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atos\Desktop\INFORMES 2023\SEMESTRALES\"/>
    </mc:Choice>
  </mc:AlternateContent>
  <xr:revisionPtr revIDLastSave="0" documentId="13_ncr:1_{68BC1190-1882-4ED8-BB40-B83A1C51DF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ER. SEM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mjuJVgLPsubBRH5GtD5TRmhMHvg=="/>
    </ext>
  </extLst>
</workbook>
</file>

<file path=xl/calcChain.xml><?xml version="1.0" encoding="utf-8"?>
<calcChain xmlns="http://schemas.openxmlformats.org/spreadsheetml/2006/main">
  <c r="N444" i="1" l="1"/>
  <c r="N445" i="1" s="1"/>
  <c r="N447" i="1" s="1"/>
  <c r="N454" i="1" s="1"/>
  <c r="M444" i="1"/>
  <c r="L444" i="1"/>
  <c r="L445" i="1" s="1"/>
  <c r="L447" i="1" s="1"/>
  <c r="L454" i="1" s="1"/>
  <c r="I444" i="1"/>
  <c r="I445" i="1" s="1"/>
  <c r="I447" i="1" s="1"/>
  <c r="I454" i="1" s="1"/>
  <c r="F444" i="1"/>
  <c r="F445" i="1" s="1"/>
  <c r="F447" i="1" s="1"/>
  <c r="F454" i="1" s="1"/>
  <c r="K445" i="1"/>
  <c r="K447" i="1" s="1"/>
  <c r="K454" i="1" s="1"/>
  <c r="J445" i="1"/>
  <c r="J447" i="1" s="1"/>
  <c r="J454" i="1" s="1"/>
  <c r="H445" i="1"/>
  <c r="H447" i="1" s="1"/>
  <c r="H454" i="1" s="1"/>
  <c r="G445" i="1"/>
  <c r="G447" i="1" s="1"/>
  <c r="G454" i="1" s="1"/>
  <c r="E445" i="1"/>
  <c r="E447" i="1" s="1"/>
  <c r="E454" i="1" s="1"/>
  <c r="D445" i="1"/>
  <c r="D447" i="1" s="1"/>
  <c r="D454" i="1" s="1"/>
  <c r="J66" i="1"/>
  <c r="K66" i="1"/>
  <c r="G66" i="1"/>
  <c r="H66" i="1"/>
  <c r="D66" i="1"/>
  <c r="E66" i="1"/>
  <c r="M190" i="1"/>
  <c r="N190" i="1"/>
  <c r="L190" i="1"/>
  <c r="I190" i="1"/>
  <c r="F190" i="1"/>
  <c r="D113" i="1"/>
  <c r="I76" i="1"/>
  <c r="I154" i="1"/>
  <c r="L150" i="1"/>
  <c r="O444" i="1" l="1"/>
  <c r="O445" i="1" s="1"/>
  <c r="O447" i="1" s="1"/>
  <c r="O454" i="1" s="1"/>
  <c r="M445" i="1"/>
  <c r="M447" i="1" s="1"/>
  <c r="M454" i="1" s="1"/>
  <c r="O190" i="1"/>
  <c r="I143" i="1"/>
  <c r="E336" i="1"/>
  <c r="G336" i="1"/>
  <c r="H336" i="1"/>
  <c r="J336" i="1"/>
  <c r="K336" i="1"/>
  <c r="D336" i="1"/>
  <c r="E219" i="1"/>
  <c r="G219" i="1"/>
  <c r="H219" i="1"/>
  <c r="J219" i="1"/>
  <c r="K219" i="1"/>
  <c r="D219" i="1"/>
  <c r="E341" i="1"/>
  <c r="H341" i="1"/>
  <c r="K341" i="1"/>
  <c r="J341" i="1"/>
  <c r="L175" i="1"/>
  <c r="N82" i="1"/>
  <c r="M82" i="1"/>
  <c r="L82" i="1"/>
  <c r="I82" i="1"/>
  <c r="F82" i="1"/>
  <c r="N83" i="1"/>
  <c r="M83" i="1"/>
  <c r="L83" i="1"/>
  <c r="I83" i="1"/>
  <c r="F83" i="1"/>
  <c r="O82" i="1" l="1"/>
  <c r="O83" i="1"/>
  <c r="F225" i="1"/>
  <c r="G436" i="1"/>
  <c r="E436" i="1"/>
  <c r="D436" i="1"/>
  <c r="K436" i="1"/>
  <c r="J436" i="1"/>
  <c r="H436" i="1"/>
  <c r="N435" i="1"/>
  <c r="N436" i="1" s="1"/>
  <c r="M435" i="1"/>
  <c r="L435" i="1"/>
  <c r="L436" i="1" s="1"/>
  <c r="I435" i="1"/>
  <c r="I436" i="1" s="1"/>
  <c r="F435" i="1"/>
  <c r="F436" i="1" s="1"/>
  <c r="E202" i="1"/>
  <c r="G202" i="1"/>
  <c r="H202" i="1"/>
  <c r="J202" i="1"/>
  <c r="K202" i="1"/>
  <c r="D202" i="1"/>
  <c r="F201" i="1"/>
  <c r="F202" i="1" s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O435" i="1" l="1"/>
  <c r="O436" i="1" s="1"/>
  <c r="M436" i="1"/>
  <c r="K430" i="1"/>
  <c r="J430" i="1"/>
  <c r="H430" i="1"/>
  <c r="G430" i="1"/>
  <c r="E430" i="1"/>
  <c r="D430" i="1"/>
  <c r="N429" i="1"/>
  <c r="N430" i="1" s="1"/>
  <c r="M429" i="1"/>
  <c r="M430" i="1" s="1"/>
  <c r="L429" i="1"/>
  <c r="L430" i="1" s="1"/>
  <c r="I429" i="1"/>
  <c r="I430" i="1" s="1"/>
  <c r="F429" i="1"/>
  <c r="F430" i="1" s="1"/>
  <c r="K424" i="1"/>
  <c r="J424" i="1"/>
  <c r="H424" i="1"/>
  <c r="G424" i="1"/>
  <c r="E424" i="1"/>
  <c r="D424" i="1"/>
  <c r="N423" i="1"/>
  <c r="N424" i="1" s="1"/>
  <c r="M423" i="1"/>
  <c r="M424" i="1" s="1"/>
  <c r="L423" i="1"/>
  <c r="L424" i="1" s="1"/>
  <c r="I423" i="1"/>
  <c r="I424" i="1" s="1"/>
  <c r="F423" i="1"/>
  <c r="F424" i="1" s="1"/>
  <c r="K418" i="1"/>
  <c r="J418" i="1"/>
  <c r="H418" i="1"/>
  <c r="G418" i="1"/>
  <c r="E418" i="1"/>
  <c r="D418" i="1"/>
  <c r="N417" i="1"/>
  <c r="N418" i="1" s="1"/>
  <c r="M417" i="1"/>
  <c r="M418" i="1" s="1"/>
  <c r="L417" i="1"/>
  <c r="L418" i="1" s="1"/>
  <c r="I417" i="1"/>
  <c r="I418" i="1" s="1"/>
  <c r="F417" i="1"/>
  <c r="F418" i="1" s="1"/>
  <c r="K412" i="1"/>
  <c r="J412" i="1"/>
  <c r="H412" i="1"/>
  <c r="G412" i="1"/>
  <c r="E412" i="1"/>
  <c r="D412" i="1"/>
  <c r="N411" i="1"/>
  <c r="N412" i="1" s="1"/>
  <c r="M411" i="1"/>
  <c r="M412" i="1" s="1"/>
  <c r="L411" i="1"/>
  <c r="L412" i="1" s="1"/>
  <c r="I411" i="1"/>
  <c r="I412" i="1" s="1"/>
  <c r="F411" i="1"/>
  <c r="F412" i="1" s="1"/>
  <c r="K402" i="1"/>
  <c r="J402" i="1"/>
  <c r="H402" i="1"/>
  <c r="G402" i="1"/>
  <c r="E402" i="1"/>
  <c r="D402" i="1"/>
  <c r="N401" i="1"/>
  <c r="M401" i="1"/>
  <c r="L401" i="1"/>
  <c r="I401" i="1"/>
  <c r="F401" i="1"/>
  <c r="N400" i="1"/>
  <c r="M400" i="1"/>
  <c r="L400" i="1"/>
  <c r="I400" i="1"/>
  <c r="F400" i="1"/>
  <c r="N399" i="1"/>
  <c r="M399" i="1"/>
  <c r="L399" i="1"/>
  <c r="I399" i="1"/>
  <c r="F399" i="1"/>
  <c r="K393" i="1"/>
  <c r="J393" i="1"/>
  <c r="H393" i="1"/>
  <c r="G393" i="1"/>
  <c r="E393" i="1"/>
  <c r="D393" i="1"/>
  <c r="N392" i="1"/>
  <c r="M392" i="1"/>
  <c r="L392" i="1"/>
  <c r="I392" i="1"/>
  <c r="F392" i="1"/>
  <c r="N391" i="1"/>
  <c r="M391" i="1"/>
  <c r="L391" i="1"/>
  <c r="I391" i="1"/>
  <c r="F391" i="1"/>
  <c r="K385" i="1"/>
  <c r="J385" i="1"/>
  <c r="H385" i="1"/>
  <c r="G385" i="1"/>
  <c r="E385" i="1"/>
  <c r="D385" i="1"/>
  <c r="N384" i="1"/>
  <c r="N385" i="1" s="1"/>
  <c r="M384" i="1"/>
  <c r="M385" i="1" s="1"/>
  <c r="L384" i="1"/>
  <c r="L385" i="1" s="1"/>
  <c r="I384" i="1"/>
  <c r="I385" i="1" s="1"/>
  <c r="F384" i="1"/>
  <c r="F385" i="1" s="1"/>
  <c r="K378" i="1"/>
  <c r="J378" i="1"/>
  <c r="H378" i="1"/>
  <c r="G378" i="1"/>
  <c r="E378" i="1"/>
  <c r="D378" i="1"/>
  <c r="N377" i="1"/>
  <c r="N378" i="1" s="1"/>
  <c r="M377" i="1"/>
  <c r="L377" i="1"/>
  <c r="L378" i="1" s="1"/>
  <c r="I377" i="1"/>
  <c r="I378" i="1" s="1"/>
  <c r="F377" i="1"/>
  <c r="F378" i="1" s="1"/>
  <c r="K372" i="1"/>
  <c r="J372" i="1"/>
  <c r="H372" i="1"/>
  <c r="G372" i="1"/>
  <c r="E372" i="1"/>
  <c r="D372" i="1"/>
  <c r="N371" i="1"/>
  <c r="N372" i="1" s="1"/>
  <c r="M371" i="1"/>
  <c r="M372" i="1" s="1"/>
  <c r="L371" i="1"/>
  <c r="L372" i="1" s="1"/>
  <c r="I371" i="1"/>
  <c r="I372" i="1" s="1"/>
  <c r="F371" i="1"/>
  <c r="F372" i="1" s="1"/>
  <c r="K360" i="1"/>
  <c r="J360" i="1"/>
  <c r="H360" i="1"/>
  <c r="G360" i="1"/>
  <c r="E360" i="1"/>
  <c r="D360" i="1"/>
  <c r="N359" i="1"/>
  <c r="N360" i="1" s="1"/>
  <c r="M359" i="1"/>
  <c r="L359" i="1"/>
  <c r="L360" i="1" s="1"/>
  <c r="I359" i="1"/>
  <c r="I360" i="1" s="1"/>
  <c r="F359" i="1"/>
  <c r="F360" i="1" s="1"/>
  <c r="K353" i="1"/>
  <c r="J353" i="1"/>
  <c r="H353" i="1"/>
  <c r="G353" i="1"/>
  <c r="E353" i="1"/>
  <c r="D353" i="1"/>
  <c r="N352" i="1"/>
  <c r="N353" i="1" s="1"/>
  <c r="M352" i="1"/>
  <c r="M353" i="1" s="1"/>
  <c r="L352" i="1"/>
  <c r="L353" i="1" s="1"/>
  <c r="I352" i="1"/>
  <c r="I353" i="1" s="1"/>
  <c r="F352" i="1"/>
  <c r="F353" i="1" s="1"/>
  <c r="G341" i="1"/>
  <c r="D341" i="1"/>
  <c r="N340" i="1"/>
  <c r="M340" i="1"/>
  <c r="M341" i="1" s="1"/>
  <c r="L340" i="1"/>
  <c r="L341" i="1" s="1"/>
  <c r="I340" i="1"/>
  <c r="I341" i="1" s="1"/>
  <c r="F340" i="1"/>
  <c r="F341" i="1" s="1"/>
  <c r="N335" i="1"/>
  <c r="N336" i="1" s="1"/>
  <c r="M335" i="1"/>
  <c r="M336" i="1" s="1"/>
  <c r="L335" i="1"/>
  <c r="L336" i="1" s="1"/>
  <c r="I335" i="1"/>
  <c r="I336" i="1" s="1"/>
  <c r="F335" i="1"/>
  <c r="F336" i="1" s="1"/>
  <c r="K328" i="1"/>
  <c r="J328" i="1"/>
  <c r="H328" i="1"/>
  <c r="G328" i="1"/>
  <c r="E328" i="1"/>
  <c r="D328" i="1"/>
  <c r="N327" i="1"/>
  <c r="N328" i="1" s="1"/>
  <c r="M327" i="1"/>
  <c r="L327" i="1"/>
  <c r="L328" i="1" s="1"/>
  <c r="I327" i="1"/>
  <c r="I328" i="1" s="1"/>
  <c r="F327" i="1"/>
  <c r="F328" i="1" s="1"/>
  <c r="K323" i="1"/>
  <c r="J323" i="1"/>
  <c r="H323" i="1"/>
  <c r="G323" i="1"/>
  <c r="E323" i="1"/>
  <c r="D323" i="1"/>
  <c r="N322" i="1"/>
  <c r="M322" i="1"/>
  <c r="L322" i="1"/>
  <c r="I322" i="1"/>
  <c r="F322" i="1"/>
  <c r="N321" i="1"/>
  <c r="M321" i="1"/>
  <c r="L321" i="1"/>
  <c r="I321" i="1"/>
  <c r="F321" i="1"/>
  <c r="K315" i="1"/>
  <c r="J315" i="1"/>
  <c r="H315" i="1"/>
  <c r="G315" i="1"/>
  <c r="E315" i="1"/>
  <c r="D315" i="1"/>
  <c r="N314" i="1"/>
  <c r="N315" i="1" s="1"/>
  <c r="M314" i="1"/>
  <c r="M315" i="1" s="1"/>
  <c r="L314" i="1"/>
  <c r="L315" i="1" s="1"/>
  <c r="I314" i="1"/>
  <c r="I315" i="1" s="1"/>
  <c r="F314" i="1"/>
  <c r="F315" i="1" s="1"/>
  <c r="K307" i="1"/>
  <c r="J307" i="1"/>
  <c r="H307" i="1"/>
  <c r="G307" i="1"/>
  <c r="E307" i="1"/>
  <c r="D307" i="1"/>
  <c r="N306" i="1"/>
  <c r="N307" i="1" s="1"/>
  <c r="M306" i="1"/>
  <c r="L306" i="1"/>
  <c r="L307" i="1" s="1"/>
  <c r="I306" i="1"/>
  <c r="I307" i="1" s="1"/>
  <c r="F306" i="1"/>
  <c r="F307" i="1" s="1"/>
  <c r="K302" i="1"/>
  <c r="J302" i="1"/>
  <c r="H302" i="1"/>
  <c r="G302" i="1"/>
  <c r="E302" i="1"/>
  <c r="D302" i="1"/>
  <c r="N301" i="1"/>
  <c r="M301" i="1"/>
  <c r="L301" i="1"/>
  <c r="I301" i="1"/>
  <c r="F301" i="1"/>
  <c r="N300" i="1"/>
  <c r="M300" i="1"/>
  <c r="L300" i="1"/>
  <c r="I300" i="1"/>
  <c r="F300" i="1"/>
  <c r="N299" i="1"/>
  <c r="M299" i="1"/>
  <c r="L299" i="1"/>
  <c r="I299" i="1"/>
  <c r="F299" i="1"/>
  <c r="N298" i="1"/>
  <c r="M298" i="1"/>
  <c r="L298" i="1"/>
  <c r="I298" i="1"/>
  <c r="F298" i="1"/>
  <c r="N297" i="1"/>
  <c r="M297" i="1"/>
  <c r="L297" i="1"/>
  <c r="I297" i="1"/>
  <c r="F297" i="1"/>
  <c r="N296" i="1"/>
  <c r="M296" i="1"/>
  <c r="L296" i="1"/>
  <c r="I296" i="1"/>
  <c r="F296" i="1"/>
  <c r="N295" i="1"/>
  <c r="M295" i="1"/>
  <c r="L295" i="1"/>
  <c r="I295" i="1"/>
  <c r="F295" i="1"/>
  <c r="N294" i="1"/>
  <c r="M294" i="1"/>
  <c r="L294" i="1"/>
  <c r="I294" i="1"/>
  <c r="F294" i="1"/>
  <c r="N293" i="1"/>
  <c r="M293" i="1"/>
  <c r="L293" i="1"/>
  <c r="I293" i="1"/>
  <c r="F293" i="1"/>
  <c r="K279" i="1"/>
  <c r="J279" i="1"/>
  <c r="H279" i="1"/>
  <c r="G279" i="1"/>
  <c r="E279" i="1"/>
  <c r="D279" i="1"/>
  <c r="N278" i="1"/>
  <c r="M278" i="1"/>
  <c r="L278" i="1"/>
  <c r="I278" i="1"/>
  <c r="F278" i="1"/>
  <c r="N277" i="1"/>
  <c r="M277" i="1"/>
  <c r="L277" i="1"/>
  <c r="I277" i="1"/>
  <c r="F277" i="1"/>
  <c r="N276" i="1"/>
  <c r="M276" i="1"/>
  <c r="L276" i="1"/>
  <c r="I276" i="1"/>
  <c r="F276" i="1"/>
  <c r="K270" i="1"/>
  <c r="J270" i="1"/>
  <c r="H270" i="1"/>
  <c r="G270" i="1"/>
  <c r="E270" i="1"/>
  <c r="D270" i="1"/>
  <c r="N269" i="1"/>
  <c r="M269" i="1"/>
  <c r="L269" i="1"/>
  <c r="I269" i="1"/>
  <c r="F269" i="1"/>
  <c r="N268" i="1"/>
  <c r="M268" i="1"/>
  <c r="L268" i="1"/>
  <c r="I268" i="1"/>
  <c r="F268" i="1"/>
  <c r="N267" i="1"/>
  <c r="M267" i="1"/>
  <c r="L267" i="1"/>
  <c r="I267" i="1"/>
  <c r="F267" i="1"/>
  <c r="N266" i="1"/>
  <c r="M266" i="1"/>
  <c r="L266" i="1"/>
  <c r="I266" i="1"/>
  <c r="F266" i="1"/>
  <c r="N265" i="1"/>
  <c r="M265" i="1"/>
  <c r="L265" i="1"/>
  <c r="I265" i="1"/>
  <c r="F265" i="1"/>
  <c r="N264" i="1"/>
  <c r="M264" i="1"/>
  <c r="L264" i="1"/>
  <c r="I264" i="1"/>
  <c r="F264" i="1"/>
  <c r="N263" i="1"/>
  <c r="M263" i="1"/>
  <c r="L263" i="1"/>
  <c r="I263" i="1"/>
  <c r="F263" i="1"/>
  <c r="N262" i="1"/>
  <c r="M262" i="1"/>
  <c r="L262" i="1"/>
  <c r="I262" i="1"/>
  <c r="F262" i="1"/>
  <c r="K255" i="1"/>
  <c r="J255" i="1"/>
  <c r="H255" i="1"/>
  <c r="G255" i="1"/>
  <c r="E255" i="1"/>
  <c r="D255" i="1"/>
  <c r="N254" i="1"/>
  <c r="N255" i="1" s="1"/>
  <c r="M254" i="1"/>
  <c r="M255" i="1" s="1"/>
  <c r="L254" i="1"/>
  <c r="L255" i="1" s="1"/>
  <c r="I254" i="1"/>
  <c r="I255" i="1" s="1"/>
  <c r="F254" i="1"/>
  <c r="F255" i="1" s="1"/>
  <c r="K249" i="1"/>
  <c r="J249" i="1"/>
  <c r="H249" i="1"/>
  <c r="G249" i="1"/>
  <c r="E249" i="1"/>
  <c r="D249" i="1"/>
  <c r="N248" i="1"/>
  <c r="M248" i="1"/>
  <c r="L248" i="1"/>
  <c r="I248" i="1"/>
  <c r="F248" i="1"/>
  <c r="N247" i="1"/>
  <c r="M247" i="1"/>
  <c r="L247" i="1"/>
  <c r="I247" i="1"/>
  <c r="F247" i="1"/>
  <c r="K241" i="1"/>
  <c r="J241" i="1"/>
  <c r="H241" i="1"/>
  <c r="G241" i="1"/>
  <c r="E241" i="1"/>
  <c r="D241" i="1"/>
  <c r="N240" i="1"/>
  <c r="M240" i="1"/>
  <c r="L240" i="1"/>
  <c r="I240" i="1"/>
  <c r="F240" i="1"/>
  <c r="N239" i="1"/>
  <c r="M239" i="1"/>
  <c r="L239" i="1"/>
  <c r="I239" i="1"/>
  <c r="F239" i="1"/>
  <c r="N238" i="1"/>
  <c r="M238" i="1"/>
  <c r="L238" i="1"/>
  <c r="I238" i="1"/>
  <c r="F238" i="1"/>
  <c r="K231" i="1"/>
  <c r="J231" i="1"/>
  <c r="H231" i="1"/>
  <c r="G231" i="1"/>
  <c r="E231" i="1"/>
  <c r="D231" i="1"/>
  <c r="N230" i="1"/>
  <c r="N231" i="1" s="1"/>
  <c r="M230" i="1"/>
  <c r="M231" i="1" s="1"/>
  <c r="L230" i="1"/>
  <c r="L231" i="1" s="1"/>
  <c r="I230" i="1"/>
  <c r="I231" i="1" s="1"/>
  <c r="F230" i="1"/>
  <c r="F231" i="1" s="1"/>
  <c r="K226" i="1"/>
  <c r="J226" i="1"/>
  <c r="H226" i="1"/>
  <c r="G226" i="1"/>
  <c r="E226" i="1"/>
  <c r="D226" i="1"/>
  <c r="N225" i="1"/>
  <c r="M225" i="1"/>
  <c r="L225" i="1"/>
  <c r="I225" i="1"/>
  <c r="N224" i="1"/>
  <c r="M224" i="1"/>
  <c r="L224" i="1"/>
  <c r="I224" i="1"/>
  <c r="F224" i="1"/>
  <c r="N223" i="1"/>
  <c r="M223" i="1"/>
  <c r="L223" i="1"/>
  <c r="I223" i="1"/>
  <c r="F223" i="1"/>
  <c r="N218" i="1"/>
  <c r="N219" i="1" s="1"/>
  <c r="M218" i="1"/>
  <c r="M219" i="1" s="1"/>
  <c r="L218" i="1"/>
  <c r="L219" i="1" s="1"/>
  <c r="I218" i="1"/>
  <c r="I219" i="1" s="1"/>
  <c r="F218" i="1"/>
  <c r="F219" i="1" s="1"/>
  <c r="K214" i="1"/>
  <c r="J214" i="1"/>
  <c r="H214" i="1"/>
  <c r="G214" i="1"/>
  <c r="E214" i="1"/>
  <c r="D214" i="1"/>
  <c r="N213" i="1"/>
  <c r="M213" i="1"/>
  <c r="L213" i="1"/>
  <c r="I213" i="1"/>
  <c r="F213" i="1"/>
  <c r="N212" i="1"/>
  <c r="M212" i="1"/>
  <c r="L212" i="1"/>
  <c r="I212" i="1"/>
  <c r="F212" i="1"/>
  <c r="N211" i="1"/>
  <c r="M211" i="1"/>
  <c r="L211" i="1"/>
  <c r="I211" i="1"/>
  <c r="F211" i="1"/>
  <c r="N210" i="1"/>
  <c r="M210" i="1"/>
  <c r="L210" i="1"/>
  <c r="I210" i="1"/>
  <c r="F210" i="1"/>
  <c r="N209" i="1"/>
  <c r="M209" i="1"/>
  <c r="L209" i="1"/>
  <c r="I209" i="1"/>
  <c r="F209" i="1"/>
  <c r="N201" i="1"/>
  <c r="N202" i="1" s="1"/>
  <c r="M201" i="1"/>
  <c r="M202" i="1" s="1"/>
  <c r="L201" i="1"/>
  <c r="L202" i="1" s="1"/>
  <c r="I201" i="1"/>
  <c r="I202" i="1" s="1"/>
  <c r="K197" i="1"/>
  <c r="J197" i="1"/>
  <c r="H197" i="1"/>
  <c r="G197" i="1"/>
  <c r="E197" i="1"/>
  <c r="D197" i="1"/>
  <c r="N196" i="1"/>
  <c r="N197" i="1" s="1"/>
  <c r="M196" i="1"/>
  <c r="M197" i="1" s="1"/>
  <c r="L196" i="1"/>
  <c r="L197" i="1" s="1"/>
  <c r="I196" i="1"/>
  <c r="I197" i="1" s="1"/>
  <c r="F196" i="1"/>
  <c r="F197" i="1" s="1"/>
  <c r="K193" i="1"/>
  <c r="J193" i="1"/>
  <c r="H193" i="1"/>
  <c r="G193" i="1"/>
  <c r="E193" i="1"/>
  <c r="D193" i="1"/>
  <c r="N192" i="1"/>
  <c r="M192" i="1"/>
  <c r="L192" i="1"/>
  <c r="I192" i="1"/>
  <c r="F192" i="1"/>
  <c r="N191" i="1"/>
  <c r="M191" i="1"/>
  <c r="L191" i="1"/>
  <c r="I191" i="1"/>
  <c r="F191" i="1"/>
  <c r="N189" i="1"/>
  <c r="M189" i="1"/>
  <c r="L189" i="1"/>
  <c r="I189" i="1"/>
  <c r="F189" i="1"/>
  <c r="K182" i="1"/>
  <c r="J182" i="1"/>
  <c r="H182" i="1"/>
  <c r="G182" i="1"/>
  <c r="E182" i="1"/>
  <c r="D182" i="1"/>
  <c r="N181" i="1"/>
  <c r="M181" i="1"/>
  <c r="L181" i="1"/>
  <c r="I181" i="1"/>
  <c r="F181" i="1"/>
  <c r="N180" i="1"/>
  <c r="M180" i="1"/>
  <c r="L180" i="1"/>
  <c r="I180" i="1"/>
  <c r="F180" i="1"/>
  <c r="K176" i="1"/>
  <c r="J176" i="1"/>
  <c r="H176" i="1"/>
  <c r="G176" i="1"/>
  <c r="E176" i="1"/>
  <c r="D176" i="1"/>
  <c r="N175" i="1"/>
  <c r="M175" i="1"/>
  <c r="I175" i="1"/>
  <c r="F175" i="1"/>
  <c r="N174" i="1"/>
  <c r="M174" i="1"/>
  <c r="L174" i="1"/>
  <c r="I174" i="1"/>
  <c r="F174" i="1"/>
  <c r="N173" i="1"/>
  <c r="M173" i="1"/>
  <c r="L173" i="1"/>
  <c r="I173" i="1"/>
  <c r="F173" i="1"/>
  <c r="N172" i="1"/>
  <c r="M172" i="1"/>
  <c r="L172" i="1"/>
  <c r="I172" i="1"/>
  <c r="F172" i="1"/>
  <c r="N171" i="1"/>
  <c r="M171" i="1"/>
  <c r="L171" i="1"/>
  <c r="I171" i="1"/>
  <c r="F171" i="1"/>
  <c r="N170" i="1"/>
  <c r="M170" i="1"/>
  <c r="L170" i="1"/>
  <c r="I170" i="1"/>
  <c r="F170" i="1"/>
  <c r="N169" i="1"/>
  <c r="M169" i="1"/>
  <c r="L169" i="1"/>
  <c r="I169" i="1"/>
  <c r="F169" i="1"/>
  <c r="N168" i="1"/>
  <c r="M168" i="1"/>
  <c r="L168" i="1"/>
  <c r="I168" i="1"/>
  <c r="F168" i="1"/>
  <c r="N167" i="1"/>
  <c r="M167" i="1"/>
  <c r="L167" i="1"/>
  <c r="I167" i="1"/>
  <c r="F167" i="1"/>
  <c r="N166" i="1"/>
  <c r="M166" i="1"/>
  <c r="L166" i="1"/>
  <c r="I166" i="1"/>
  <c r="F166" i="1"/>
  <c r="K158" i="1"/>
  <c r="J158" i="1"/>
  <c r="H158" i="1"/>
  <c r="G158" i="1"/>
  <c r="E158" i="1"/>
  <c r="D158" i="1"/>
  <c r="N157" i="1"/>
  <c r="M157" i="1"/>
  <c r="L157" i="1"/>
  <c r="I157" i="1"/>
  <c r="F157" i="1"/>
  <c r="N156" i="1"/>
  <c r="M156" i="1"/>
  <c r="L156" i="1"/>
  <c r="I156" i="1"/>
  <c r="F156" i="1"/>
  <c r="N155" i="1"/>
  <c r="M155" i="1"/>
  <c r="L155" i="1"/>
  <c r="I155" i="1"/>
  <c r="F155" i="1"/>
  <c r="N154" i="1"/>
  <c r="M154" i="1"/>
  <c r="L154" i="1"/>
  <c r="F154" i="1"/>
  <c r="N153" i="1"/>
  <c r="M153" i="1"/>
  <c r="L153" i="1"/>
  <c r="I153" i="1"/>
  <c r="F153" i="1"/>
  <c r="N152" i="1"/>
  <c r="M152" i="1"/>
  <c r="L152" i="1"/>
  <c r="I152" i="1"/>
  <c r="F152" i="1"/>
  <c r="N151" i="1"/>
  <c r="M151" i="1"/>
  <c r="L151" i="1"/>
  <c r="I151" i="1"/>
  <c r="F151" i="1"/>
  <c r="N150" i="1"/>
  <c r="M150" i="1"/>
  <c r="I150" i="1"/>
  <c r="F150" i="1"/>
  <c r="N149" i="1"/>
  <c r="M149" i="1"/>
  <c r="L149" i="1"/>
  <c r="I149" i="1"/>
  <c r="F149" i="1"/>
  <c r="N148" i="1"/>
  <c r="M148" i="1"/>
  <c r="L148" i="1"/>
  <c r="I148" i="1"/>
  <c r="F148" i="1"/>
  <c r="N147" i="1"/>
  <c r="M147" i="1"/>
  <c r="L147" i="1"/>
  <c r="I147" i="1"/>
  <c r="F147" i="1"/>
  <c r="N146" i="1"/>
  <c r="M146" i="1"/>
  <c r="L146" i="1"/>
  <c r="I146" i="1"/>
  <c r="F146" i="1"/>
  <c r="N145" i="1"/>
  <c r="M145" i="1"/>
  <c r="L145" i="1"/>
  <c r="I145" i="1"/>
  <c r="F145" i="1"/>
  <c r="N144" i="1"/>
  <c r="M144" i="1"/>
  <c r="L144" i="1"/>
  <c r="I144" i="1"/>
  <c r="F144" i="1"/>
  <c r="N143" i="1"/>
  <c r="M143" i="1"/>
  <c r="L143" i="1"/>
  <c r="F143" i="1"/>
  <c r="N142" i="1"/>
  <c r="M142" i="1"/>
  <c r="L142" i="1"/>
  <c r="I142" i="1"/>
  <c r="F142" i="1"/>
  <c r="N141" i="1"/>
  <c r="M141" i="1"/>
  <c r="L141" i="1"/>
  <c r="I141" i="1"/>
  <c r="F141" i="1"/>
  <c r="N140" i="1"/>
  <c r="M140" i="1"/>
  <c r="L140" i="1"/>
  <c r="I140" i="1"/>
  <c r="F140" i="1"/>
  <c r="K133" i="1"/>
  <c r="J133" i="1"/>
  <c r="H133" i="1"/>
  <c r="G133" i="1"/>
  <c r="E133" i="1"/>
  <c r="D133" i="1"/>
  <c r="N132" i="1"/>
  <c r="M132" i="1"/>
  <c r="L132" i="1"/>
  <c r="I132" i="1"/>
  <c r="F132" i="1"/>
  <c r="N131" i="1"/>
  <c r="M131" i="1"/>
  <c r="L131" i="1"/>
  <c r="I131" i="1"/>
  <c r="F131" i="1"/>
  <c r="K127" i="1"/>
  <c r="J127" i="1"/>
  <c r="H127" i="1"/>
  <c r="G127" i="1"/>
  <c r="E127" i="1"/>
  <c r="D127" i="1"/>
  <c r="N126" i="1"/>
  <c r="M126" i="1"/>
  <c r="L126" i="1"/>
  <c r="I126" i="1"/>
  <c r="F126" i="1"/>
  <c r="N125" i="1"/>
  <c r="M125" i="1"/>
  <c r="L125" i="1"/>
  <c r="I125" i="1"/>
  <c r="F125" i="1"/>
  <c r="N124" i="1"/>
  <c r="M124" i="1"/>
  <c r="L124" i="1"/>
  <c r="I124" i="1"/>
  <c r="F124" i="1"/>
  <c r="N123" i="1"/>
  <c r="M123" i="1"/>
  <c r="L123" i="1"/>
  <c r="I123" i="1"/>
  <c r="F123" i="1"/>
  <c r="N122" i="1"/>
  <c r="M122" i="1"/>
  <c r="L122" i="1"/>
  <c r="I122" i="1"/>
  <c r="F122" i="1"/>
  <c r="K118" i="1"/>
  <c r="J118" i="1"/>
  <c r="H118" i="1"/>
  <c r="G118" i="1"/>
  <c r="E118" i="1"/>
  <c r="D118" i="1"/>
  <c r="N117" i="1"/>
  <c r="N118" i="1" s="1"/>
  <c r="M117" i="1"/>
  <c r="L117" i="1"/>
  <c r="L118" i="1" s="1"/>
  <c r="I117" i="1"/>
  <c r="I118" i="1" s="1"/>
  <c r="F117" i="1"/>
  <c r="F118" i="1" s="1"/>
  <c r="K113" i="1"/>
  <c r="J113" i="1"/>
  <c r="H113" i="1"/>
  <c r="G113" i="1"/>
  <c r="E113" i="1"/>
  <c r="N112" i="1"/>
  <c r="M112" i="1"/>
  <c r="L112" i="1"/>
  <c r="I112" i="1"/>
  <c r="F112" i="1"/>
  <c r="N111" i="1"/>
  <c r="M111" i="1"/>
  <c r="L111" i="1"/>
  <c r="I111" i="1"/>
  <c r="F111" i="1"/>
  <c r="N110" i="1"/>
  <c r="M110" i="1"/>
  <c r="L110" i="1"/>
  <c r="I110" i="1"/>
  <c r="F110" i="1"/>
  <c r="N109" i="1"/>
  <c r="M109" i="1"/>
  <c r="L109" i="1"/>
  <c r="I109" i="1"/>
  <c r="F109" i="1"/>
  <c r="N108" i="1"/>
  <c r="M108" i="1"/>
  <c r="L108" i="1"/>
  <c r="I108" i="1"/>
  <c r="F108" i="1"/>
  <c r="N107" i="1"/>
  <c r="M107" i="1"/>
  <c r="L107" i="1"/>
  <c r="I107" i="1"/>
  <c r="F107" i="1"/>
  <c r="N106" i="1"/>
  <c r="M106" i="1"/>
  <c r="L106" i="1"/>
  <c r="I106" i="1"/>
  <c r="F106" i="1"/>
  <c r="N105" i="1"/>
  <c r="M105" i="1"/>
  <c r="L105" i="1"/>
  <c r="I105" i="1"/>
  <c r="F105" i="1"/>
  <c r="N104" i="1"/>
  <c r="M104" i="1"/>
  <c r="L104" i="1"/>
  <c r="I104" i="1"/>
  <c r="F104" i="1"/>
  <c r="K97" i="1"/>
  <c r="J97" i="1"/>
  <c r="H97" i="1"/>
  <c r="G97" i="1"/>
  <c r="E97" i="1"/>
  <c r="D97" i="1"/>
  <c r="N96" i="1"/>
  <c r="M96" i="1"/>
  <c r="L96" i="1"/>
  <c r="I96" i="1"/>
  <c r="F96" i="1"/>
  <c r="N95" i="1"/>
  <c r="M95" i="1"/>
  <c r="L95" i="1"/>
  <c r="I95" i="1"/>
  <c r="F95" i="1"/>
  <c r="N94" i="1"/>
  <c r="M94" i="1"/>
  <c r="L94" i="1"/>
  <c r="I94" i="1"/>
  <c r="F94" i="1"/>
  <c r="K91" i="1"/>
  <c r="J91" i="1"/>
  <c r="H91" i="1"/>
  <c r="G91" i="1"/>
  <c r="E91" i="1"/>
  <c r="D91" i="1"/>
  <c r="N90" i="1"/>
  <c r="M90" i="1"/>
  <c r="L90" i="1"/>
  <c r="I90" i="1"/>
  <c r="F90" i="1"/>
  <c r="N89" i="1"/>
  <c r="M89" i="1"/>
  <c r="L89" i="1"/>
  <c r="I89" i="1"/>
  <c r="F89" i="1"/>
  <c r="N88" i="1"/>
  <c r="M88" i="1"/>
  <c r="L88" i="1"/>
  <c r="I88" i="1"/>
  <c r="F88" i="1"/>
  <c r="N87" i="1"/>
  <c r="M87" i="1"/>
  <c r="L87" i="1"/>
  <c r="I87" i="1"/>
  <c r="F87" i="1"/>
  <c r="N86" i="1"/>
  <c r="M86" i="1"/>
  <c r="L86" i="1"/>
  <c r="I86" i="1"/>
  <c r="F86" i="1"/>
  <c r="N85" i="1"/>
  <c r="M85" i="1"/>
  <c r="L85" i="1"/>
  <c r="I85" i="1"/>
  <c r="F85" i="1"/>
  <c r="N84" i="1"/>
  <c r="M84" i="1"/>
  <c r="L84" i="1"/>
  <c r="I84" i="1"/>
  <c r="F84" i="1"/>
  <c r="N81" i="1"/>
  <c r="M81" i="1"/>
  <c r="L81" i="1"/>
  <c r="I81" i="1"/>
  <c r="F81" i="1"/>
  <c r="K77" i="1"/>
  <c r="J77" i="1"/>
  <c r="H77" i="1"/>
  <c r="G77" i="1"/>
  <c r="E77" i="1"/>
  <c r="D77" i="1"/>
  <c r="N76" i="1"/>
  <c r="M76" i="1"/>
  <c r="L76" i="1"/>
  <c r="F76" i="1"/>
  <c r="N75" i="1"/>
  <c r="M75" i="1"/>
  <c r="L75" i="1"/>
  <c r="I75" i="1"/>
  <c r="F75" i="1"/>
  <c r="N74" i="1"/>
  <c r="M74" i="1"/>
  <c r="L74" i="1"/>
  <c r="I74" i="1"/>
  <c r="F74" i="1"/>
  <c r="N73" i="1"/>
  <c r="M73" i="1"/>
  <c r="L73" i="1"/>
  <c r="I73" i="1"/>
  <c r="F73" i="1"/>
  <c r="N65" i="1"/>
  <c r="M65" i="1"/>
  <c r="L65" i="1"/>
  <c r="I65" i="1"/>
  <c r="F65" i="1"/>
  <c r="N64" i="1"/>
  <c r="M64" i="1"/>
  <c r="L64" i="1"/>
  <c r="I64" i="1"/>
  <c r="F64" i="1"/>
  <c r="N63" i="1"/>
  <c r="M63" i="1"/>
  <c r="L63" i="1"/>
  <c r="I63" i="1"/>
  <c r="F63" i="1"/>
  <c r="K56" i="1"/>
  <c r="J56" i="1"/>
  <c r="H56" i="1"/>
  <c r="G56" i="1"/>
  <c r="E56" i="1"/>
  <c r="D56" i="1"/>
  <c r="N55" i="1"/>
  <c r="N56" i="1" s="1"/>
  <c r="M55" i="1"/>
  <c r="M56" i="1" s="1"/>
  <c r="L55" i="1"/>
  <c r="L56" i="1" s="1"/>
  <c r="I55" i="1"/>
  <c r="I56" i="1" s="1"/>
  <c r="F55" i="1"/>
  <c r="F56" i="1" s="1"/>
  <c r="K51" i="1"/>
  <c r="J51" i="1"/>
  <c r="H51" i="1"/>
  <c r="G51" i="1"/>
  <c r="E51" i="1"/>
  <c r="D51" i="1"/>
  <c r="N50" i="1"/>
  <c r="L50" i="1"/>
  <c r="I50" i="1"/>
  <c r="F50" i="1"/>
  <c r="N49" i="1"/>
  <c r="L49" i="1"/>
  <c r="I49" i="1"/>
  <c r="F49" i="1"/>
  <c r="N48" i="1"/>
  <c r="L48" i="1"/>
  <c r="I48" i="1"/>
  <c r="F48" i="1"/>
  <c r="N47" i="1"/>
  <c r="L47" i="1"/>
  <c r="F47" i="1"/>
  <c r="N46" i="1"/>
  <c r="L46" i="1"/>
  <c r="I46" i="1"/>
  <c r="F46" i="1"/>
  <c r="N45" i="1"/>
  <c r="L45" i="1"/>
  <c r="I45" i="1"/>
  <c r="N44" i="1"/>
  <c r="L44" i="1"/>
  <c r="N43" i="1"/>
  <c r="L43" i="1"/>
  <c r="I43" i="1"/>
  <c r="F43" i="1"/>
  <c r="N42" i="1"/>
  <c r="L42" i="1"/>
  <c r="I42" i="1"/>
  <c r="F42" i="1"/>
  <c r="N41" i="1"/>
  <c r="L41" i="1"/>
  <c r="I41" i="1"/>
  <c r="F41" i="1"/>
  <c r="N40" i="1"/>
  <c r="L40" i="1"/>
  <c r="I40" i="1"/>
  <c r="F40" i="1"/>
  <c r="N39" i="1"/>
  <c r="L39" i="1"/>
  <c r="I39" i="1"/>
  <c r="F39" i="1"/>
  <c r="N38" i="1"/>
  <c r="L38" i="1"/>
  <c r="I38" i="1"/>
  <c r="F38" i="1"/>
  <c r="N37" i="1"/>
  <c r="L37" i="1"/>
  <c r="I37" i="1"/>
  <c r="F37" i="1"/>
  <c r="N36" i="1"/>
  <c r="L36" i="1"/>
  <c r="I36" i="1"/>
  <c r="F36" i="1"/>
  <c r="N35" i="1"/>
  <c r="L35" i="1"/>
  <c r="I35" i="1"/>
  <c r="F35" i="1"/>
  <c r="K32" i="1"/>
  <c r="J32" i="1"/>
  <c r="H32" i="1"/>
  <c r="G32" i="1"/>
  <c r="E32" i="1"/>
  <c r="D32" i="1"/>
  <c r="N31" i="1"/>
  <c r="M31" i="1"/>
  <c r="L31" i="1"/>
  <c r="I31" i="1"/>
  <c r="F31" i="1"/>
  <c r="N30" i="1"/>
  <c r="M30" i="1"/>
  <c r="L30" i="1"/>
  <c r="I30" i="1"/>
  <c r="F30" i="1"/>
  <c r="N29" i="1"/>
  <c r="M29" i="1"/>
  <c r="L29" i="1"/>
  <c r="I29" i="1"/>
  <c r="F29" i="1"/>
  <c r="N28" i="1"/>
  <c r="M28" i="1"/>
  <c r="L28" i="1"/>
  <c r="I28" i="1"/>
  <c r="F28" i="1"/>
  <c r="N27" i="1"/>
  <c r="M27" i="1"/>
  <c r="L27" i="1"/>
  <c r="I27" i="1"/>
  <c r="F27" i="1"/>
  <c r="N26" i="1"/>
  <c r="M26" i="1"/>
  <c r="L26" i="1"/>
  <c r="I26" i="1"/>
  <c r="F26" i="1"/>
  <c r="N25" i="1"/>
  <c r="M25" i="1"/>
  <c r="L25" i="1"/>
  <c r="I25" i="1"/>
  <c r="F25" i="1"/>
  <c r="N24" i="1"/>
  <c r="M24" i="1"/>
  <c r="L24" i="1"/>
  <c r="I24" i="1"/>
  <c r="F24" i="1"/>
  <c r="N23" i="1"/>
  <c r="M23" i="1"/>
  <c r="L23" i="1"/>
  <c r="I23" i="1"/>
  <c r="F23" i="1"/>
  <c r="N22" i="1"/>
  <c r="M22" i="1"/>
  <c r="L22" i="1"/>
  <c r="I22" i="1"/>
  <c r="F22" i="1"/>
  <c r="N21" i="1"/>
  <c r="M21" i="1"/>
  <c r="L21" i="1"/>
  <c r="I21" i="1"/>
  <c r="F21" i="1"/>
  <c r="N20" i="1"/>
  <c r="M20" i="1"/>
  <c r="L20" i="1"/>
  <c r="I20" i="1"/>
  <c r="F20" i="1"/>
  <c r="N19" i="1"/>
  <c r="M19" i="1"/>
  <c r="L19" i="1"/>
  <c r="I19" i="1"/>
  <c r="F19" i="1"/>
  <c r="N18" i="1"/>
  <c r="M18" i="1"/>
  <c r="L18" i="1"/>
  <c r="I18" i="1"/>
  <c r="F18" i="1"/>
  <c r="N17" i="1"/>
  <c r="M17" i="1"/>
  <c r="L17" i="1"/>
  <c r="I17" i="1"/>
  <c r="F17" i="1"/>
  <c r="N16" i="1"/>
  <c r="M16" i="1"/>
  <c r="L16" i="1"/>
  <c r="I16" i="1"/>
  <c r="F16" i="1"/>
  <c r="L113" i="1" l="1"/>
  <c r="F113" i="1"/>
  <c r="I158" i="1"/>
  <c r="M158" i="1"/>
  <c r="L158" i="1"/>
  <c r="N158" i="1"/>
  <c r="K439" i="1"/>
  <c r="K452" i="1" s="1"/>
  <c r="G439" i="1"/>
  <c r="G452" i="1" s="1"/>
  <c r="E439" i="1"/>
  <c r="E452" i="1" s="1"/>
  <c r="D439" i="1"/>
  <c r="D452" i="1" s="1"/>
  <c r="H439" i="1"/>
  <c r="H452" i="1" s="1"/>
  <c r="J439" i="1"/>
  <c r="J452" i="1" s="1"/>
  <c r="O399" i="1"/>
  <c r="O106" i="1"/>
  <c r="O110" i="1"/>
  <c r="E134" i="1"/>
  <c r="K134" i="1"/>
  <c r="J329" i="1"/>
  <c r="M342" i="1"/>
  <c r="O277" i="1"/>
  <c r="H308" i="1"/>
  <c r="E256" i="1"/>
  <c r="K256" i="1"/>
  <c r="D308" i="1"/>
  <c r="J308" i="1"/>
  <c r="O50" i="1"/>
  <c r="O172" i="1"/>
  <c r="I182" i="1"/>
  <c r="O223" i="1"/>
  <c r="O27" i="1"/>
  <c r="O174" i="1"/>
  <c r="D203" i="1"/>
  <c r="O48" i="1"/>
  <c r="O123" i="1"/>
  <c r="I133" i="1"/>
  <c r="O146" i="1"/>
  <c r="O211" i="1"/>
  <c r="D232" i="1"/>
  <c r="E329" i="1"/>
  <c r="K329" i="1"/>
  <c r="O327" i="1"/>
  <c r="O328" i="1" s="1"/>
  <c r="F342" i="1"/>
  <c r="D183" i="1"/>
  <c r="J183" i="1"/>
  <c r="F182" i="1"/>
  <c r="N182" i="1"/>
  <c r="I226" i="1"/>
  <c r="O26" i="1"/>
  <c r="O29" i="1"/>
  <c r="D134" i="1"/>
  <c r="O124" i="1"/>
  <c r="O166" i="1"/>
  <c r="O170" i="1"/>
  <c r="O173" i="1"/>
  <c r="O180" i="1"/>
  <c r="O181" i="1"/>
  <c r="K203" i="1"/>
  <c r="O209" i="1"/>
  <c r="O213" i="1"/>
  <c r="L342" i="1"/>
  <c r="E342" i="1"/>
  <c r="K342" i="1"/>
  <c r="O19" i="1"/>
  <c r="O42" i="1"/>
  <c r="O45" i="1"/>
  <c r="O49" i="1"/>
  <c r="M66" i="1"/>
  <c r="O85" i="1"/>
  <c r="O88" i="1"/>
  <c r="O171" i="1"/>
  <c r="O192" i="1"/>
  <c r="O225" i="1"/>
  <c r="O240" i="1"/>
  <c r="F249" i="1"/>
  <c r="F256" i="1" s="1"/>
  <c r="N249" i="1"/>
  <c r="N256" i="1" s="1"/>
  <c r="O248" i="1"/>
  <c r="G256" i="1"/>
  <c r="O295" i="1"/>
  <c r="O299" i="1"/>
  <c r="E308" i="1"/>
  <c r="K308" i="1"/>
  <c r="F323" i="1"/>
  <c r="F329" i="1" s="1"/>
  <c r="O322" i="1"/>
  <c r="I342" i="1"/>
  <c r="O43" i="1"/>
  <c r="O46" i="1"/>
  <c r="O47" i="1"/>
  <c r="O140" i="1"/>
  <c r="O144" i="1"/>
  <c r="O152" i="1"/>
  <c r="O154" i="1"/>
  <c r="H232" i="1"/>
  <c r="O21" i="1"/>
  <c r="O25" i="1"/>
  <c r="O28" i="1"/>
  <c r="O31" i="1"/>
  <c r="O36" i="1"/>
  <c r="O40" i="1"/>
  <c r="O90" i="1"/>
  <c r="O145" i="1"/>
  <c r="O212" i="1"/>
  <c r="D256" i="1"/>
  <c r="F66" i="1"/>
  <c r="I97" i="1"/>
  <c r="G134" i="1"/>
  <c r="F127" i="1"/>
  <c r="O122" i="1"/>
  <c r="O126" i="1"/>
  <c r="F133" i="1"/>
  <c r="N133" i="1"/>
  <c r="O148" i="1"/>
  <c r="G203" i="1"/>
  <c r="J232" i="1"/>
  <c r="J256" i="1"/>
  <c r="L270" i="1"/>
  <c r="F279" i="1"/>
  <c r="N279" i="1"/>
  <c r="M302" i="1"/>
  <c r="G308" i="1"/>
  <c r="O321" i="1"/>
  <c r="F393" i="1"/>
  <c r="N393" i="1"/>
  <c r="I402" i="1"/>
  <c r="O17" i="1"/>
  <c r="O20" i="1"/>
  <c r="O23" i="1"/>
  <c r="O41" i="1"/>
  <c r="D98" i="1"/>
  <c r="O109" i="1"/>
  <c r="L133" i="1"/>
  <c r="O142" i="1"/>
  <c r="L176" i="1"/>
  <c r="O168" i="1"/>
  <c r="L193" i="1"/>
  <c r="L203" i="1" s="1"/>
  <c r="F214" i="1"/>
  <c r="N214" i="1"/>
  <c r="O210" i="1"/>
  <c r="L249" i="1"/>
  <c r="L256" i="1" s="1"/>
  <c r="O278" i="1"/>
  <c r="O294" i="1"/>
  <c r="L393" i="1"/>
  <c r="L402" i="1"/>
  <c r="O401" i="1"/>
  <c r="O417" i="1"/>
  <c r="O418" i="1" s="1"/>
  <c r="I32" i="1"/>
  <c r="K67" i="1"/>
  <c r="M51" i="1"/>
  <c r="O38" i="1"/>
  <c r="I77" i="1"/>
  <c r="O75" i="1"/>
  <c r="E98" i="1"/>
  <c r="K98" i="1"/>
  <c r="O81" i="1"/>
  <c r="O84" i="1"/>
  <c r="O87" i="1"/>
  <c r="O151" i="1"/>
  <c r="O153" i="1"/>
  <c r="O156" i="1"/>
  <c r="M193" i="1"/>
  <c r="M203" i="1" s="1"/>
  <c r="J203" i="1"/>
  <c r="M249" i="1"/>
  <c r="M256" i="1" s="1"/>
  <c r="O359" i="1"/>
  <c r="O360" i="1" s="1"/>
  <c r="M393" i="1"/>
  <c r="M182" i="1"/>
  <c r="G67" i="1"/>
  <c r="F51" i="1"/>
  <c r="N51" i="1"/>
  <c r="N66" i="1"/>
  <c r="O64" i="1"/>
  <c r="L77" i="1"/>
  <c r="G98" i="1"/>
  <c r="I113" i="1"/>
  <c r="O105" i="1"/>
  <c r="O108" i="1"/>
  <c r="O112" i="1"/>
  <c r="H134" i="1"/>
  <c r="I127" i="1"/>
  <c r="J134" i="1"/>
  <c r="E183" i="1"/>
  <c r="K183" i="1"/>
  <c r="L182" i="1"/>
  <c r="F193" i="1"/>
  <c r="F203" i="1" s="1"/>
  <c r="N193" i="1"/>
  <c r="N203" i="1" s="1"/>
  <c r="H203" i="1"/>
  <c r="E232" i="1"/>
  <c r="K232" i="1"/>
  <c r="M226" i="1"/>
  <c r="I241" i="1"/>
  <c r="M270" i="1"/>
  <c r="N270" i="1"/>
  <c r="O266" i="1"/>
  <c r="I279" i="1"/>
  <c r="F302" i="1"/>
  <c r="F308" i="1" s="1"/>
  <c r="O293" i="1"/>
  <c r="O297" i="1"/>
  <c r="O298" i="1"/>
  <c r="I323" i="1"/>
  <c r="I329" i="1" s="1"/>
  <c r="N323" i="1"/>
  <c r="N329" i="1" s="1"/>
  <c r="G329" i="1"/>
  <c r="H329" i="1"/>
  <c r="G342" i="1"/>
  <c r="O340" i="1"/>
  <c r="O341" i="1" s="1"/>
  <c r="H342" i="1"/>
  <c r="M402" i="1"/>
  <c r="O24" i="1"/>
  <c r="H67" i="1"/>
  <c r="I51" i="1"/>
  <c r="O39" i="1"/>
  <c r="I66" i="1"/>
  <c r="O65" i="1"/>
  <c r="M77" i="1"/>
  <c r="F77" i="1"/>
  <c r="N77" i="1"/>
  <c r="I91" i="1"/>
  <c r="M97" i="1"/>
  <c r="J98" i="1"/>
  <c r="O125" i="1"/>
  <c r="M133" i="1"/>
  <c r="O150" i="1"/>
  <c r="O157" i="1"/>
  <c r="G183" i="1"/>
  <c r="F176" i="1"/>
  <c r="N176" i="1"/>
  <c r="O169" i="1"/>
  <c r="O189" i="1"/>
  <c r="O191" i="1"/>
  <c r="E203" i="1"/>
  <c r="O201" i="1"/>
  <c r="O202" i="1" s="1"/>
  <c r="L214" i="1"/>
  <c r="G232" i="1"/>
  <c r="F226" i="1"/>
  <c r="N226" i="1"/>
  <c r="L241" i="1"/>
  <c r="I249" i="1"/>
  <c r="I256" i="1" s="1"/>
  <c r="H256" i="1"/>
  <c r="O263" i="1"/>
  <c r="O267" i="1"/>
  <c r="L279" i="1"/>
  <c r="I302" i="1"/>
  <c r="I308" i="1" s="1"/>
  <c r="L323" i="1"/>
  <c r="L329" i="1" s="1"/>
  <c r="D329" i="1"/>
  <c r="D342" i="1"/>
  <c r="F32" i="1"/>
  <c r="O22" i="1"/>
  <c r="O30" i="1"/>
  <c r="D67" i="1"/>
  <c r="J67" i="1"/>
  <c r="L51" i="1"/>
  <c r="O37" i="1"/>
  <c r="O44" i="1"/>
  <c r="O74" i="1"/>
  <c r="L91" i="1"/>
  <c r="F97" i="1"/>
  <c r="N97" i="1"/>
  <c r="O95" i="1"/>
  <c r="M113" i="1"/>
  <c r="O107" i="1"/>
  <c r="O111" i="1"/>
  <c r="O117" i="1"/>
  <c r="O118" i="1" s="1"/>
  <c r="M127" i="1"/>
  <c r="O155" i="1"/>
  <c r="H183" i="1"/>
  <c r="I176" i="1"/>
  <c r="O167" i="1"/>
  <c r="O175" i="1"/>
  <c r="O196" i="1"/>
  <c r="O197" i="1" s="1"/>
  <c r="O224" i="1"/>
  <c r="L226" i="1"/>
  <c r="O238" i="1"/>
  <c r="I270" i="1"/>
  <c r="O264" i="1"/>
  <c r="O268" i="1"/>
  <c r="O276" i="1"/>
  <c r="O296" i="1"/>
  <c r="O300" i="1"/>
  <c r="O306" i="1"/>
  <c r="O307" i="1" s="1"/>
  <c r="M323" i="1"/>
  <c r="J342" i="1"/>
  <c r="O377" i="1"/>
  <c r="O378" i="1" s="1"/>
  <c r="I393" i="1"/>
  <c r="O400" i="1"/>
  <c r="O429" i="1"/>
  <c r="O430" i="1" s="1"/>
  <c r="L32" i="1"/>
  <c r="O18" i="1"/>
  <c r="N32" i="1"/>
  <c r="M32" i="1"/>
  <c r="N127" i="1"/>
  <c r="L66" i="1"/>
  <c r="H98" i="1"/>
  <c r="F91" i="1"/>
  <c r="N91" i="1"/>
  <c r="O89" i="1"/>
  <c r="O96" i="1"/>
  <c r="O132" i="1"/>
  <c r="O143" i="1"/>
  <c r="O149" i="1"/>
  <c r="M176" i="1"/>
  <c r="I193" i="1"/>
  <c r="I203" i="1" s="1"/>
  <c r="I214" i="1"/>
  <c r="O16" i="1"/>
  <c r="E67" i="1"/>
  <c r="O35" i="1"/>
  <c r="O55" i="1"/>
  <c r="O56" i="1" s="1"/>
  <c r="L97" i="1"/>
  <c r="L127" i="1"/>
  <c r="F158" i="1"/>
  <c r="O218" i="1"/>
  <c r="O219" i="1" s="1"/>
  <c r="F270" i="1"/>
  <c r="O76" i="1"/>
  <c r="O86" i="1"/>
  <c r="N113" i="1"/>
  <c r="O141" i="1"/>
  <c r="O147" i="1"/>
  <c r="M214" i="1"/>
  <c r="O63" i="1"/>
  <c r="M91" i="1"/>
  <c r="O94" i="1"/>
  <c r="M118" i="1"/>
  <c r="O230" i="1"/>
  <c r="O231" i="1" s="1"/>
  <c r="L302" i="1"/>
  <c r="L308" i="1" s="1"/>
  <c r="F402" i="1"/>
  <c r="N402" i="1"/>
  <c r="F241" i="1"/>
  <c r="N241" i="1"/>
  <c r="O239" i="1"/>
  <c r="O301" i="1"/>
  <c r="O73" i="1"/>
  <c r="O104" i="1"/>
  <c r="O131" i="1"/>
  <c r="O265" i="1"/>
  <c r="O269" i="1"/>
  <c r="N302" i="1"/>
  <c r="N308" i="1" s="1"/>
  <c r="O392" i="1"/>
  <c r="M241" i="1"/>
  <c r="O247" i="1"/>
  <c r="O254" i="1"/>
  <c r="O255" i="1" s="1"/>
  <c r="M279" i="1"/>
  <c r="M307" i="1"/>
  <c r="O314" i="1"/>
  <c r="O315" i="1" s="1"/>
  <c r="M328" i="1"/>
  <c r="O335" i="1"/>
  <c r="O336" i="1" s="1"/>
  <c r="O352" i="1"/>
  <c r="O353" i="1" s="1"/>
  <c r="M360" i="1"/>
  <c r="O371" i="1"/>
  <c r="O372" i="1" s="1"/>
  <c r="M378" i="1"/>
  <c r="O384" i="1"/>
  <c r="O385" i="1" s="1"/>
  <c r="O411" i="1"/>
  <c r="O412" i="1" s="1"/>
  <c r="O423" i="1"/>
  <c r="O424" i="1" s="1"/>
  <c r="N341" i="1"/>
  <c r="N342" i="1" s="1"/>
  <c r="O262" i="1"/>
  <c r="O391" i="1"/>
  <c r="O51" i="1" l="1"/>
  <c r="O113" i="1"/>
  <c r="O77" i="1"/>
  <c r="O32" i="1"/>
  <c r="O158" i="1"/>
  <c r="O393" i="1"/>
  <c r="O402" i="1"/>
  <c r="L439" i="1"/>
  <c r="L452" i="1" s="1"/>
  <c r="F439" i="1"/>
  <c r="F452" i="1" s="1"/>
  <c r="M439" i="1"/>
  <c r="M452" i="1" s="1"/>
  <c r="N439" i="1"/>
  <c r="N452" i="1" s="1"/>
  <c r="I439" i="1"/>
  <c r="I452" i="1" s="1"/>
  <c r="M98" i="1"/>
  <c r="O342" i="1"/>
  <c r="N183" i="1"/>
  <c r="O249" i="1"/>
  <c r="O256" i="1" s="1"/>
  <c r="O226" i="1"/>
  <c r="I98" i="1"/>
  <c r="O182" i="1"/>
  <c r="L98" i="1"/>
  <c r="O214" i="1"/>
  <c r="D363" i="1"/>
  <c r="D450" i="1" s="1"/>
  <c r="D456" i="1" s="1"/>
  <c r="I232" i="1"/>
  <c r="F232" i="1"/>
  <c r="O66" i="1"/>
  <c r="O302" i="1"/>
  <c r="O308" i="1" s="1"/>
  <c r="O241" i="1"/>
  <c r="M67" i="1"/>
  <c r="F98" i="1"/>
  <c r="N67" i="1"/>
  <c r="O279" i="1"/>
  <c r="O127" i="1"/>
  <c r="I183" i="1"/>
  <c r="O323" i="1"/>
  <c r="O329" i="1" s="1"/>
  <c r="N134" i="1"/>
  <c r="M183" i="1"/>
  <c r="E363" i="1"/>
  <c r="E450" i="1" s="1"/>
  <c r="E456" i="1" s="1"/>
  <c r="L232" i="1"/>
  <c r="I67" i="1"/>
  <c r="N232" i="1"/>
  <c r="M329" i="1"/>
  <c r="O97" i="1"/>
  <c r="M232" i="1"/>
  <c r="O91" i="1"/>
  <c r="L67" i="1"/>
  <c r="O176" i="1"/>
  <c r="O193" i="1"/>
  <c r="O203" i="1" s="1"/>
  <c r="H363" i="1"/>
  <c r="H450" i="1" s="1"/>
  <c r="H456" i="1" s="1"/>
  <c r="F134" i="1"/>
  <c r="K363" i="1"/>
  <c r="K450" i="1" s="1"/>
  <c r="K456" i="1" s="1"/>
  <c r="M308" i="1"/>
  <c r="L134" i="1"/>
  <c r="J363" i="1"/>
  <c r="J450" i="1" s="1"/>
  <c r="J456" i="1" s="1"/>
  <c r="O270" i="1"/>
  <c r="L183" i="1"/>
  <c r="I134" i="1"/>
  <c r="G363" i="1"/>
  <c r="G450" i="1" s="1"/>
  <c r="G456" i="1" s="1"/>
  <c r="O133" i="1"/>
  <c r="M134" i="1"/>
  <c r="F183" i="1"/>
  <c r="N98" i="1"/>
  <c r="F67" i="1"/>
  <c r="O232" i="1" l="1"/>
  <c r="O183" i="1"/>
  <c r="O439" i="1"/>
  <c r="O452" i="1" s="1"/>
  <c r="I363" i="1"/>
  <c r="I450" i="1" s="1"/>
  <c r="I456" i="1" s="1"/>
  <c r="L363" i="1"/>
  <c r="L450" i="1" s="1"/>
  <c r="L456" i="1" s="1"/>
  <c r="O98" i="1"/>
  <c r="O134" i="1"/>
  <c r="N363" i="1"/>
  <c r="N450" i="1" s="1"/>
  <c r="N456" i="1" s="1"/>
  <c r="O67" i="1"/>
  <c r="M363" i="1"/>
  <c r="M450" i="1" s="1"/>
  <c r="M456" i="1" s="1"/>
  <c r="F363" i="1"/>
  <c r="F450" i="1" s="1"/>
  <c r="F456" i="1" s="1"/>
  <c r="O363" i="1" l="1"/>
  <c r="O450" i="1" s="1"/>
  <c r="O456" i="1" s="1"/>
</calcChain>
</file>

<file path=xl/sharedStrings.xml><?xml version="1.0" encoding="utf-8"?>
<sst xmlns="http://schemas.openxmlformats.org/spreadsheetml/2006/main" count="1456" uniqueCount="253">
  <si>
    <t>INFORME DE MATRÍCULA</t>
  </si>
  <si>
    <t xml:space="preserve"> </t>
  </si>
  <si>
    <t>Informe Reportado del Semestre</t>
  </si>
  <si>
    <t>Informe Trimestral Reportado</t>
  </si>
  <si>
    <t>1°</t>
  </si>
  <si>
    <t>2°</t>
  </si>
  <si>
    <t>3°</t>
  </si>
  <si>
    <t>4°</t>
  </si>
  <si>
    <t>MODALIDAD  ESCOLARIZADA</t>
  </si>
  <si>
    <t>NOMBRE DEL CAMPUS:  I</t>
  </si>
  <si>
    <t xml:space="preserve">MATRÍCULA </t>
  </si>
  <si>
    <t>NIVEL</t>
  </si>
  <si>
    <t xml:space="preserve">ESCUELA / FACULTAD / CENTRO </t>
  </si>
  <si>
    <t>MUNICIPIO</t>
  </si>
  <si>
    <t>ASPIRANTES</t>
  </si>
  <si>
    <t>NUEVO INGRESO</t>
  </si>
  <si>
    <t>REINGRESO</t>
  </si>
  <si>
    <t>MATRICULA TOTAL</t>
  </si>
  <si>
    <t>LICENCIATURA</t>
  </si>
  <si>
    <t>H</t>
  </si>
  <si>
    <t>M</t>
  </si>
  <si>
    <t>Total</t>
  </si>
  <si>
    <t xml:space="preserve">Tuxtla Gutiérrez </t>
  </si>
  <si>
    <t>LICENCIATURA EN SISTEMAS COMPUTACIONALES</t>
  </si>
  <si>
    <t>LICENCIATURA EN DANZA</t>
  </si>
  <si>
    <t>LICENCIATURA EN ARQUITECTURA</t>
  </si>
  <si>
    <t>TOTAL</t>
  </si>
  <si>
    <t>MAESTRÍA</t>
  </si>
  <si>
    <t>ESCUELA / FACULTAD / CENTRO /</t>
  </si>
  <si>
    <t>ESPECIALIDAD</t>
  </si>
  <si>
    <t>DOCTORADO</t>
  </si>
  <si>
    <t>TOTAL DEL CAMPUS</t>
  </si>
  <si>
    <t>NOMBRE DEL CAMPUS: II</t>
  </si>
  <si>
    <t>LICENCIATURA EN MEDICINA VETERINARIA Y ZOOTECNIA</t>
  </si>
  <si>
    <t>Pichucalco</t>
  </si>
  <si>
    <t>ESPECIALIDAD EN GINECO - OBSTETRICIA</t>
  </si>
  <si>
    <t>ESPECIALIDAD EN ORTOPEDIA</t>
  </si>
  <si>
    <t>NOMBRE DEL CAMPUS: III</t>
  </si>
  <si>
    <t>San Cristobal de las Casas</t>
  </si>
  <si>
    <t>LICENCIATURA EN DERECHO</t>
  </si>
  <si>
    <t>Palenque</t>
  </si>
  <si>
    <t>Tapachula</t>
  </si>
  <si>
    <t>LICENCIATURA EN HISTORIA</t>
  </si>
  <si>
    <t>NOMBRE DEL CAMPUS: IV</t>
  </si>
  <si>
    <t>LICENCIATURA EN AGRONEGOCIOS</t>
  </si>
  <si>
    <t>LICENCIATURA EN COMERCIO INTERNACIONAL</t>
  </si>
  <si>
    <t>Huehuetán</t>
  </si>
  <si>
    <t>Ocozocoautla</t>
  </si>
  <si>
    <t>LICENCIATURA DE INGENIERO EN SISTEMAS COSTEROS</t>
  </si>
  <si>
    <t>Huehuetan</t>
  </si>
  <si>
    <t>NOMBRE DEL CAMPUS: V</t>
  </si>
  <si>
    <t>Villaflores</t>
  </si>
  <si>
    <t>LICENCIATURA EN INGENIERO EN DESARROLLO AGROAMBIENTAL</t>
  </si>
  <si>
    <t xml:space="preserve">Villaflores </t>
  </si>
  <si>
    <t>DOCTORADO EN CIENCIAS AGROPECUARIAS Y SUSTENTABILIDAD</t>
  </si>
  <si>
    <t>NOMBRE DEL CAMPUS: VI</t>
  </si>
  <si>
    <t>LICENCIATURA EN LENGUA Y LITERATURA HISPANOAMERICANAS</t>
  </si>
  <si>
    <t>ESPECIALIDAD EN PROCESOS CULTURALES LECTO-ESCRITORES</t>
  </si>
  <si>
    <t>Tuxtla Gutiérrez</t>
  </si>
  <si>
    <t xml:space="preserve">Tapachula </t>
  </si>
  <si>
    <t>DOCTORADO EN ESTUDIOS REGIONALES</t>
  </si>
  <si>
    <t>NOMBRE DEL CAMPUS: VII</t>
  </si>
  <si>
    <t>NOMBRE DEL CAMPUS: VIII</t>
  </si>
  <si>
    <t>Comitán</t>
  </si>
  <si>
    <t xml:space="preserve">Comitán </t>
  </si>
  <si>
    <t>NOMBRE DEL CAMPUS: IX</t>
  </si>
  <si>
    <t>Arriaga</t>
  </si>
  <si>
    <t>Tonalá</t>
  </si>
  <si>
    <t>Pijijiapan</t>
  </si>
  <si>
    <t>LICENCIATURA EN PUERICULTURA Y DESARROLLO INFANTIL</t>
  </si>
  <si>
    <t>Copainalá</t>
  </si>
  <si>
    <t>Catazajá</t>
  </si>
  <si>
    <t>LICENCIATURA EN INGENIERIA EN DESARROLLO RURAL</t>
  </si>
  <si>
    <t>LICENCIATURA EN INGENIERIA EN PROCESOS AGROINDUSTRIALES</t>
  </si>
  <si>
    <t>LICENCIATURA EN INGENIERIA EN SISTEMAS FORESTARLES</t>
  </si>
  <si>
    <t>ESPECIALIDAD EN PALMA DE ACEITE</t>
  </si>
  <si>
    <t>MAESTRIA</t>
  </si>
  <si>
    <t xml:space="preserve">TOTAL  </t>
  </si>
  <si>
    <t>DOCTORADO EN CIENCIAS PARA LA SALUD</t>
  </si>
  <si>
    <t xml:space="preserve">TOTAL </t>
  </si>
  <si>
    <t>DOCTORADO EN DERECHO</t>
  </si>
  <si>
    <t>ESPECIALIDAD EN AGRICULTURA FAMILIAR Y NEGOCIOS</t>
  </si>
  <si>
    <t>LICENCIATURA EN CAFICULTURA</t>
  </si>
  <si>
    <t>Angel Albino Corzo</t>
  </si>
  <si>
    <t>TOTAL DE ESCOLARIZADA</t>
  </si>
  <si>
    <t>MODALIDAD NO ESCOLARIZADA</t>
  </si>
  <si>
    <t>NOMBRE DEL CAMPUS: I</t>
  </si>
  <si>
    <t>LICENCIATURA EN SEGURIDAD ALIMENTARIA</t>
  </si>
  <si>
    <t>LICENCIATURA EN DESARROLLO MUNICIPAL Y GOBERNABILIDAD</t>
  </si>
  <si>
    <t>LICENCIATURA EN GERENCIA SOCIAL</t>
  </si>
  <si>
    <t>LICENCIATURA EN DERECHOS HUMANOS</t>
  </si>
  <si>
    <t>TOTAL DE NO ESCOLARIZADA</t>
  </si>
  <si>
    <t>TOTAL MATRÍCULA INSTITUCIÓN</t>
  </si>
  <si>
    <t>MTRO. GABRIEL CASTELLANOS DE LA TORRE</t>
  </si>
  <si>
    <t>MTRA. GUADALUPE GUILLÉN DÍAZ</t>
  </si>
  <si>
    <t>_________________________________</t>
  </si>
  <si>
    <t>DIRECTOR DE SERVICIOS ESCOLARES</t>
  </si>
  <si>
    <t>DEPARTAMENTO DE CONTROL ESCOLAR</t>
  </si>
  <si>
    <t>NOMBRE DEL CAMPUS: ESCUELA DE ESTUDIOS AGROPECUARIOS MEZCALAPA</t>
  </si>
  <si>
    <t>NOMBRE DEL CAMPUS: FACULTAD MAYA DE ESTUDIOS AGROPECUARIOS</t>
  </si>
  <si>
    <t>NOMBRE DEL CAMPUS: CENTRO DE ESTUDIOS PARA LA CONSTRUCCION DE CIUDADANIA Y LA SEGURIDAD</t>
  </si>
  <si>
    <t>NOMBRE DEL CAMPUS:  CENTRO MESOAMERICANO DE ESTUDIOS EN SALUD PÚBLICA Y DESASTRES</t>
  </si>
  <si>
    <t>NOMBRE DEL CAMPUS:  INSTITUTO DE INVESTIGACIONES JURIDICAS</t>
  </si>
  <si>
    <t>NOMBRE DEL CAMPUS:  CENTRO UNIVERSIDAD EMPRESA</t>
  </si>
  <si>
    <t>NOMBRE DEL CAMPUS: COORDINACION DE LA LICENCIATURA EN CAFICULTURA</t>
  </si>
  <si>
    <t>NOMBRE DEL CAMPUS:  FACULTAD MAYA DE ESTUDIOS AGROPECUARIOS</t>
  </si>
  <si>
    <t>NOMBRE DEL CAMPUS:  CENTRO DE ESTUDIOS PARA EL DESARROLLO MUNICIPAL Y POLITICAS PUBLICAS</t>
  </si>
  <si>
    <t>NOMBRE DEL CAMPUS: CENTRO DE INVESTIGACIONES TURÍSTICAS APLICADAS</t>
  </si>
  <si>
    <t>NOMBRE DEL CAMPUS:   INSTITUTO DE INVESTIGACIONES JURIDICAS</t>
  </si>
  <si>
    <t>NOMBRE DEL CAMPUS:  CENTRO DE ESTUDIOS PARA LA CONSTRUCCION DE CIUDADANIA Y LA SEGURIDAD</t>
  </si>
  <si>
    <t>MAESTRÍA EN ADMINISTRACIÓN CON TERMINAL EN PERSONAL</t>
  </si>
  <si>
    <t>MAESTRÍA EN ADMINISTRACIÓN CON TERMINAL EN ORGANIZACIONES</t>
  </si>
  <si>
    <t>MAESTRÍA EN ADMINISTRACIÓN CON TERMINAL EN GESTIÓN Y PLANIFICACIÓN TURÍSTICA</t>
  </si>
  <si>
    <t>MAESTRÍA EN CIENCIAS CON ESPECIALIDAD EN MATEMÁTICA EDUCATIVA</t>
  </si>
  <si>
    <t>MAESTRÍA EN INGENIERÍA CON FORMACIÓN EN CALIDAD DEL AGUA</t>
  </si>
  <si>
    <t>MAESTRÍA EN ARQUITECTURA Y URBANISMO</t>
  </si>
  <si>
    <t>DOCTORADO EN INGENIERÍA CIVIL</t>
  </si>
  <si>
    <t>DOCTORADO EN CIENCIAS FÍSICAS</t>
  </si>
  <si>
    <t>DOCTORADO EN GESTIÓN PARA EL DESARROLLO</t>
  </si>
  <si>
    <t>ESPECIALIDAD EN ADMINISTRACIÓN DE SERVICIOS DE SALUD</t>
  </si>
  <si>
    <t>ESPECIALIDAD EN EPIDEMIOLOGÍA</t>
  </si>
  <si>
    <t>ESPECIALIDAD EN SANIDAD ANIMAL</t>
  </si>
  <si>
    <t>MAESTRÍA EN DOCENCIA EN CIENCIAS DE SALUD</t>
  </si>
  <si>
    <t>MAESTRÍA EN CIENCIAS DE SALUD</t>
  </si>
  <si>
    <t>MAESTRÍA EN CIENCIAS EN PRODUCCIÓN AGROPECUARIA TROPICAL</t>
  </si>
  <si>
    <t>ESPECIALIDAD EN SISTEMA DE JUSTICIA PARA ADOLESCENTES</t>
  </si>
  <si>
    <t>DOCTORADO EN DERECHOS HUMANOS</t>
  </si>
  <si>
    <t>LICENCIATURA EN INGENIERO AGRÓNOMO TROPICAL</t>
  </si>
  <si>
    <t>MAESTRÍA EN ADMINISTRACIÓN CON TERMINAL EN DIRECCIÓN DE NEGOCIOS</t>
  </si>
  <si>
    <t>MAESTRÍA EN CIENCIAS BIOMÉDICAS</t>
  </si>
  <si>
    <t>MAESTRÍA EN ADMINISTRACIÓN CON FORMACIÓN EN ORGANIZACIONES</t>
  </si>
  <si>
    <t>DOCTORADO EN CIENCIAS EN AGRICULTURA TROPICAL</t>
  </si>
  <si>
    <t>MAESTRÍA EN PSICOPEDAGOGÍA</t>
  </si>
  <si>
    <t>MAESTRÍA EN EDUCACIÓN</t>
  </si>
  <si>
    <r>
      <t xml:space="preserve">NOMBRE DE LA INSTITUCION : </t>
    </r>
    <r>
      <rPr>
        <b/>
        <sz val="8"/>
        <color theme="1"/>
        <rFont val="Calibri"/>
        <family val="2"/>
      </rPr>
      <t>UNIVERSIDAD AUTÓNOMA DE CHIAPAS</t>
    </r>
  </si>
  <si>
    <t>NOMBRE DEL CAMPUS:  ESCUELA DE SISTEMAS ALIMENTARIOS</t>
  </si>
  <si>
    <t>ESPECIALIDAD EN MEDICINA INTERNA (PLAN EN LIQUIDACIÓN)</t>
  </si>
  <si>
    <t>Centro de Estudios para el Arte y la Cultura</t>
  </si>
  <si>
    <t>Facultad de Contaduría y Administración, Campus I</t>
  </si>
  <si>
    <t>Facultad de Lenguas, Campus Tuxtla</t>
  </si>
  <si>
    <t>Facultad de Ingeniería, Campus I</t>
  </si>
  <si>
    <t>Facultad de Arquitectura, Campus I</t>
  </si>
  <si>
    <t>Facultad de Ciencias en Física y Matemáticas</t>
  </si>
  <si>
    <t>Facultad de Medicina Humana "Dr. Manuel Velasco Suárez", Campus II</t>
  </si>
  <si>
    <t>Facultad de Medicina Veterinaria y Zootecnia, Campus II</t>
  </si>
  <si>
    <t>Facultad de Medicina Veterinaria y Zootecnia C II, Extension Pichucalco</t>
  </si>
  <si>
    <t>Escuela de Lenguas, Campus San Cristóbal de las Casas</t>
  </si>
  <si>
    <t>Escuela de Gestión y Autodesarrollo Indígena</t>
  </si>
  <si>
    <t>Facultad de Derecho, Campus III</t>
  </si>
  <si>
    <t>Facultad de Derecho, Campus III Extension Palenque</t>
  </si>
  <si>
    <t>Facultad de Derecho, Campus III Extension Tapachula</t>
  </si>
  <si>
    <t>Facultad de Ciencias Sociales, Campus III</t>
  </si>
  <si>
    <t>Instituto de Estudios Indígenas</t>
  </si>
  <si>
    <t>Escuela de Lenguas, Campus Tapachula</t>
  </si>
  <si>
    <t>Facultad de Ciencias de la Administración, Campus IV</t>
  </si>
  <si>
    <t>Facultad de Medicina Humana "Dr. Manuel Velasco Suárez", Campus IV</t>
  </si>
  <si>
    <t>Facultad de Negocios, Campus IV</t>
  </si>
  <si>
    <t>Facultad de Ciencias Agrícolas, Campus IV</t>
  </si>
  <si>
    <t>Facultad de Ciencias Químicas, Campus IV</t>
  </si>
  <si>
    <t>Escuela de Ciencias Químicas</t>
  </si>
  <si>
    <t>Coordinacion de la Licenciatura en Ingeniería en Sistemas Costeros</t>
  </si>
  <si>
    <t>Instituto de Biociencias</t>
  </si>
  <si>
    <t xml:space="preserve">Escuela de Humanidades, Campus IV </t>
  </si>
  <si>
    <t>Facultad de Ciencias Agronómicas, Campus V</t>
  </si>
  <si>
    <t>Facultad de Humanidades, Campus VI</t>
  </si>
  <si>
    <t>Escuela de Contaduría y Administración, Campus VII</t>
  </si>
  <si>
    <t>Facultad de Ciencias Administrativas, Campus VIII</t>
  </si>
  <si>
    <t>Escuela de Ciencias Administrativas, Campus IX</t>
  </si>
  <si>
    <t>Escuela de Ciencias y Procesos Agropecuarios Industriales, Istmo-Costa, Campus IX</t>
  </si>
  <si>
    <t>Escuela de Ciencias Administrativas Istmo-Costa, Campus IX</t>
  </si>
  <si>
    <t>Escuela de Humanidades, Campus IX</t>
  </si>
  <si>
    <t>Escuela de Estudios Agropecuarios Mezcalapa</t>
  </si>
  <si>
    <t>Facultad Maya de Estudios Agropecuarios</t>
  </si>
  <si>
    <t>Instituto de Investigaciones Jurídicas</t>
  </si>
  <si>
    <t>Centro Universidad Empresa</t>
  </si>
  <si>
    <t>Coordinación de la Licenciatura en Caficultura</t>
  </si>
  <si>
    <t>Centro de Estudios para el Desarrollo Municipal y Politicas Publicas</t>
  </si>
  <si>
    <t>Escuela de Sistemas Alimentarios</t>
  </si>
  <si>
    <t>LICENCIATURA EN GESTIÓN PARA EL DESARROLLO Y LA DIVERSIDAD</t>
  </si>
  <si>
    <t>MAESTRIA EN ADMINISTRACIÓN CON TERMINAL EN TECNOLOGIAS DE INFORMACION</t>
  </si>
  <si>
    <t>ESPECIALIDAD EN DIDÁCTICA DE LAS MATEMÁTICAS</t>
  </si>
  <si>
    <t>ESPECIALIDAD EN ANESTESIOLOGÍA (PLAN EN LIQUIDACIÓN)</t>
  </si>
  <si>
    <t>LICENCIATURA EN ADMINISTRACIÓN</t>
  </si>
  <si>
    <t>LICENCIATURA EN CONTADURÍA (PLAN EN LIQUIDACIÓN)</t>
  </si>
  <si>
    <t>LICENCIATURA EN CONTADURÍA</t>
  </si>
  <si>
    <t>LICENCIATURA EN LA ENSEÑANZA DEL INGLÉS</t>
  </si>
  <si>
    <t>LICENCIATURA EN INGENIERÍA CIVIL</t>
  </si>
  <si>
    <t>LICENCIATURA EN FÍSICA</t>
  </si>
  <si>
    <t>LICENCIATURA EN MATEMÁTICAS APLICADAS</t>
  </si>
  <si>
    <t>LICENCIATURA EN GERONTOLOGÍA</t>
  </si>
  <si>
    <t>LICENCIATURA EN MÉDICO CIRUJANO</t>
  </si>
  <si>
    <t>ESPECIALIDAD EN CIRUGÍA GENERAL (PLAN EN LIQUIDACIÓN)</t>
  </si>
  <si>
    <t>LICENCIATURA EN ANTROPOLOGÍA SOCIAL</t>
  </si>
  <si>
    <t>LICENCIATURA EN ECONOMÍA</t>
  </si>
  <si>
    <t>LICENCIATURA EN SOCIOLOGÍA</t>
  </si>
  <si>
    <t>MAESTRÍA EN DESARROLLO LOCAL</t>
  </si>
  <si>
    <t>MAESTRÍA EN HISTORIA</t>
  </si>
  <si>
    <t>LICENCIATURA EN INGENIERO AGRÓNOMO</t>
  </si>
  <si>
    <t>LICENCIATURA EN INGENIERO BIOTECNÓLOGO</t>
  </si>
  <si>
    <t>LICENCIATURA EN PEDAGOGÍA</t>
  </si>
  <si>
    <t>MAESTRIA EN ADMINISTRACIÓN TERMINAL EN PERSONAL</t>
  </si>
  <si>
    <t>MAESTRIA EN ADMINISTRACIÓN TERMINAL EN MERCADOTECNIA</t>
  </si>
  <si>
    <t>MAESTRIA EN ADMINISTRACIÓN TERMINAL EN FINANZAS</t>
  </si>
  <si>
    <t>LICENCIATURA EN INGENIERO AGRÓNOMO (PLAN EN LIQUIDACIÓN)</t>
  </si>
  <si>
    <t>LICENCIATURA EN BIBLIOTECOLOGÍA Y GESTIÓN DE INFORMACIÓN</t>
  </si>
  <si>
    <t>MAESTRÍA EN DESARROLLO E INNOVACIÓN EMPRESARIAL</t>
  </si>
  <si>
    <t xml:space="preserve">LICENCIATURA EN INGENIERIA EN AGRONOMÍA </t>
  </si>
  <si>
    <t>LICENCIATURA EN INGENIERIA EN AGRONOMÍA</t>
  </si>
  <si>
    <t>MAESTRIA EN GESTIÓN EN LOS OBJETIVOS DEL MILENIO</t>
  </si>
  <si>
    <t>MAESTRIA EN GESTIÓN DE SISTEMAS DE SALUD</t>
  </si>
  <si>
    <t>MAESTRÍA EN DERECHO</t>
  </si>
  <si>
    <t>LICENCIATURA EN INGLÉS</t>
  </si>
  <si>
    <t>ESPECIALIDAD EN DISEÑO DE PRODUCTOS TURÍSTICOS</t>
  </si>
  <si>
    <t>LICENCIATURA EN GESTIÓN DE LA MICRO, PEQUEÑA Y MEDIANA EMPRESA</t>
  </si>
  <si>
    <t>LICENCIATURA EN GESTIÓN TURÍSTICA</t>
  </si>
  <si>
    <t>LICENCIATURA EN INGENIERÍA EN DESARROLLO Y TECNOLOGÍAS DE SOFTWARE</t>
  </si>
  <si>
    <t>LICENCIATURA EN INGENIERÍA CIVIL (PLAN EN LIQUIDACIÓN)</t>
  </si>
  <si>
    <t>LICENCIATURA EN MATEMÁTICAS</t>
  </si>
  <si>
    <t>LICENCIATURA EN INGENIERÍA FÍSICA</t>
  </si>
  <si>
    <t>LICENCIATURA EN INGENIERÍA HIDRÁULICA</t>
  </si>
  <si>
    <t>MAESTRÍA EN ADMINISTRACIÓN CON TERMINAL EN MERCADOTECNIA</t>
  </si>
  <si>
    <t>MAESTRÍA EN ADMINISTRACIÓN CON TERMINAL EN FINANZAS</t>
  </si>
  <si>
    <t>MAESTRÍA EN ESTUDIOS FISCALES</t>
  </si>
  <si>
    <t>MAESTRÍA EN INGENIERÍA CON FORMACIÓN EN CONSTRUCCIÓN</t>
  </si>
  <si>
    <t>MAESTRÍA EN DIDÁCTICA DE LAS LENGUAS</t>
  </si>
  <si>
    <t>MAESTRÍA EN CIENCIAS MATEMÁTICAS</t>
  </si>
  <si>
    <t>MAESTRÍA EN CIENCIAS FÍSICAS</t>
  </si>
  <si>
    <t>ESPECIALIDAD EN PEDIATRÍA (PLAN EN LIQUIDACIÓN)</t>
  </si>
  <si>
    <t>ESPECIALIDAD EN URGENCIAS MÉDICO-QUIRÚRGICAS</t>
  </si>
  <si>
    <t>LICENCIATURA EN GESTIÓN Y AUTODESARROLLO INDÍGENA</t>
  </si>
  <si>
    <t>MAESTRÍA EN DERECHO CONSTITUCIONAL Y AMPARO</t>
  </si>
  <si>
    <t>MAESTRíA EN ESTUDIOS SOBRE DIVERSIDAD CULTURAL Y ESPACIOS SOCIALES</t>
  </si>
  <si>
    <t>LICENCIATURA EN INGENIERÍA FORESTAL</t>
  </si>
  <si>
    <t>LICENCIATURA EN QUÍMICO FARMACOBIÓLOGO</t>
  </si>
  <si>
    <t>MAESTRÍA EN CIENCIAS EN BIOQUÍMICA CLÍNICA</t>
  </si>
  <si>
    <t>MAESTRÍA EN BIOTECNOLOGÍA</t>
  </si>
  <si>
    <t>LICENCIATURA EN INGENIERO AGRÓNOMO EN GANADERÍA AMBIENTAL</t>
  </si>
  <si>
    <t>LICENCIATURA EN FILOSOFÍA</t>
  </si>
  <si>
    <t>LICENCIATURA EN COMUNICACIÓN</t>
  </si>
  <si>
    <t>MAESTRÍA EN ESTUDIOS CULTURALES</t>
  </si>
  <si>
    <t>LICENCIATURA EN INGENIERÍA AGROINDUSTRIAL</t>
  </si>
  <si>
    <t>MAESTRÍA EN DEFENSA DE LOS DERECHOS HUMANOS</t>
  </si>
  <si>
    <t>Centro de Estudios para la Construcción de Ciudadania y la Seguridad</t>
  </si>
  <si>
    <t>MAESTRÍA EN GESTIÓN PARA EL DESARROLLO</t>
  </si>
  <si>
    <t>LICENCIATURA EN TECNOLOGÍAS DE INFORMACIÓN Y COMUNICACIÓN APLICADAS A LA EDUCACIÓN</t>
  </si>
  <si>
    <t>LICENCIATURA EN ESTADÍSTICA Y SISTEMAS DE INFORMACIÓN</t>
  </si>
  <si>
    <t>Facultad Maya de Estudios Agropecuarios, Extension Tapachula</t>
  </si>
  <si>
    <t>MAESTRÍA EN ADMINISTRACIÓN CON TERMINAL EN ADMINISTRACIÓN PÚBLICA</t>
  </si>
  <si>
    <t>Centro Mesoamericano de Estudios en Salud Pública y Desastres</t>
  </si>
  <si>
    <t>Centro de Investigaciones Turísticas Aplicadas</t>
  </si>
  <si>
    <t>MODALIDAD MIXTA</t>
  </si>
  <si>
    <t>TOTAL DE MIXTA</t>
  </si>
  <si>
    <t>FECHA DE CAPTURA: 08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</si>
</sst>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b/>
      <sz val="8"/>
      <color theme="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sz val="10"/>
      <name val="Arial"/>
      <family val="2"/>
      <scheme val="minor"/>
    </font>
    <font>
      <sz val="8"/>
      <color rgb="FF000000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sz val="14"/>
      <color rgb="FF000000"/>
      <name val="Arial"/>
      <family val="2"/>
      <scheme val="minor"/>
    </font>
    <font>
      <b/>
      <sz val="9"/>
      <color theme="1"/>
      <name val="Calibri"/>
      <family val="2"/>
    </font>
    <font>
      <b/>
      <sz val="9"/>
      <color rgb="FF000000"/>
      <name val="Arial"/>
      <family val="2"/>
      <scheme val="minor"/>
    </font>
    <font>
      <sz val="1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 applyFont="1" applyAlignment="1"/>
    <xf numFmtId="0" fontId="10" fillId="0" borderId="1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15" fontId="3" fillId="0" borderId="6" xfId="0" applyNumberFormat="1" applyFont="1" applyFill="1" applyBorder="1" applyAlignment="1">
      <alignment horizontal="center" vertical="center" wrapText="1"/>
    </xf>
    <xf numFmtId="15" fontId="3" fillId="0" borderId="0" xfId="0" applyNumberFormat="1" applyFont="1" applyFill="1" applyAlignment="1">
      <alignment horizontal="center" vertical="center" wrapText="1"/>
    </xf>
    <xf numFmtId="15" fontId="3" fillId="0" borderId="0" xfId="0" applyNumberFormat="1" applyFont="1" applyFill="1" applyAlignment="1">
      <alignment horizontal="right" vertical="center" wrapText="1"/>
    </xf>
    <xf numFmtId="15" fontId="1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right" wrapText="1"/>
    </xf>
    <xf numFmtId="0" fontId="6" fillId="0" borderId="10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left" wrapText="1"/>
    </xf>
    <xf numFmtId="0" fontId="4" fillId="0" borderId="10" xfId="0" applyFont="1" applyFill="1" applyBorder="1"/>
    <xf numFmtId="0" fontId="7" fillId="0" borderId="1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right" wrapText="1"/>
    </xf>
    <xf numFmtId="0" fontId="7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0" fontId="6" fillId="0" borderId="9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17" fillId="0" borderId="0" xfId="0" applyFont="1" applyFill="1" applyAlignment="1"/>
    <xf numFmtId="0" fontId="5" fillId="0" borderId="0" xfId="0" applyFont="1" applyFill="1" applyAlignment="1">
      <alignment wrapText="1"/>
    </xf>
    <xf numFmtId="0" fontId="6" fillId="0" borderId="19" xfId="0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0" fillId="0" borderId="10" xfId="0" applyFont="1" applyFill="1" applyBorder="1" applyAlignment="1"/>
    <xf numFmtId="0" fontId="6" fillId="0" borderId="17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wrapText="1"/>
    </xf>
    <xf numFmtId="0" fontId="6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4" fillId="0" borderId="10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23" xfId="0" applyFont="1" applyFill="1" applyBorder="1" applyAlignment="1">
      <alignment vertical="center" wrapText="1"/>
    </xf>
    <xf numFmtId="0" fontId="13" fillId="0" borderId="0" xfId="0" applyFont="1" applyFill="1" applyAlignment="1">
      <alignment horizontal="righ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right" wrapText="1"/>
    </xf>
    <xf numFmtId="0" fontId="5" fillId="0" borderId="10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wrapText="1"/>
    </xf>
    <xf numFmtId="0" fontId="6" fillId="0" borderId="0" xfId="0" applyFont="1" applyFill="1" applyAlignment="1">
      <alignment vertical="center"/>
    </xf>
    <xf numFmtId="0" fontId="7" fillId="0" borderId="11" xfId="0" applyFont="1" applyFill="1" applyBorder="1" applyAlignment="1">
      <alignment vertical="center" wrapText="1"/>
    </xf>
    <xf numFmtId="0" fontId="12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/>
    <xf numFmtId="0" fontId="6" fillId="0" borderId="26" xfId="0" applyFont="1" applyFill="1" applyBorder="1" applyAlignment="1">
      <alignment horizontal="right" vertical="center" wrapText="1"/>
    </xf>
    <xf numFmtId="0" fontId="6" fillId="0" borderId="24" xfId="0" applyFont="1" applyFill="1" applyBorder="1" applyAlignment="1">
      <alignment horizontal="right" vertical="center" wrapText="1"/>
    </xf>
    <xf numFmtId="0" fontId="7" fillId="0" borderId="24" xfId="0" applyFont="1" applyFill="1" applyBorder="1" applyAlignment="1">
      <alignment horizontal="right" vertical="center" wrapText="1"/>
    </xf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right" wrapText="1"/>
    </xf>
    <xf numFmtId="0" fontId="4" fillId="0" borderId="7" xfId="0" applyFont="1" applyFill="1" applyBorder="1"/>
    <xf numFmtId="0" fontId="4" fillId="0" borderId="8" xfId="0" applyFont="1" applyFill="1" applyBorder="1"/>
    <xf numFmtId="0" fontId="7" fillId="0" borderId="25" xfId="0" applyFont="1" applyFill="1" applyBorder="1" applyAlignment="1">
      <alignment horizontal="right" wrapText="1"/>
    </xf>
    <xf numFmtId="0" fontId="4" fillId="0" borderId="26" xfId="0" applyFont="1" applyFill="1" applyBorder="1"/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/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/>
    <xf numFmtId="0" fontId="7" fillId="0" borderId="11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right" wrapText="1"/>
    </xf>
    <xf numFmtId="0" fontId="4" fillId="0" borderId="14" xfId="0" applyFont="1" applyFill="1" applyBorder="1"/>
    <xf numFmtId="0" fontId="4" fillId="0" borderId="15" xfId="0" applyFont="1" applyFill="1" applyBorder="1"/>
    <xf numFmtId="0" fontId="12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right" vertical="center"/>
    </xf>
    <xf numFmtId="0" fontId="6" fillId="0" borderId="6" xfId="0" applyFont="1" applyFill="1" applyBorder="1" applyAlignment="1">
      <alignment horizontal="right" wrapText="1"/>
    </xf>
    <xf numFmtId="0" fontId="7" fillId="0" borderId="20" xfId="0" applyFont="1" applyFill="1" applyBorder="1" applyAlignment="1">
      <alignment horizontal="right" vertical="center" wrapText="1"/>
    </xf>
    <xf numFmtId="0" fontId="4" fillId="0" borderId="21" xfId="0" applyFont="1" applyFill="1" applyBorder="1"/>
    <xf numFmtId="0" fontId="4" fillId="0" borderId="22" xfId="0" applyFont="1" applyFill="1" applyBorder="1"/>
    <xf numFmtId="0" fontId="7" fillId="0" borderId="17" xfId="0" applyFont="1" applyFill="1" applyBorder="1" applyAlignment="1">
      <alignment horizontal="right" wrapText="1"/>
    </xf>
    <xf numFmtId="0" fontId="4" fillId="0" borderId="17" xfId="0" applyFont="1" applyFill="1" applyBorder="1"/>
    <xf numFmtId="0" fontId="7" fillId="0" borderId="18" xfId="0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right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wrapText="1"/>
    </xf>
    <xf numFmtId="0" fontId="0" fillId="0" borderId="0" xfId="0" applyFont="1" applyFill="1" applyAlignment="1"/>
    <xf numFmtId="0" fontId="15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center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wrapText="1"/>
    </xf>
    <xf numFmtId="0" fontId="4" fillId="0" borderId="3" xfId="0" applyFont="1" applyFill="1" applyBorder="1"/>
    <xf numFmtId="0" fontId="4" fillId="0" borderId="4" xfId="0" applyFont="1" applyFill="1" applyBorder="1"/>
    <xf numFmtId="0" fontId="3" fillId="0" borderId="6" xfId="0" applyFont="1" applyFill="1" applyBorder="1" applyAlignment="1">
      <alignment horizontal="right" vertical="center" wrapText="1"/>
    </xf>
    <xf numFmtId="15" fontId="3" fillId="0" borderId="6" xfId="0" applyNumberFormat="1" applyFont="1" applyFill="1" applyBorder="1" applyAlignment="1">
      <alignment horizontal="right" vertical="center" wrapText="1"/>
    </xf>
    <xf numFmtId="15" fontId="1" fillId="0" borderId="6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/>
    </xf>
    <xf numFmtId="15" fontId="1" fillId="2" borderId="6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4</xdr:row>
      <xdr:rowOff>38100</xdr:rowOff>
    </xdr:from>
    <xdr:ext cx="657225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704850"/>
          <a:ext cx="657225" cy="4762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95250</xdr:colOff>
      <xdr:row>0</xdr:row>
      <xdr:rowOff>38100</xdr:rowOff>
    </xdr:from>
    <xdr:to>
      <xdr:col>0</xdr:col>
      <xdr:colOff>2665702</xdr:colOff>
      <xdr:row>3</xdr:row>
      <xdr:rowOff>131618</xdr:rowOff>
    </xdr:to>
    <xdr:pic>
      <xdr:nvPicPr>
        <xdr:cNvPr id="3" name="Imagen 3" descr="Ver las imágenes de origen">
          <a:extLst>
            <a:ext uri="{FF2B5EF4-FFF2-40B4-BE49-F238E27FC236}">
              <a16:creationId xmlns:a16="http://schemas.microsoft.com/office/drawing/2014/main" id="{03A05D7F-A601-49E8-8EC6-0E7BA1A342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99" b="32159"/>
        <a:stretch/>
      </xdr:blipFill>
      <xdr:spPr bwMode="auto">
        <a:xfrm>
          <a:off x="95250" y="38100"/>
          <a:ext cx="2566988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323850</xdr:colOff>
      <xdr:row>0</xdr:row>
      <xdr:rowOff>76200</xdr:rowOff>
    </xdr:from>
    <xdr:to>
      <xdr:col>14</xdr:col>
      <xdr:colOff>409575</xdr:colOff>
      <xdr:row>3</xdr:row>
      <xdr:rowOff>95250</xdr:rowOff>
    </xdr:to>
    <xdr:sp macro="" textlink="">
      <xdr:nvSpPr>
        <xdr:cNvPr id="4" name="CuadroTexto 4">
          <a:extLst>
            <a:ext uri="{FF2B5EF4-FFF2-40B4-BE49-F238E27FC236}">
              <a16:creationId xmlns:a16="http://schemas.microsoft.com/office/drawing/2014/main" id="{AC75B4E8-FAF4-4F25-AFBD-A20A62DFFD92}"/>
            </a:ext>
          </a:extLst>
        </xdr:cNvPr>
        <xdr:cNvSpPr txBox="1"/>
      </xdr:nvSpPr>
      <xdr:spPr>
        <a:xfrm>
          <a:off x="7343775" y="76200"/>
          <a:ext cx="4448175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+mj-lt"/>
            </a:rPr>
            <a:t>SUB</a:t>
          </a:r>
          <a:r>
            <a:rPr lang="es-MX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SECRETARIA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EDUCACION SUPERIOR</a:t>
          </a:r>
          <a:endParaRPr lang="es-MX" sz="1100"/>
        </a:p>
        <a:p>
          <a:pPr algn="ctr"/>
          <a:r>
            <a:rPr lang="es-MX" sz="900"/>
            <a:t>DIRECCIÓN DE EDUCACION SUPERIOR UNIVERSITARIA E INTERCULTURAL </a:t>
          </a:r>
        </a:p>
        <a:p>
          <a:pPr algn="ctr"/>
          <a:r>
            <a:rPr lang="es-MX" sz="900"/>
            <a:t>Dirección de Planeación y Evaluación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488"/>
  <sheetViews>
    <sheetView tabSelected="1" topLeftCell="A445" zoomScale="98" zoomScaleNormal="98" workbookViewId="0">
      <selection sqref="A1:O465"/>
    </sheetView>
  </sheetViews>
  <sheetFormatPr baseColWidth="10" defaultColWidth="12.5703125" defaultRowHeight="12.75" x14ac:dyDescent="0.2"/>
  <cols>
    <col min="1" max="1" width="63.5703125" style="6" customWidth="1"/>
    <col min="2" max="2" width="46.42578125" style="6" customWidth="1"/>
    <col min="3" max="3" width="12.42578125" style="80" customWidth="1"/>
    <col min="4" max="6" width="7" style="7" customWidth="1"/>
    <col min="7" max="15" width="6.42578125" style="7" customWidth="1"/>
    <col min="16" max="19" width="11.42578125" style="80" customWidth="1"/>
    <col min="20" max="25" width="10" style="80" customWidth="1"/>
    <col min="26" max="16384" width="12.5703125" style="80"/>
  </cols>
  <sheetData>
    <row r="3" spans="1:25" x14ac:dyDescent="0.2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x14ac:dyDescent="0.2">
      <c r="A4" s="81" t="s">
        <v>1</v>
      </c>
      <c r="B4" s="81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x14ac:dyDescent="0.2">
      <c r="A5" s="81"/>
      <c r="B5" s="81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x14ac:dyDescent="0.2">
      <c r="A6" s="127" t="s">
        <v>0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">
      <c r="A7" s="81"/>
      <c r="B7" s="81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x14ac:dyDescent="0.2">
      <c r="A8" s="129"/>
      <c r="B8" s="130"/>
      <c r="C8" s="131" t="s">
        <v>2</v>
      </c>
      <c r="D8" s="132"/>
      <c r="E8" s="133"/>
      <c r="F8" s="10"/>
      <c r="G8" s="11"/>
      <c r="H8" s="124" t="s">
        <v>3</v>
      </c>
      <c r="I8" s="104"/>
      <c r="J8" s="104"/>
      <c r="K8" s="104"/>
      <c r="L8" s="104"/>
      <c r="M8" s="104"/>
      <c r="N8" s="104"/>
      <c r="O8" s="10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x14ac:dyDescent="0.2">
      <c r="A9" s="12"/>
      <c r="B9" s="12"/>
      <c r="C9" s="13"/>
      <c r="D9" s="134" t="s">
        <v>5</v>
      </c>
      <c r="E9" s="105"/>
      <c r="F9" s="10"/>
      <c r="G9" s="11"/>
      <c r="H9" s="124" t="s">
        <v>4</v>
      </c>
      <c r="I9" s="105"/>
      <c r="J9" s="124" t="s">
        <v>5</v>
      </c>
      <c r="K9" s="105"/>
      <c r="L9" s="124" t="s">
        <v>6</v>
      </c>
      <c r="M9" s="105"/>
      <c r="N9" s="146" t="s">
        <v>7</v>
      </c>
      <c r="O9" s="147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x14ac:dyDescent="0.2">
      <c r="A10" s="143" t="s">
        <v>134</v>
      </c>
      <c r="B10" s="144"/>
      <c r="C10" s="14"/>
      <c r="D10" s="135"/>
      <c r="E10" s="105"/>
      <c r="F10" s="10"/>
      <c r="G10" s="11"/>
      <c r="H10" s="136"/>
      <c r="I10" s="105"/>
      <c r="J10" s="136"/>
      <c r="K10" s="105"/>
      <c r="L10" s="136"/>
      <c r="M10" s="105"/>
      <c r="N10" s="148">
        <v>45306</v>
      </c>
      <c r="O10" s="147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x14ac:dyDescent="0.2">
      <c r="A11" s="81" t="s">
        <v>252</v>
      </c>
      <c r="B11" s="81"/>
      <c r="C11" s="15"/>
      <c r="D11" s="16"/>
      <c r="E11" s="16"/>
      <c r="F11" s="9"/>
      <c r="G11" s="16"/>
      <c r="H11" s="9"/>
      <c r="I11" s="16"/>
      <c r="J11" s="9"/>
      <c r="K11" s="17"/>
      <c r="L11" s="18"/>
      <c r="M11" s="16"/>
      <c r="N11" s="9"/>
      <c r="O11" s="9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x14ac:dyDescent="0.2">
      <c r="A12" s="137" t="s">
        <v>8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x14ac:dyDescent="0.2">
      <c r="A13" s="138" t="s">
        <v>9</v>
      </c>
      <c r="B13" s="96"/>
      <c r="C13" s="96"/>
      <c r="D13" s="96"/>
      <c r="E13" s="96"/>
      <c r="F13" s="97"/>
      <c r="G13" s="139" t="s">
        <v>10</v>
      </c>
      <c r="H13" s="104"/>
      <c r="I13" s="104"/>
      <c r="J13" s="104"/>
      <c r="K13" s="104"/>
      <c r="L13" s="104"/>
      <c r="M13" s="104"/>
      <c r="N13" s="104"/>
      <c r="O13" s="10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x14ac:dyDescent="0.2">
      <c r="A14" s="19" t="s">
        <v>11</v>
      </c>
      <c r="B14" s="19" t="s">
        <v>12</v>
      </c>
      <c r="C14" s="20" t="s">
        <v>13</v>
      </c>
      <c r="D14" s="140" t="s">
        <v>14</v>
      </c>
      <c r="E14" s="141"/>
      <c r="F14" s="142"/>
      <c r="G14" s="140" t="s">
        <v>15</v>
      </c>
      <c r="H14" s="141"/>
      <c r="I14" s="142"/>
      <c r="J14" s="140" t="s">
        <v>16</v>
      </c>
      <c r="K14" s="141"/>
      <c r="L14" s="142"/>
      <c r="M14" s="140" t="s">
        <v>17</v>
      </c>
      <c r="N14" s="141"/>
      <c r="O14" s="142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x14ac:dyDescent="0.2">
      <c r="A15" s="19" t="s">
        <v>18</v>
      </c>
      <c r="B15" s="19"/>
      <c r="C15" s="21"/>
      <c r="D15" s="20" t="s">
        <v>19</v>
      </c>
      <c r="E15" s="20" t="s">
        <v>20</v>
      </c>
      <c r="F15" s="20" t="s">
        <v>21</v>
      </c>
      <c r="G15" s="20" t="s">
        <v>19</v>
      </c>
      <c r="H15" s="20" t="s">
        <v>20</v>
      </c>
      <c r="I15" s="20" t="s">
        <v>21</v>
      </c>
      <c r="J15" s="20" t="s">
        <v>19</v>
      </c>
      <c r="K15" s="20" t="s">
        <v>20</v>
      </c>
      <c r="L15" s="20" t="s">
        <v>21</v>
      </c>
      <c r="M15" s="20" t="s">
        <v>19</v>
      </c>
      <c r="N15" s="20" t="s">
        <v>20</v>
      </c>
      <c r="O15" s="20" t="s">
        <v>21</v>
      </c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x14ac:dyDescent="0.2">
      <c r="A16" s="22" t="s">
        <v>182</v>
      </c>
      <c r="B16" s="22" t="s">
        <v>138</v>
      </c>
      <c r="C16" s="23" t="s">
        <v>22</v>
      </c>
      <c r="D16" s="4">
        <v>60</v>
      </c>
      <c r="E16" s="4">
        <v>81</v>
      </c>
      <c r="F16" s="4">
        <f t="shared" ref="F16:F31" si="0">D16+E16</f>
        <v>141</v>
      </c>
      <c r="G16" s="4">
        <v>51</v>
      </c>
      <c r="H16" s="4">
        <v>67</v>
      </c>
      <c r="I16" s="4">
        <f t="shared" ref="I16:I31" si="1">G16+H16</f>
        <v>118</v>
      </c>
      <c r="J16" s="4">
        <v>502</v>
      </c>
      <c r="K16" s="4">
        <v>537</v>
      </c>
      <c r="L16" s="4">
        <f t="shared" ref="L16:L31" si="2">J16+K16</f>
        <v>1039</v>
      </c>
      <c r="M16" s="4">
        <f t="shared" ref="M16:N16" si="3">SUM(G16,J16)</f>
        <v>553</v>
      </c>
      <c r="N16" s="4">
        <f t="shared" si="3"/>
        <v>604</v>
      </c>
      <c r="O16" s="4">
        <f t="shared" ref="O16:O31" si="4">M16+N16</f>
        <v>1157</v>
      </c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x14ac:dyDescent="0.2">
      <c r="A17" s="22" t="s">
        <v>183</v>
      </c>
      <c r="B17" s="22" t="s">
        <v>138</v>
      </c>
      <c r="C17" s="23" t="s">
        <v>22</v>
      </c>
      <c r="D17" s="4">
        <v>0</v>
      </c>
      <c r="E17" s="4">
        <v>0</v>
      </c>
      <c r="F17" s="4">
        <f t="shared" si="0"/>
        <v>0</v>
      </c>
      <c r="G17" s="4">
        <v>0</v>
      </c>
      <c r="H17" s="4">
        <v>0</v>
      </c>
      <c r="I17" s="4">
        <f t="shared" si="1"/>
        <v>0</v>
      </c>
      <c r="J17" s="4">
        <v>1</v>
      </c>
      <c r="K17" s="4">
        <v>1</v>
      </c>
      <c r="L17" s="4">
        <f t="shared" si="2"/>
        <v>2</v>
      </c>
      <c r="M17" s="4">
        <f t="shared" ref="M17:N17" si="5">SUM(G17,J17)</f>
        <v>1</v>
      </c>
      <c r="N17" s="4">
        <f t="shared" si="5"/>
        <v>1</v>
      </c>
      <c r="O17" s="4">
        <f t="shared" si="4"/>
        <v>2</v>
      </c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x14ac:dyDescent="0.2">
      <c r="A18" s="22" t="s">
        <v>184</v>
      </c>
      <c r="B18" s="22" t="s">
        <v>138</v>
      </c>
      <c r="C18" s="23" t="s">
        <v>22</v>
      </c>
      <c r="D18" s="4">
        <v>76</v>
      </c>
      <c r="E18" s="4">
        <v>70</v>
      </c>
      <c r="F18" s="4">
        <f t="shared" si="0"/>
        <v>146</v>
      </c>
      <c r="G18" s="4">
        <v>67</v>
      </c>
      <c r="H18" s="4">
        <v>59</v>
      </c>
      <c r="I18" s="4">
        <f t="shared" si="1"/>
        <v>126</v>
      </c>
      <c r="J18" s="4">
        <v>581</v>
      </c>
      <c r="K18" s="4">
        <v>598</v>
      </c>
      <c r="L18" s="4">
        <f t="shared" si="2"/>
        <v>1179</v>
      </c>
      <c r="M18" s="4">
        <f t="shared" ref="M18:N18" si="6">SUM(G18,J18)</f>
        <v>648</v>
      </c>
      <c r="N18" s="4">
        <f t="shared" si="6"/>
        <v>657</v>
      </c>
      <c r="O18" s="4">
        <f t="shared" si="4"/>
        <v>1305</v>
      </c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x14ac:dyDescent="0.2">
      <c r="A19" s="22" t="s">
        <v>214</v>
      </c>
      <c r="B19" s="22" t="s">
        <v>138</v>
      </c>
      <c r="C19" s="22" t="s">
        <v>22</v>
      </c>
      <c r="D19" s="4">
        <v>26</v>
      </c>
      <c r="E19" s="4">
        <v>63</v>
      </c>
      <c r="F19" s="4">
        <f t="shared" si="0"/>
        <v>89</v>
      </c>
      <c r="G19" s="4">
        <v>25</v>
      </c>
      <c r="H19" s="4">
        <v>53</v>
      </c>
      <c r="I19" s="4">
        <f t="shared" si="1"/>
        <v>78</v>
      </c>
      <c r="J19" s="4">
        <v>144</v>
      </c>
      <c r="K19" s="4">
        <v>381</v>
      </c>
      <c r="L19" s="4">
        <f t="shared" si="2"/>
        <v>525</v>
      </c>
      <c r="M19" s="4">
        <f t="shared" ref="M19:N19" si="7">SUM(G19,J19)</f>
        <v>169</v>
      </c>
      <c r="N19" s="4">
        <f t="shared" si="7"/>
        <v>434</v>
      </c>
      <c r="O19" s="4">
        <f t="shared" si="4"/>
        <v>603</v>
      </c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x14ac:dyDescent="0.2">
      <c r="A20" s="22" t="s">
        <v>215</v>
      </c>
      <c r="B20" s="22" t="s">
        <v>138</v>
      </c>
      <c r="C20" s="23" t="s">
        <v>22</v>
      </c>
      <c r="D20" s="4">
        <v>108</v>
      </c>
      <c r="E20" s="4">
        <v>25</v>
      </c>
      <c r="F20" s="4">
        <f t="shared" si="0"/>
        <v>133</v>
      </c>
      <c r="G20" s="4">
        <v>89</v>
      </c>
      <c r="H20" s="4">
        <v>23</v>
      </c>
      <c r="I20" s="4">
        <f t="shared" si="1"/>
        <v>112</v>
      </c>
      <c r="J20" s="4">
        <v>294</v>
      </c>
      <c r="K20" s="4">
        <v>45</v>
      </c>
      <c r="L20" s="4">
        <f t="shared" si="2"/>
        <v>339</v>
      </c>
      <c r="M20" s="4">
        <f t="shared" ref="M20:N20" si="8">SUM(G20,J20)</f>
        <v>383</v>
      </c>
      <c r="N20" s="4">
        <f t="shared" si="8"/>
        <v>68</v>
      </c>
      <c r="O20" s="4">
        <f t="shared" si="4"/>
        <v>451</v>
      </c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x14ac:dyDescent="0.2">
      <c r="A21" s="22" t="s">
        <v>23</v>
      </c>
      <c r="B21" s="22" t="s">
        <v>138</v>
      </c>
      <c r="C21" s="23" t="s">
        <v>22</v>
      </c>
      <c r="D21" s="4">
        <v>70</v>
      </c>
      <c r="E21" s="4">
        <v>13</v>
      </c>
      <c r="F21" s="4">
        <f t="shared" si="0"/>
        <v>83</v>
      </c>
      <c r="G21" s="4">
        <v>59</v>
      </c>
      <c r="H21" s="4">
        <v>9</v>
      </c>
      <c r="I21" s="4">
        <f t="shared" si="1"/>
        <v>68</v>
      </c>
      <c r="J21" s="4">
        <v>281</v>
      </c>
      <c r="K21" s="4">
        <v>86</v>
      </c>
      <c r="L21" s="4">
        <f t="shared" si="2"/>
        <v>367</v>
      </c>
      <c r="M21" s="4">
        <f t="shared" ref="M21:N21" si="9">SUM(G21,J21)</f>
        <v>340</v>
      </c>
      <c r="N21" s="4">
        <f t="shared" si="9"/>
        <v>95</v>
      </c>
      <c r="O21" s="4">
        <f t="shared" si="4"/>
        <v>435</v>
      </c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x14ac:dyDescent="0.2">
      <c r="A22" s="22" t="s">
        <v>185</v>
      </c>
      <c r="B22" s="22" t="s">
        <v>139</v>
      </c>
      <c r="C22" s="23" t="s">
        <v>22</v>
      </c>
      <c r="D22" s="4">
        <v>25</v>
      </c>
      <c r="E22" s="4">
        <v>60</v>
      </c>
      <c r="F22" s="4">
        <f t="shared" si="0"/>
        <v>85</v>
      </c>
      <c r="G22" s="4">
        <v>24</v>
      </c>
      <c r="H22" s="4">
        <v>55</v>
      </c>
      <c r="I22" s="4">
        <f t="shared" si="1"/>
        <v>79</v>
      </c>
      <c r="J22" s="4">
        <v>110</v>
      </c>
      <c r="K22" s="4">
        <v>185</v>
      </c>
      <c r="L22" s="4">
        <f t="shared" si="2"/>
        <v>295</v>
      </c>
      <c r="M22" s="4">
        <f t="shared" ref="M22:N22" si="10">SUM(G22,J22)</f>
        <v>134</v>
      </c>
      <c r="N22" s="4">
        <f t="shared" si="10"/>
        <v>240</v>
      </c>
      <c r="O22" s="4">
        <f t="shared" si="4"/>
        <v>374</v>
      </c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x14ac:dyDescent="0.2">
      <c r="A23" s="22" t="s">
        <v>216</v>
      </c>
      <c r="B23" s="22" t="s">
        <v>140</v>
      </c>
      <c r="C23" s="23" t="s">
        <v>22</v>
      </c>
      <c r="D23" s="4">
        <v>0</v>
      </c>
      <c r="E23" s="4">
        <v>0</v>
      </c>
      <c r="F23" s="4">
        <f t="shared" si="0"/>
        <v>0</v>
      </c>
      <c r="G23" s="4">
        <v>0</v>
      </c>
      <c r="H23" s="4">
        <v>0</v>
      </c>
      <c r="I23" s="4">
        <f t="shared" si="1"/>
        <v>0</v>
      </c>
      <c r="J23" s="4">
        <v>0</v>
      </c>
      <c r="K23" s="4">
        <v>1</v>
      </c>
      <c r="L23" s="4">
        <f t="shared" si="2"/>
        <v>1</v>
      </c>
      <c r="M23" s="4">
        <f t="shared" ref="M23:N23" si="11">SUM(G23,J23)</f>
        <v>0</v>
      </c>
      <c r="N23" s="4">
        <f t="shared" si="11"/>
        <v>1</v>
      </c>
      <c r="O23" s="4">
        <f t="shared" si="4"/>
        <v>1</v>
      </c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x14ac:dyDescent="0.2">
      <c r="A24" s="22" t="s">
        <v>186</v>
      </c>
      <c r="B24" s="22" t="s">
        <v>140</v>
      </c>
      <c r="C24" s="23" t="s">
        <v>22</v>
      </c>
      <c r="D24" s="4">
        <v>235</v>
      </c>
      <c r="E24" s="4">
        <v>61</v>
      </c>
      <c r="F24" s="4">
        <f t="shared" si="0"/>
        <v>296</v>
      </c>
      <c r="G24" s="4">
        <v>202</v>
      </c>
      <c r="H24" s="4">
        <v>52</v>
      </c>
      <c r="I24" s="4">
        <f t="shared" si="1"/>
        <v>254</v>
      </c>
      <c r="J24" s="4">
        <v>1152</v>
      </c>
      <c r="K24" s="4">
        <v>324</v>
      </c>
      <c r="L24" s="4">
        <f t="shared" si="2"/>
        <v>1476</v>
      </c>
      <c r="M24" s="4">
        <f t="shared" ref="M24:N24" si="12">SUM(G24,J24)</f>
        <v>1354</v>
      </c>
      <c r="N24" s="4">
        <f t="shared" si="12"/>
        <v>376</v>
      </c>
      <c r="O24" s="4">
        <f t="shared" si="4"/>
        <v>1730</v>
      </c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x14ac:dyDescent="0.2">
      <c r="A25" s="22" t="s">
        <v>219</v>
      </c>
      <c r="B25" s="22" t="s">
        <v>140</v>
      </c>
      <c r="C25" s="23" t="s">
        <v>22</v>
      </c>
      <c r="D25" s="4">
        <v>0</v>
      </c>
      <c r="E25" s="4">
        <v>0</v>
      </c>
      <c r="F25" s="4">
        <f t="shared" si="0"/>
        <v>0</v>
      </c>
      <c r="G25" s="4">
        <v>0</v>
      </c>
      <c r="H25" s="4">
        <v>0</v>
      </c>
      <c r="I25" s="4">
        <f t="shared" si="1"/>
        <v>0</v>
      </c>
      <c r="J25" s="4">
        <v>0</v>
      </c>
      <c r="K25" s="4">
        <v>0</v>
      </c>
      <c r="L25" s="4">
        <f t="shared" si="2"/>
        <v>0</v>
      </c>
      <c r="M25" s="4">
        <f t="shared" ref="M25:N25" si="13">SUM(G25,J25)</f>
        <v>0</v>
      </c>
      <c r="N25" s="4">
        <f t="shared" si="13"/>
        <v>0</v>
      </c>
      <c r="O25" s="4">
        <f t="shared" si="4"/>
        <v>0</v>
      </c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x14ac:dyDescent="0.2">
      <c r="A26" s="22" t="s">
        <v>187</v>
      </c>
      <c r="B26" s="22" t="s">
        <v>142</v>
      </c>
      <c r="C26" s="23" t="s">
        <v>22</v>
      </c>
      <c r="D26" s="4">
        <v>28</v>
      </c>
      <c r="E26" s="4">
        <v>9</v>
      </c>
      <c r="F26" s="4">
        <f t="shared" si="0"/>
        <v>37</v>
      </c>
      <c r="G26" s="4">
        <v>26</v>
      </c>
      <c r="H26" s="4">
        <v>8</v>
      </c>
      <c r="I26" s="4">
        <f t="shared" si="1"/>
        <v>34</v>
      </c>
      <c r="J26" s="4">
        <v>53</v>
      </c>
      <c r="K26" s="4">
        <v>14</v>
      </c>
      <c r="L26" s="4">
        <f t="shared" si="2"/>
        <v>67</v>
      </c>
      <c r="M26" s="4">
        <f t="shared" ref="M26:N26" si="14">SUM(G26,J26)</f>
        <v>79</v>
      </c>
      <c r="N26" s="4">
        <f t="shared" si="14"/>
        <v>22</v>
      </c>
      <c r="O26" s="4">
        <f t="shared" si="4"/>
        <v>101</v>
      </c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x14ac:dyDescent="0.2">
      <c r="A27" s="22" t="s">
        <v>217</v>
      </c>
      <c r="B27" s="22" t="s">
        <v>142</v>
      </c>
      <c r="C27" s="23" t="s">
        <v>22</v>
      </c>
      <c r="D27" s="4">
        <v>19</v>
      </c>
      <c r="E27" s="4">
        <v>8</v>
      </c>
      <c r="F27" s="4">
        <f t="shared" si="0"/>
        <v>27</v>
      </c>
      <c r="G27" s="4">
        <v>14</v>
      </c>
      <c r="H27" s="4">
        <v>6</v>
      </c>
      <c r="I27" s="4">
        <f t="shared" si="1"/>
        <v>20</v>
      </c>
      <c r="J27" s="4">
        <v>16</v>
      </c>
      <c r="K27" s="4">
        <v>6</v>
      </c>
      <c r="L27" s="4">
        <f t="shared" si="2"/>
        <v>22</v>
      </c>
      <c r="M27" s="4">
        <f t="shared" ref="M27:N27" si="15">SUM(G27,J27)</f>
        <v>30</v>
      </c>
      <c r="N27" s="4">
        <f t="shared" si="15"/>
        <v>12</v>
      </c>
      <c r="O27" s="4">
        <f t="shared" si="4"/>
        <v>42</v>
      </c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x14ac:dyDescent="0.2">
      <c r="A28" s="22" t="s">
        <v>188</v>
      </c>
      <c r="B28" s="22" t="s">
        <v>142</v>
      </c>
      <c r="C28" s="23" t="s">
        <v>22</v>
      </c>
      <c r="D28" s="4">
        <v>16</v>
      </c>
      <c r="E28" s="4">
        <v>6</v>
      </c>
      <c r="F28" s="4">
        <f t="shared" si="0"/>
        <v>22</v>
      </c>
      <c r="G28" s="4">
        <v>14</v>
      </c>
      <c r="H28" s="4">
        <v>5</v>
      </c>
      <c r="I28" s="4">
        <f t="shared" si="1"/>
        <v>19</v>
      </c>
      <c r="J28" s="4">
        <v>8</v>
      </c>
      <c r="K28" s="4">
        <v>7</v>
      </c>
      <c r="L28" s="4">
        <f t="shared" si="2"/>
        <v>15</v>
      </c>
      <c r="M28" s="4">
        <f t="shared" ref="M28:N28" si="16">SUM(G28,J28)</f>
        <v>22</v>
      </c>
      <c r="N28" s="4">
        <f t="shared" si="16"/>
        <v>12</v>
      </c>
      <c r="O28" s="4">
        <f t="shared" si="4"/>
        <v>34</v>
      </c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x14ac:dyDescent="0.2">
      <c r="A29" s="22" t="s">
        <v>218</v>
      </c>
      <c r="B29" s="22" t="s">
        <v>142</v>
      </c>
      <c r="C29" s="23" t="s">
        <v>22</v>
      </c>
      <c r="D29" s="4">
        <v>12</v>
      </c>
      <c r="E29" s="4">
        <v>9</v>
      </c>
      <c r="F29" s="4">
        <f t="shared" si="0"/>
        <v>21</v>
      </c>
      <c r="G29" s="4">
        <v>9</v>
      </c>
      <c r="H29" s="4">
        <v>7</v>
      </c>
      <c r="I29" s="4">
        <f t="shared" si="1"/>
        <v>16</v>
      </c>
      <c r="J29" s="4">
        <v>57</v>
      </c>
      <c r="K29" s="4">
        <v>27</v>
      </c>
      <c r="L29" s="4">
        <f t="shared" si="2"/>
        <v>84</v>
      </c>
      <c r="M29" s="4">
        <f t="shared" ref="M29:N29" si="17">SUM(G29,J29)</f>
        <v>66</v>
      </c>
      <c r="N29" s="4">
        <f t="shared" si="17"/>
        <v>34</v>
      </c>
      <c r="O29" s="4">
        <f t="shared" si="4"/>
        <v>100</v>
      </c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x14ac:dyDescent="0.2">
      <c r="A30" s="22" t="s">
        <v>24</v>
      </c>
      <c r="B30" s="22" t="s">
        <v>137</v>
      </c>
      <c r="C30" s="23" t="s">
        <v>22</v>
      </c>
      <c r="D30" s="4">
        <v>7</v>
      </c>
      <c r="E30" s="4">
        <v>26</v>
      </c>
      <c r="F30" s="4">
        <f t="shared" si="0"/>
        <v>33</v>
      </c>
      <c r="G30" s="4">
        <v>7</v>
      </c>
      <c r="H30" s="4">
        <v>21</v>
      </c>
      <c r="I30" s="4">
        <f t="shared" si="1"/>
        <v>28</v>
      </c>
      <c r="J30" s="4">
        <v>19</v>
      </c>
      <c r="K30" s="4">
        <v>45</v>
      </c>
      <c r="L30" s="4">
        <f t="shared" si="2"/>
        <v>64</v>
      </c>
      <c r="M30" s="4">
        <f t="shared" ref="M30:N30" si="18">SUM(G30,J30)</f>
        <v>26</v>
      </c>
      <c r="N30" s="4">
        <f t="shared" si="18"/>
        <v>66</v>
      </c>
      <c r="O30" s="4">
        <f t="shared" si="4"/>
        <v>92</v>
      </c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x14ac:dyDescent="0.2">
      <c r="A31" s="22" t="s">
        <v>25</v>
      </c>
      <c r="B31" s="22" t="s">
        <v>141</v>
      </c>
      <c r="C31" s="23" t="s">
        <v>22</v>
      </c>
      <c r="D31" s="4">
        <v>116</v>
      </c>
      <c r="E31" s="4">
        <v>118</v>
      </c>
      <c r="F31" s="4">
        <f t="shared" si="0"/>
        <v>234</v>
      </c>
      <c r="G31" s="4">
        <v>107</v>
      </c>
      <c r="H31" s="4">
        <v>108</v>
      </c>
      <c r="I31" s="4">
        <f t="shared" si="1"/>
        <v>215</v>
      </c>
      <c r="J31" s="4">
        <v>792</v>
      </c>
      <c r="K31" s="4">
        <v>626</v>
      </c>
      <c r="L31" s="4">
        <f t="shared" si="2"/>
        <v>1418</v>
      </c>
      <c r="M31" s="4">
        <f t="shared" ref="M31:N31" si="19">SUM(G31,J31)</f>
        <v>899</v>
      </c>
      <c r="N31" s="4">
        <f t="shared" si="19"/>
        <v>734</v>
      </c>
      <c r="O31" s="4">
        <f t="shared" si="4"/>
        <v>1633</v>
      </c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x14ac:dyDescent="0.2">
      <c r="A32" s="95" t="s">
        <v>26</v>
      </c>
      <c r="B32" s="96"/>
      <c r="C32" s="97"/>
      <c r="D32" s="4">
        <f t="shared" ref="D32:N32" si="20">SUM(D16:D31)</f>
        <v>798</v>
      </c>
      <c r="E32" s="4">
        <f t="shared" si="20"/>
        <v>549</v>
      </c>
      <c r="F32" s="4">
        <f t="shared" si="20"/>
        <v>1347</v>
      </c>
      <c r="G32" s="4">
        <f t="shared" si="20"/>
        <v>694</v>
      </c>
      <c r="H32" s="4">
        <f t="shared" si="20"/>
        <v>473</v>
      </c>
      <c r="I32" s="4">
        <f t="shared" si="20"/>
        <v>1167</v>
      </c>
      <c r="J32" s="4">
        <f t="shared" si="20"/>
        <v>4010</v>
      </c>
      <c r="K32" s="4">
        <f t="shared" si="20"/>
        <v>2883</v>
      </c>
      <c r="L32" s="4">
        <f t="shared" si="20"/>
        <v>6893</v>
      </c>
      <c r="M32" s="4">
        <f t="shared" si="20"/>
        <v>4704</v>
      </c>
      <c r="N32" s="4">
        <f t="shared" si="20"/>
        <v>3356</v>
      </c>
      <c r="O32" s="4">
        <f>SUM(O16:O31)</f>
        <v>8060</v>
      </c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x14ac:dyDescent="0.2">
      <c r="A33" s="24"/>
      <c r="B33" s="24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x14ac:dyDescent="0.2">
      <c r="A34" s="77" t="s">
        <v>27</v>
      </c>
      <c r="B34" s="19" t="s">
        <v>28</v>
      </c>
      <c r="C34" s="20" t="s">
        <v>13</v>
      </c>
      <c r="D34" s="27" t="s">
        <v>19</v>
      </c>
      <c r="E34" s="27" t="s">
        <v>20</v>
      </c>
      <c r="F34" s="27" t="s">
        <v>21</v>
      </c>
      <c r="G34" s="27" t="s">
        <v>19</v>
      </c>
      <c r="H34" s="27" t="s">
        <v>20</v>
      </c>
      <c r="I34" s="27" t="s">
        <v>21</v>
      </c>
      <c r="J34" s="27" t="s">
        <v>19</v>
      </c>
      <c r="K34" s="27" t="s">
        <v>20</v>
      </c>
      <c r="L34" s="27" t="s">
        <v>21</v>
      </c>
      <c r="M34" s="27" t="s">
        <v>19</v>
      </c>
      <c r="N34" s="27" t="s">
        <v>20</v>
      </c>
      <c r="O34" s="27" t="s">
        <v>21</v>
      </c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x14ac:dyDescent="0.2">
      <c r="A35" s="22" t="s">
        <v>220</v>
      </c>
      <c r="B35" s="2" t="s">
        <v>138</v>
      </c>
      <c r="C35" s="23" t="s">
        <v>22</v>
      </c>
      <c r="D35" s="4">
        <v>0</v>
      </c>
      <c r="E35" s="4">
        <v>0</v>
      </c>
      <c r="F35" s="4">
        <f>D35+E35</f>
        <v>0</v>
      </c>
      <c r="G35" s="4">
        <v>1</v>
      </c>
      <c r="H35" s="4">
        <v>1</v>
      </c>
      <c r="I35" s="4">
        <f t="shared" ref="I35:I43" si="21">SUM(G35:H35)</f>
        <v>2</v>
      </c>
      <c r="J35" s="4">
        <v>0</v>
      </c>
      <c r="K35" s="4">
        <v>0</v>
      </c>
      <c r="L35" s="4">
        <f t="shared" ref="L35:L50" si="22">SUM(J35:K35)</f>
        <v>0</v>
      </c>
      <c r="M35" s="4">
        <f t="shared" ref="M35:N35" si="23">SUM(G35,J35)</f>
        <v>1</v>
      </c>
      <c r="N35" s="4">
        <f t="shared" si="23"/>
        <v>1</v>
      </c>
      <c r="O35" s="4">
        <f t="shared" ref="O35:O50" si="24">SUM(M35:N35)</f>
        <v>2</v>
      </c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x14ac:dyDescent="0.2">
      <c r="A36" s="22" t="s">
        <v>221</v>
      </c>
      <c r="B36" s="2" t="s">
        <v>138</v>
      </c>
      <c r="C36" s="23" t="s">
        <v>22</v>
      </c>
      <c r="D36" s="4">
        <v>0</v>
      </c>
      <c r="E36" s="4">
        <v>0</v>
      </c>
      <c r="F36" s="4">
        <f t="shared" ref="F36:F43" si="25">SUM(D36:E36)</f>
        <v>0</v>
      </c>
      <c r="G36" s="4">
        <v>2</v>
      </c>
      <c r="H36" s="4">
        <v>10</v>
      </c>
      <c r="I36" s="4">
        <f t="shared" si="21"/>
        <v>12</v>
      </c>
      <c r="J36" s="4">
        <v>7</v>
      </c>
      <c r="K36" s="4">
        <v>9</v>
      </c>
      <c r="L36" s="4">
        <f t="shared" si="22"/>
        <v>16</v>
      </c>
      <c r="M36" s="4">
        <f t="shared" ref="M36:N36" si="26">SUM(G36,J36)</f>
        <v>9</v>
      </c>
      <c r="N36" s="4">
        <f t="shared" si="26"/>
        <v>19</v>
      </c>
      <c r="O36" s="4">
        <f t="shared" si="24"/>
        <v>28</v>
      </c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x14ac:dyDescent="0.2">
      <c r="A37" s="22" t="s">
        <v>247</v>
      </c>
      <c r="B37" s="2" t="s">
        <v>138</v>
      </c>
      <c r="C37" s="23" t="s">
        <v>22</v>
      </c>
      <c r="D37" s="4">
        <v>0</v>
      </c>
      <c r="E37" s="4">
        <v>0</v>
      </c>
      <c r="F37" s="4">
        <f t="shared" si="25"/>
        <v>0</v>
      </c>
      <c r="G37" s="4">
        <v>1</v>
      </c>
      <c r="H37" s="4">
        <v>3</v>
      </c>
      <c r="I37" s="4">
        <f t="shared" si="21"/>
        <v>4</v>
      </c>
      <c r="J37" s="4">
        <v>1</v>
      </c>
      <c r="K37" s="4">
        <v>0</v>
      </c>
      <c r="L37" s="4">
        <f t="shared" si="22"/>
        <v>1</v>
      </c>
      <c r="M37" s="4">
        <f t="shared" ref="M37:N37" si="27">SUM(G37,J37)</f>
        <v>2</v>
      </c>
      <c r="N37" s="4">
        <f t="shared" si="27"/>
        <v>3</v>
      </c>
      <c r="O37" s="4">
        <f t="shared" si="24"/>
        <v>5</v>
      </c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x14ac:dyDescent="0.2">
      <c r="A38" s="22" t="s">
        <v>128</v>
      </c>
      <c r="B38" s="2" t="s">
        <v>138</v>
      </c>
      <c r="C38" s="23" t="s">
        <v>22</v>
      </c>
      <c r="D38" s="4">
        <v>0</v>
      </c>
      <c r="E38" s="4">
        <v>0</v>
      </c>
      <c r="F38" s="4">
        <f t="shared" si="25"/>
        <v>0</v>
      </c>
      <c r="G38" s="4">
        <v>2</v>
      </c>
      <c r="H38" s="4">
        <v>2</v>
      </c>
      <c r="I38" s="4">
        <f t="shared" si="21"/>
        <v>4</v>
      </c>
      <c r="J38" s="4">
        <v>10</v>
      </c>
      <c r="K38" s="4">
        <v>12</v>
      </c>
      <c r="L38" s="4">
        <f t="shared" si="22"/>
        <v>22</v>
      </c>
      <c r="M38" s="4">
        <f t="shared" ref="M38:N38" si="28">SUM(G38,J38)</f>
        <v>12</v>
      </c>
      <c r="N38" s="4">
        <f t="shared" si="28"/>
        <v>14</v>
      </c>
      <c r="O38" s="4">
        <f t="shared" si="24"/>
        <v>26</v>
      </c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24" customHeight="1" x14ac:dyDescent="0.2">
      <c r="A39" s="22" t="s">
        <v>179</v>
      </c>
      <c r="B39" s="2" t="s">
        <v>138</v>
      </c>
      <c r="C39" s="23" t="s">
        <v>22</v>
      </c>
      <c r="D39" s="4">
        <v>0</v>
      </c>
      <c r="E39" s="4">
        <v>0</v>
      </c>
      <c r="F39" s="4">
        <f t="shared" si="25"/>
        <v>0</v>
      </c>
      <c r="G39" s="4">
        <v>0</v>
      </c>
      <c r="H39" s="4">
        <v>0</v>
      </c>
      <c r="I39" s="4">
        <f t="shared" si="21"/>
        <v>0</v>
      </c>
      <c r="J39" s="4">
        <v>0</v>
      </c>
      <c r="K39" s="4">
        <v>0</v>
      </c>
      <c r="L39" s="4">
        <f t="shared" si="22"/>
        <v>0</v>
      </c>
      <c r="M39" s="4">
        <f t="shared" ref="M39:N39" si="29">SUM(G39,J39)</f>
        <v>0</v>
      </c>
      <c r="N39" s="4">
        <f t="shared" si="29"/>
        <v>0</v>
      </c>
      <c r="O39" s="4">
        <f t="shared" si="24"/>
        <v>0</v>
      </c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x14ac:dyDescent="0.2">
      <c r="A40" s="22" t="s">
        <v>110</v>
      </c>
      <c r="B40" s="2" t="s">
        <v>138</v>
      </c>
      <c r="C40" s="23" t="s">
        <v>22</v>
      </c>
      <c r="D40" s="4">
        <v>0</v>
      </c>
      <c r="E40" s="4">
        <v>0</v>
      </c>
      <c r="F40" s="4">
        <f t="shared" si="25"/>
        <v>0</v>
      </c>
      <c r="G40" s="4">
        <v>0</v>
      </c>
      <c r="H40" s="4">
        <v>1</v>
      </c>
      <c r="I40" s="4">
        <f t="shared" si="21"/>
        <v>1</v>
      </c>
      <c r="J40" s="4">
        <v>0</v>
      </c>
      <c r="K40" s="4">
        <v>0</v>
      </c>
      <c r="L40" s="4">
        <f t="shared" si="22"/>
        <v>0</v>
      </c>
      <c r="M40" s="4">
        <f t="shared" ref="M40:N40" si="30">SUM(G40,J40)</f>
        <v>0</v>
      </c>
      <c r="N40" s="4">
        <f t="shared" si="30"/>
        <v>1</v>
      </c>
      <c r="O40" s="4">
        <f t="shared" si="24"/>
        <v>1</v>
      </c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x14ac:dyDescent="0.2">
      <c r="A41" s="22" t="s">
        <v>111</v>
      </c>
      <c r="B41" s="2" t="s">
        <v>138</v>
      </c>
      <c r="C41" s="23" t="s">
        <v>22</v>
      </c>
      <c r="D41" s="4">
        <v>0</v>
      </c>
      <c r="E41" s="4">
        <v>0</v>
      </c>
      <c r="F41" s="4">
        <f t="shared" si="25"/>
        <v>0</v>
      </c>
      <c r="G41" s="4">
        <v>0</v>
      </c>
      <c r="H41" s="4">
        <v>0</v>
      </c>
      <c r="I41" s="4">
        <f t="shared" si="21"/>
        <v>0</v>
      </c>
      <c r="J41" s="4">
        <v>0</v>
      </c>
      <c r="K41" s="4">
        <v>0</v>
      </c>
      <c r="L41" s="4">
        <f t="shared" si="22"/>
        <v>0</v>
      </c>
      <c r="M41" s="4">
        <f t="shared" ref="M41:N41" si="31">SUM(G41,J41)</f>
        <v>0</v>
      </c>
      <c r="N41" s="4">
        <f t="shared" si="31"/>
        <v>0</v>
      </c>
      <c r="O41" s="4">
        <f t="shared" si="24"/>
        <v>0</v>
      </c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x14ac:dyDescent="0.2">
      <c r="A42" s="22" t="s">
        <v>222</v>
      </c>
      <c r="B42" s="2" t="s">
        <v>138</v>
      </c>
      <c r="C42" s="23" t="s">
        <v>22</v>
      </c>
      <c r="D42" s="4">
        <v>0</v>
      </c>
      <c r="E42" s="4">
        <v>0</v>
      </c>
      <c r="F42" s="4">
        <f t="shared" si="25"/>
        <v>0</v>
      </c>
      <c r="G42" s="4">
        <v>0</v>
      </c>
      <c r="H42" s="4">
        <v>0</v>
      </c>
      <c r="I42" s="4">
        <f t="shared" si="21"/>
        <v>0</v>
      </c>
      <c r="J42" s="4">
        <v>14</v>
      </c>
      <c r="K42" s="4">
        <v>20</v>
      </c>
      <c r="L42" s="4">
        <f t="shared" si="22"/>
        <v>34</v>
      </c>
      <c r="M42" s="4">
        <f t="shared" ref="M42:N42" si="32">SUM(G42,J42)</f>
        <v>14</v>
      </c>
      <c r="N42" s="4">
        <f t="shared" si="32"/>
        <v>20</v>
      </c>
      <c r="O42" s="4">
        <f t="shared" si="24"/>
        <v>34</v>
      </c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22.5" x14ac:dyDescent="0.2">
      <c r="A43" s="22" t="s">
        <v>112</v>
      </c>
      <c r="B43" s="2" t="s">
        <v>138</v>
      </c>
      <c r="C43" s="23" t="s">
        <v>22</v>
      </c>
      <c r="D43" s="4">
        <v>0</v>
      </c>
      <c r="E43" s="4">
        <v>0</v>
      </c>
      <c r="F43" s="4">
        <f t="shared" si="25"/>
        <v>0</v>
      </c>
      <c r="G43" s="4">
        <v>0</v>
      </c>
      <c r="H43" s="4">
        <v>0</v>
      </c>
      <c r="I43" s="4">
        <f t="shared" si="21"/>
        <v>0</v>
      </c>
      <c r="J43" s="4">
        <v>0</v>
      </c>
      <c r="K43" s="4">
        <v>0</v>
      </c>
      <c r="L43" s="4">
        <f t="shared" si="22"/>
        <v>0</v>
      </c>
      <c r="M43" s="4">
        <f t="shared" ref="M43:N43" si="33">SUM(G43,J43)</f>
        <v>0</v>
      </c>
      <c r="N43" s="4">
        <f t="shared" si="33"/>
        <v>0</v>
      </c>
      <c r="O43" s="4">
        <f t="shared" si="24"/>
        <v>0</v>
      </c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x14ac:dyDescent="0.2">
      <c r="A44" s="22" t="s">
        <v>113</v>
      </c>
      <c r="B44" s="2" t="s">
        <v>140</v>
      </c>
      <c r="C44" s="23" t="s">
        <v>22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f t="shared" si="22"/>
        <v>0</v>
      </c>
      <c r="M44" s="4">
        <f t="shared" ref="M44:N44" si="34">SUM(G44,J44)</f>
        <v>0</v>
      </c>
      <c r="N44" s="4">
        <f t="shared" si="34"/>
        <v>0</v>
      </c>
      <c r="O44" s="4">
        <f t="shared" si="24"/>
        <v>0</v>
      </c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x14ac:dyDescent="0.2">
      <c r="A45" s="22" t="s">
        <v>114</v>
      </c>
      <c r="B45" s="2" t="s">
        <v>140</v>
      </c>
      <c r="C45" s="23" t="s">
        <v>22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f t="shared" ref="I45:I46" si="35">SUM(G45:H45)</f>
        <v>0</v>
      </c>
      <c r="J45" s="4">
        <v>0</v>
      </c>
      <c r="K45" s="4">
        <v>0</v>
      </c>
      <c r="L45" s="4">
        <f t="shared" si="22"/>
        <v>0</v>
      </c>
      <c r="M45" s="4">
        <f t="shared" ref="M45:N45" si="36">SUM(G45,J45)</f>
        <v>0</v>
      </c>
      <c r="N45" s="4">
        <f t="shared" si="36"/>
        <v>0</v>
      </c>
      <c r="O45" s="4">
        <f t="shared" si="24"/>
        <v>0</v>
      </c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x14ac:dyDescent="0.2">
      <c r="A46" s="22" t="s">
        <v>223</v>
      </c>
      <c r="B46" s="2" t="s">
        <v>140</v>
      </c>
      <c r="C46" s="23" t="s">
        <v>22</v>
      </c>
      <c r="D46" s="4">
        <v>8</v>
      </c>
      <c r="E46" s="4">
        <v>4</v>
      </c>
      <c r="F46" s="4">
        <f t="shared" ref="F46:F50" si="37">SUM(D46:E46)</f>
        <v>12</v>
      </c>
      <c r="G46" s="4">
        <v>8</v>
      </c>
      <c r="H46" s="4">
        <v>4</v>
      </c>
      <c r="I46" s="4">
        <f t="shared" si="35"/>
        <v>12</v>
      </c>
      <c r="J46" s="4">
        <v>0</v>
      </c>
      <c r="K46" s="4">
        <v>0</v>
      </c>
      <c r="L46" s="4">
        <f t="shared" si="22"/>
        <v>0</v>
      </c>
      <c r="M46" s="4">
        <f t="shared" ref="M46:N46" si="38">SUM(G46,J46)</f>
        <v>8</v>
      </c>
      <c r="N46" s="4">
        <f t="shared" si="38"/>
        <v>4</v>
      </c>
      <c r="O46" s="4">
        <f t="shared" si="24"/>
        <v>12</v>
      </c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x14ac:dyDescent="0.2">
      <c r="A47" s="22" t="s">
        <v>115</v>
      </c>
      <c r="B47" s="2" t="s">
        <v>141</v>
      </c>
      <c r="C47" s="28" t="s">
        <v>22</v>
      </c>
      <c r="D47" s="4"/>
      <c r="E47" s="4"/>
      <c r="F47" s="4">
        <f t="shared" si="37"/>
        <v>0</v>
      </c>
      <c r="G47" s="4"/>
      <c r="H47" s="4"/>
      <c r="I47" s="4">
        <v>0</v>
      </c>
      <c r="J47" s="4"/>
      <c r="K47" s="4"/>
      <c r="L47" s="4">
        <f t="shared" si="22"/>
        <v>0</v>
      </c>
      <c r="M47" s="4">
        <f t="shared" ref="M47:N47" si="39">SUM(G47,J47)</f>
        <v>0</v>
      </c>
      <c r="N47" s="4">
        <f t="shared" si="39"/>
        <v>0</v>
      </c>
      <c r="O47" s="4">
        <f t="shared" si="24"/>
        <v>0</v>
      </c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x14ac:dyDescent="0.2">
      <c r="A48" s="22" t="s">
        <v>224</v>
      </c>
      <c r="B48" s="2" t="s">
        <v>139</v>
      </c>
      <c r="C48" s="23" t="s">
        <v>22</v>
      </c>
      <c r="D48" s="4">
        <v>5</v>
      </c>
      <c r="E48" s="4">
        <v>5</v>
      </c>
      <c r="F48" s="4">
        <f t="shared" si="37"/>
        <v>10</v>
      </c>
      <c r="G48" s="4">
        <v>5</v>
      </c>
      <c r="H48" s="4">
        <v>4</v>
      </c>
      <c r="I48" s="4">
        <f t="shared" ref="I48:I50" si="40">SUM(G48:H48)</f>
        <v>9</v>
      </c>
      <c r="J48" s="4">
        <v>4</v>
      </c>
      <c r="K48" s="4">
        <v>7</v>
      </c>
      <c r="L48" s="4">
        <f t="shared" si="22"/>
        <v>11</v>
      </c>
      <c r="M48" s="4">
        <f t="shared" ref="M48:N48" si="41">SUM(G48,J48)</f>
        <v>9</v>
      </c>
      <c r="N48" s="4">
        <f t="shared" si="41"/>
        <v>11</v>
      </c>
      <c r="O48" s="4">
        <f t="shared" si="24"/>
        <v>20</v>
      </c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x14ac:dyDescent="0.2">
      <c r="A49" s="22" t="s">
        <v>225</v>
      </c>
      <c r="B49" s="2" t="s">
        <v>142</v>
      </c>
      <c r="C49" s="23" t="s">
        <v>22</v>
      </c>
      <c r="D49" s="4">
        <v>0</v>
      </c>
      <c r="E49" s="4">
        <v>0</v>
      </c>
      <c r="F49" s="4">
        <f t="shared" si="37"/>
        <v>0</v>
      </c>
      <c r="G49" s="4">
        <v>0</v>
      </c>
      <c r="H49" s="4">
        <v>0</v>
      </c>
      <c r="I49" s="4">
        <f t="shared" si="40"/>
        <v>0</v>
      </c>
      <c r="J49" s="4">
        <v>1</v>
      </c>
      <c r="K49" s="4">
        <v>3</v>
      </c>
      <c r="L49" s="4">
        <f t="shared" si="22"/>
        <v>4</v>
      </c>
      <c r="M49" s="4">
        <f t="shared" ref="M49:N49" si="42">SUM(G49,J49)</f>
        <v>1</v>
      </c>
      <c r="N49" s="4">
        <f t="shared" si="42"/>
        <v>3</v>
      </c>
      <c r="O49" s="4">
        <f t="shared" si="24"/>
        <v>4</v>
      </c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x14ac:dyDescent="0.2">
      <c r="A50" s="22" t="s">
        <v>226</v>
      </c>
      <c r="B50" s="2" t="s">
        <v>142</v>
      </c>
      <c r="C50" s="23" t="s">
        <v>22</v>
      </c>
      <c r="D50" s="4">
        <v>0</v>
      </c>
      <c r="E50" s="4">
        <v>0</v>
      </c>
      <c r="F50" s="4">
        <f t="shared" si="37"/>
        <v>0</v>
      </c>
      <c r="G50" s="4">
        <v>0</v>
      </c>
      <c r="H50" s="4">
        <v>0</v>
      </c>
      <c r="I50" s="4">
        <f t="shared" si="40"/>
        <v>0</v>
      </c>
      <c r="J50" s="4">
        <v>6</v>
      </c>
      <c r="K50" s="4">
        <v>2</v>
      </c>
      <c r="L50" s="4">
        <f t="shared" si="22"/>
        <v>8</v>
      </c>
      <c r="M50" s="4">
        <f t="shared" ref="M50:N50" si="43">SUM(G50,J50)</f>
        <v>6</v>
      </c>
      <c r="N50" s="4">
        <f t="shared" si="43"/>
        <v>2</v>
      </c>
      <c r="O50" s="4">
        <f t="shared" si="24"/>
        <v>8</v>
      </c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x14ac:dyDescent="0.2">
      <c r="A51" s="122" t="s">
        <v>26</v>
      </c>
      <c r="B51" s="96"/>
      <c r="C51" s="97"/>
      <c r="D51" s="4">
        <f t="shared" ref="D51:N51" si="44">SUM(D35:D50)</f>
        <v>13</v>
      </c>
      <c r="E51" s="4">
        <f t="shared" si="44"/>
        <v>9</v>
      </c>
      <c r="F51" s="4">
        <f t="shared" si="44"/>
        <v>22</v>
      </c>
      <c r="G51" s="4">
        <f t="shared" si="44"/>
        <v>19</v>
      </c>
      <c r="H51" s="4">
        <f t="shared" si="44"/>
        <v>25</v>
      </c>
      <c r="I51" s="4">
        <f t="shared" si="44"/>
        <v>44</v>
      </c>
      <c r="J51" s="4">
        <f t="shared" si="44"/>
        <v>43</v>
      </c>
      <c r="K51" s="4">
        <f t="shared" si="44"/>
        <v>53</v>
      </c>
      <c r="L51" s="4">
        <f t="shared" si="44"/>
        <v>96</v>
      </c>
      <c r="M51" s="4">
        <f t="shared" si="44"/>
        <v>62</v>
      </c>
      <c r="N51" s="4">
        <f t="shared" si="44"/>
        <v>78</v>
      </c>
      <c r="O51" s="4">
        <f>SUM(O35:O50)</f>
        <v>140</v>
      </c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s="88" customFormat="1" x14ac:dyDescent="0.2">
      <c r="A52" s="30"/>
      <c r="B52" s="29"/>
      <c r="C52" s="29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x14ac:dyDescent="0.2">
      <c r="A53" s="24"/>
      <c r="B53" s="24"/>
      <c r="C53" s="2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x14ac:dyDescent="0.2">
      <c r="A54" s="19" t="s">
        <v>29</v>
      </c>
      <c r="B54" s="19" t="s">
        <v>12</v>
      </c>
      <c r="C54" s="20" t="s">
        <v>13</v>
      </c>
      <c r="D54" s="27" t="s">
        <v>19</v>
      </c>
      <c r="E54" s="27" t="s">
        <v>20</v>
      </c>
      <c r="F54" s="27" t="s">
        <v>21</v>
      </c>
      <c r="G54" s="27" t="s">
        <v>19</v>
      </c>
      <c r="H54" s="27" t="s">
        <v>20</v>
      </c>
      <c r="I54" s="27" t="s">
        <v>21</v>
      </c>
      <c r="J54" s="27" t="s">
        <v>19</v>
      </c>
      <c r="K54" s="27" t="s">
        <v>20</v>
      </c>
      <c r="L54" s="27" t="s">
        <v>21</v>
      </c>
      <c r="M54" s="27" t="s">
        <v>19</v>
      </c>
      <c r="N54" s="27" t="s">
        <v>20</v>
      </c>
      <c r="O54" s="27" t="s">
        <v>21</v>
      </c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x14ac:dyDescent="0.2">
      <c r="A55" s="22" t="s">
        <v>180</v>
      </c>
      <c r="B55" s="22" t="s">
        <v>140</v>
      </c>
      <c r="C55" s="3" t="s">
        <v>22</v>
      </c>
      <c r="D55" s="4">
        <v>9</v>
      </c>
      <c r="E55" s="4">
        <v>8</v>
      </c>
      <c r="F55" s="4">
        <f>SUM(D55:E55)</f>
        <v>17</v>
      </c>
      <c r="G55" s="4">
        <v>8</v>
      </c>
      <c r="H55" s="4">
        <v>8</v>
      </c>
      <c r="I55" s="4">
        <f>SUM(G55:H55)</f>
        <v>16</v>
      </c>
      <c r="J55" s="4">
        <v>0</v>
      </c>
      <c r="K55" s="4">
        <v>0</v>
      </c>
      <c r="L55" s="4">
        <f>SUM(J55:K55)</f>
        <v>0</v>
      </c>
      <c r="M55" s="4">
        <f t="shared" ref="M55:N55" si="45">SUM(G55,J55)</f>
        <v>8</v>
      </c>
      <c r="N55" s="4">
        <f t="shared" si="45"/>
        <v>8</v>
      </c>
      <c r="O55" s="4">
        <f>SUM(M55:N55)</f>
        <v>16</v>
      </c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x14ac:dyDescent="0.2">
      <c r="A56" s="95" t="s">
        <v>26</v>
      </c>
      <c r="B56" s="96"/>
      <c r="C56" s="97"/>
      <c r="D56" s="4">
        <f t="shared" ref="D56:O56" si="46">SUM(D55)</f>
        <v>9</v>
      </c>
      <c r="E56" s="4">
        <f t="shared" si="46"/>
        <v>8</v>
      </c>
      <c r="F56" s="4">
        <f t="shared" si="46"/>
        <v>17</v>
      </c>
      <c r="G56" s="4">
        <f t="shared" si="46"/>
        <v>8</v>
      </c>
      <c r="H56" s="4">
        <f t="shared" si="46"/>
        <v>8</v>
      </c>
      <c r="I56" s="4">
        <f t="shared" si="46"/>
        <v>16</v>
      </c>
      <c r="J56" s="4">
        <f t="shared" si="46"/>
        <v>0</v>
      </c>
      <c r="K56" s="4">
        <f t="shared" si="46"/>
        <v>0</v>
      </c>
      <c r="L56" s="4">
        <f t="shared" si="46"/>
        <v>0</v>
      </c>
      <c r="M56" s="4">
        <f t="shared" si="46"/>
        <v>8</v>
      </c>
      <c r="N56" s="4">
        <f t="shared" si="46"/>
        <v>8</v>
      </c>
      <c r="O56" s="4">
        <f t="shared" si="46"/>
        <v>16</v>
      </c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s="88" customFormat="1" x14ac:dyDescent="0.2">
      <c r="A57" s="25"/>
      <c r="B57" s="29"/>
      <c r="C57" s="29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s="88" customFormat="1" x14ac:dyDescent="0.2">
      <c r="A58" s="25"/>
      <c r="B58" s="29"/>
      <c r="C58" s="29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s="88" customFormat="1" x14ac:dyDescent="0.2">
      <c r="A59" s="25"/>
      <c r="B59" s="29"/>
      <c r="C59" s="29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s="88" customFormat="1" x14ac:dyDescent="0.2">
      <c r="A60" s="25"/>
      <c r="B60" s="29"/>
      <c r="C60" s="29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x14ac:dyDescent="0.2">
      <c r="A61" s="25"/>
      <c r="B61" s="29"/>
      <c r="C61" s="29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x14ac:dyDescent="0.2">
      <c r="A62" s="77" t="s">
        <v>30</v>
      </c>
      <c r="B62" s="19" t="s">
        <v>12</v>
      </c>
      <c r="C62" s="20" t="s">
        <v>13</v>
      </c>
      <c r="D62" s="27" t="s">
        <v>19</v>
      </c>
      <c r="E62" s="27" t="s">
        <v>20</v>
      </c>
      <c r="F62" s="27" t="s">
        <v>21</v>
      </c>
      <c r="G62" s="27" t="s">
        <v>19</v>
      </c>
      <c r="H62" s="27" t="s">
        <v>20</v>
      </c>
      <c r="I62" s="27" t="s">
        <v>21</v>
      </c>
      <c r="J62" s="27" t="s">
        <v>19</v>
      </c>
      <c r="K62" s="27" t="s">
        <v>20</v>
      </c>
      <c r="L62" s="27" t="s">
        <v>21</v>
      </c>
      <c r="M62" s="27" t="s">
        <v>19</v>
      </c>
      <c r="N62" s="27" t="s">
        <v>20</v>
      </c>
      <c r="O62" s="27" t="s">
        <v>21</v>
      </c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x14ac:dyDescent="0.2">
      <c r="A63" s="1" t="s">
        <v>116</v>
      </c>
      <c r="B63" s="2" t="s">
        <v>140</v>
      </c>
      <c r="C63" s="28" t="s">
        <v>22</v>
      </c>
      <c r="D63" s="4">
        <v>0</v>
      </c>
      <c r="E63" s="4">
        <v>0</v>
      </c>
      <c r="F63" s="4">
        <f t="shared" ref="F63:F65" si="47">D63+E63</f>
        <v>0</v>
      </c>
      <c r="G63" s="4">
        <v>0</v>
      </c>
      <c r="H63" s="4">
        <v>0</v>
      </c>
      <c r="I63" s="4">
        <f t="shared" ref="I63:I65" si="48">SUM(G63:H63)</f>
        <v>0</v>
      </c>
      <c r="J63" s="4">
        <v>2</v>
      </c>
      <c r="K63" s="4">
        <v>0</v>
      </c>
      <c r="L63" s="4">
        <f t="shared" ref="L63:L65" si="49">J63+K63</f>
        <v>2</v>
      </c>
      <c r="M63" s="4">
        <f t="shared" ref="M63:N63" si="50">G63+J63</f>
        <v>2</v>
      </c>
      <c r="N63" s="4">
        <f t="shared" si="50"/>
        <v>0</v>
      </c>
      <c r="O63" s="4">
        <f t="shared" ref="O63:O65" si="51">SUM(M63+N63)</f>
        <v>2</v>
      </c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x14ac:dyDescent="0.2">
      <c r="A64" s="1" t="s">
        <v>117</v>
      </c>
      <c r="B64" s="2" t="s">
        <v>142</v>
      </c>
      <c r="C64" s="28" t="s">
        <v>22</v>
      </c>
      <c r="D64" s="4">
        <v>0</v>
      </c>
      <c r="E64" s="4">
        <v>0</v>
      </c>
      <c r="F64" s="4">
        <f t="shared" si="47"/>
        <v>0</v>
      </c>
      <c r="G64" s="4">
        <v>0</v>
      </c>
      <c r="H64" s="4">
        <v>0</v>
      </c>
      <c r="I64" s="4">
        <f t="shared" si="48"/>
        <v>0</v>
      </c>
      <c r="J64" s="4">
        <v>0</v>
      </c>
      <c r="K64" s="4">
        <v>0</v>
      </c>
      <c r="L64" s="4">
        <f t="shared" si="49"/>
        <v>0</v>
      </c>
      <c r="M64" s="4">
        <f t="shared" ref="M64:N64" si="52">G64+J64</f>
        <v>0</v>
      </c>
      <c r="N64" s="4">
        <f t="shared" si="52"/>
        <v>0</v>
      </c>
      <c r="O64" s="4">
        <f t="shared" si="51"/>
        <v>0</v>
      </c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x14ac:dyDescent="0.2">
      <c r="A65" s="1" t="s">
        <v>118</v>
      </c>
      <c r="B65" s="2" t="s">
        <v>138</v>
      </c>
      <c r="C65" s="28" t="s">
        <v>22</v>
      </c>
      <c r="D65" s="4">
        <v>0</v>
      </c>
      <c r="E65" s="4">
        <v>0</v>
      </c>
      <c r="F65" s="4">
        <f t="shared" si="47"/>
        <v>0</v>
      </c>
      <c r="G65" s="4">
        <v>0</v>
      </c>
      <c r="H65" s="4">
        <v>0</v>
      </c>
      <c r="I65" s="4">
        <f t="shared" si="48"/>
        <v>0</v>
      </c>
      <c r="J65" s="4">
        <v>0</v>
      </c>
      <c r="K65" s="4">
        <v>0</v>
      </c>
      <c r="L65" s="4">
        <f t="shared" si="49"/>
        <v>0</v>
      </c>
      <c r="M65" s="4">
        <f t="shared" ref="M65:N65" si="53">G65+J65</f>
        <v>0</v>
      </c>
      <c r="N65" s="4">
        <f t="shared" si="53"/>
        <v>0</v>
      </c>
      <c r="O65" s="4">
        <f t="shared" si="51"/>
        <v>0</v>
      </c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x14ac:dyDescent="0.2">
      <c r="A66" s="123" t="s">
        <v>26</v>
      </c>
      <c r="B66" s="96"/>
      <c r="C66" s="97"/>
      <c r="D66" s="4">
        <f t="shared" ref="D66:O66" si="54">SUM(D63:D65)</f>
        <v>0</v>
      </c>
      <c r="E66" s="4">
        <f t="shared" si="54"/>
        <v>0</v>
      </c>
      <c r="F66" s="4">
        <f t="shared" si="54"/>
        <v>0</v>
      </c>
      <c r="G66" s="4">
        <f t="shared" si="54"/>
        <v>0</v>
      </c>
      <c r="H66" s="4">
        <f t="shared" si="54"/>
        <v>0</v>
      </c>
      <c r="I66" s="4">
        <f t="shared" si="54"/>
        <v>0</v>
      </c>
      <c r="J66" s="4">
        <f t="shared" si="54"/>
        <v>2</v>
      </c>
      <c r="K66" s="4">
        <f t="shared" si="54"/>
        <v>0</v>
      </c>
      <c r="L66" s="4">
        <f t="shared" si="54"/>
        <v>2</v>
      </c>
      <c r="M66" s="4">
        <f t="shared" si="54"/>
        <v>2</v>
      </c>
      <c r="N66" s="4">
        <f t="shared" si="54"/>
        <v>0</v>
      </c>
      <c r="O66" s="4">
        <f t="shared" si="54"/>
        <v>2</v>
      </c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x14ac:dyDescent="0.2">
      <c r="A67" s="95" t="s">
        <v>31</v>
      </c>
      <c r="B67" s="96"/>
      <c r="C67" s="97"/>
      <c r="D67" s="27">
        <f t="shared" ref="D67:O67" si="55">SUM(D32,D56,D51,D66)</f>
        <v>820</v>
      </c>
      <c r="E67" s="27">
        <f t="shared" si="55"/>
        <v>566</v>
      </c>
      <c r="F67" s="27">
        <f t="shared" si="55"/>
        <v>1386</v>
      </c>
      <c r="G67" s="27">
        <f t="shared" si="55"/>
        <v>721</v>
      </c>
      <c r="H67" s="27">
        <f t="shared" si="55"/>
        <v>506</v>
      </c>
      <c r="I67" s="27">
        <f t="shared" si="55"/>
        <v>1227</v>
      </c>
      <c r="J67" s="27">
        <f t="shared" si="55"/>
        <v>4055</v>
      </c>
      <c r="K67" s="27">
        <f t="shared" si="55"/>
        <v>2936</v>
      </c>
      <c r="L67" s="27">
        <f t="shared" si="55"/>
        <v>6991</v>
      </c>
      <c r="M67" s="27">
        <f t="shared" si="55"/>
        <v>4776</v>
      </c>
      <c r="N67" s="27">
        <f t="shared" si="55"/>
        <v>3442</v>
      </c>
      <c r="O67" s="27">
        <f t="shared" si="55"/>
        <v>8218</v>
      </c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x14ac:dyDescent="0.2">
      <c r="A68" s="25"/>
      <c r="B68" s="29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x14ac:dyDescent="0.2">
      <c r="A69" s="31"/>
      <c r="B69" s="31"/>
      <c r="C69" s="32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x14ac:dyDescent="0.2">
      <c r="A70" s="102" t="s">
        <v>32</v>
      </c>
      <c r="B70" s="96"/>
      <c r="C70" s="96"/>
      <c r="D70" s="96"/>
      <c r="E70" s="96"/>
      <c r="F70" s="97"/>
      <c r="G70" s="103" t="s">
        <v>10</v>
      </c>
      <c r="H70" s="104"/>
      <c r="I70" s="104"/>
      <c r="J70" s="104"/>
      <c r="K70" s="104"/>
      <c r="L70" s="104"/>
      <c r="M70" s="104"/>
      <c r="N70" s="104"/>
      <c r="O70" s="10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x14ac:dyDescent="0.2">
      <c r="A71" s="19" t="s">
        <v>11</v>
      </c>
      <c r="B71" s="106" t="s">
        <v>12</v>
      </c>
      <c r="C71" s="20" t="s">
        <v>13</v>
      </c>
      <c r="D71" s="103" t="s">
        <v>14</v>
      </c>
      <c r="E71" s="104"/>
      <c r="F71" s="105"/>
      <c r="G71" s="103" t="s">
        <v>15</v>
      </c>
      <c r="H71" s="104"/>
      <c r="I71" s="105"/>
      <c r="J71" s="103" t="s">
        <v>16</v>
      </c>
      <c r="K71" s="104"/>
      <c r="L71" s="105"/>
      <c r="M71" s="103" t="s">
        <v>17</v>
      </c>
      <c r="N71" s="104"/>
      <c r="O71" s="10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x14ac:dyDescent="0.2">
      <c r="A72" s="19" t="s">
        <v>18</v>
      </c>
      <c r="B72" s="107"/>
      <c r="C72" s="21"/>
      <c r="D72" s="27" t="s">
        <v>19</v>
      </c>
      <c r="E72" s="27" t="s">
        <v>20</v>
      </c>
      <c r="F72" s="27" t="s">
        <v>21</v>
      </c>
      <c r="G72" s="27" t="s">
        <v>19</v>
      </c>
      <c r="H72" s="27" t="s">
        <v>20</v>
      </c>
      <c r="I72" s="27" t="s">
        <v>21</v>
      </c>
      <c r="J72" s="27" t="s">
        <v>19</v>
      </c>
      <c r="K72" s="27" t="s">
        <v>20</v>
      </c>
      <c r="L72" s="27" t="s">
        <v>21</v>
      </c>
      <c r="M72" s="27" t="s">
        <v>19</v>
      </c>
      <c r="N72" s="27" t="s">
        <v>20</v>
      </c>
      <c r="O72" s="27" t="s">
        <v>21</v>
      </c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22.5" x14ac:dyDescent="0.2">
      <c r="A73" s="22" t="s">
        <v>189</v>
      </c>
      <c r="B73" s="22" t="s">
        <v>143</v>
      </c>
      <c r="C73" s="28" t="s">
        <v>22</v>
      </c>
      <c r="D73" s="4">
        <v>9</v>
      </c>
      <c r="E73" s="4">
        <v>22</v>
      </c>
      <c r="F73" s="4">
        <f t="shared" ref="F73:F76" si="56">SUM(D73:E73)</f>
        <v>31</v>
      </c>
      <c r="G73" s="4">
        <v>6</v>
      </c>
      <c r="H73" s="4">
        <v>18</v>
      </c>
      <c r="I73" s="4">
        <f t="shared" ref="I73:I76" si="57">SUM(G73:H73)</f>
        <v>24</v>
      </c>
      <c r="J73" s="4">
        <v>49</v>
      </c>
      <c r="K73" s="4">
        <v>132</v>
      </c>
      <c r="L73" s="4">
        <f t="shared" ref="L73:L76" si="58">SUM(J73:K73)</f>
        <v>181</v>
      </c>
      <c r="M73" s="4">
        <f t="shared" ref="M73:N73" si="59">SUM(G73,J73)</f>
        <v>55</v>
      </c>
      <c r="N73" s="4">
        <f t="shared" si="59"/>
        <v>150</v>
      </c>
      <c r="O73" s="4">
        <f t="shared" ref="O73:O76" si="60">SUM(M73:N73)</f>
        <v>205</v>
      </c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22.5" x14ac:dyDescent="0.2">
      <c r="A74" s="22" t="s">
        <v>190</v>
      </c>
      <c r="B74" s="22" t="s">
        <v>143</v>
      </c>
      <c r="C74" s="23" t="s">
        <v>22</v>
      </c>
      <c r="D74" s="4">
        <v>76</v>
      </c>
      <c r="E74" s="4">
        <v>96</v>
      </c>
      <c r="F74" s="4">
        <f t="shared" si="56"/>
        <v>172</v>
      </c>
      <c r="G74" s="4">
        <v>62</v>
      </c>
      <c r="H74" s="4">
        <v>89</v>
      </c>
      <c r="I74" s="4">
        <f t="shared" si="57"/>
        <v>151</v>
      </c>
      <c r="J74" s="4">
        <v>473</v>
      </c>
      <c r="K74" s="4">
        <v>599</v>
      </c>
      <c r="L74" s="4">
        <f t="shared" si="58"/>
        <v>1072</v>
      </c>
      <c r="M74" s="4">
        <f t="shared" ref="M74:N74" si="61">SUM(G74,J74)</f>
        <v>535</v>
      </c>
      <c r="N74" s="4">
        <f t="shared" si="61"/>
        <v>688</v>
      </c>
      <c r="O74" s="4">
        <f t="shared" si="60"/>
        <v>1223</v>
      </c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x14ac:dyDescent="0.2">
      <c r="A75" s="22" t="s">
        <v>33</v>
      </c>
      <c r="B75" s="22" t="s">
        <v>144</v>
      </c>
      <c r="C75" s="23" t="s">
        <v>22</v>
      </c>
      <c r="D75" s="4">
        <v>93</v>
      </c>
      <c r="E75" s="4">
        <v>58</v>
      </c>
      <c r="F75" s="4">
        <f t="shared" si="56"/>
        <v>151</v>
      </c>
      <c r="G75" s="4">
        <v>77</v>
      </c>
      <c r="H75" s="4">
        <v>45</v>
      </c>
      <c r="I75" s="4">
        <f t="shared" si="57"/>
        <v>122</v>
      </c>
      <c r="J75" s="4">
        <v>647</v>
      </c>
      <c r="K75" s="4">
        <v>552</v>
      </c>
      <c r="L75" s="4">
        <f t="shared" si="58"/>
        <v>1199</v>
      </c>
      <c r="M75" s="4">
        <f t="shared" ref="M75:N75" si="62">SUM(G75,J75)</f>
        <v>724</v>
      </c>
      <c r="N75" s="4">
        <f t="shared" si="62"/>
        <v>597</v>
      </c>
      <c r="O75" s="4">
        <f t="shared" si="60"/>
        <v>1321</v>
      </c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22.5" x14ac:dyDescent="0.2">
      <c r="A76" s="22" t="s">
        <v>33</v>
      </c>
      <c r="B76" s="22" t="s">
        <v>145</v>
      </c>
      <c r="C76" s="23" t="s">
        <v>34</v>
      </c>
      <c r="D76" s="4">
        <v>25</v>
      </c>
      <c r="E76" s="4">
        <v>16</v>
      </c>
      <c r="F76" s="4">
        <f t="shared" si="56"/>
        <v>41</v>
      </c>
      <c r="G76" s="4">
        <v>28</v>
      </c>
      <c r="H76" s="4">
        <v>17</v>
      </c>
      <c r="I76" s="4">
        <f t="shared" si="57"/>
        <v>45</v>
      </c>
      <c r="J76" s="4">
        <v>133</v>
      </c>
      <c r="K76" s="4">
        <v>66</v>
      </c>
      <c r="L76" s="4">
        <f t="shared" si="58"/>
        <v>199</v>
      </c>
      <c r="M76" s="4">
        <f t="shared" ref="M76:N76" si="63">SUM(G76,J76)</f>
        <v>161</v>
      </c>
      <c r="N76" s="4">
        <f t="shared" si="63"/>
        <v>83</v>
      </c>
      <c r="O76" s="4">
        <f t="shared" si="60"/>
        <v>244</v>
      </c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x14ac:dyDescent="0.2">
      <c r="A77" s="95" t="s">
        <v>26</v>
      </c>
      <c r="B77" s="96"/>
      <c r="C77" s="97"/>
      <c r="D77" s="4">
        <f t="shared" ref="D77:N77" si="64">SUM(D73:D76)</f>
        <v>203</v>
      </c>
      <c r="E77" s="4">
        <f t="shared" si="64"/>
        <v>192</v>
      </c>
      <c r="F77" s="4">
        <f t="shared" si="64"/>
        <v>395</v>
      </c>
      <c r="G77" s="4">
        <f t="shared" si="64"/>
        <v>173</v>
      </c>
      <c r="H77" s="4">
        <f t="shared" si="64"/>
        <v>169</v>
      </c>
      <c r="I77" s="4">
        <f t="shared" si="64"/>
        <v>342</v>
      </c>
      <c r="J77" s="4">
        <f t="shared" si="64"/>
        <v>1302</v>
      </c>
      <c r="K77" s="4">
        <f t="shared" si="64"/>
        <v>1349</v>
      </c>
      <c r="L77" s="4">
        <f t="shared" si="64"/>
        <v>2651</v>
      </c>
      <c r="M77" s="4">
        <f t="shared" si="64"/>
        <v>1475</v>
      </c>
      <c r="N77" s="4">
        <f t="shared" si="64"/>
        <v>1518</v>
      </c>
      <c r="O77" s="4">
        <f>SUM(O73:O76)</f>
        <v>2993</v>
      </c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x14ac:dyDescent="0.2">
      <c r="A78" s="25"/>
      <c r="B78" s="29"/>
      <c r="C78" s="29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x14ac:dyDescent="0.2">
      <c r="A79" s="31"/>
      <c r="B79" s="31"/>
      <c r="C79" s="32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x14ac:dyDescent="0.2">
      <c r="A80" s="77" t="s">
        <v>29</v>
      </c>
      <c r="B80" s="19" t="s">
        <v>12</v>
      </c>
      <c r="C80" s="20" t="s">
        <v>13</v>
      </c>
      <c r="D80" s="27" t="s">
        <v>19</v>
      </c>
      <c r="E80" s="27" t="s">
        <v>20</v>
      </c>
      <c r="F80" s="27" t="s">
        <v>21</v>
      </c>
      <c r="G80" s="27" t="s">
        <v>19</v>
      </c>
      <c r="H80" s="27" t="s">
        <v>20</v>
      </c>
      <c r="I80" s="27" t="s">
        <v>21</v>
      </c>
      <c r="J80" s="27" t="s">
        <v>19</v>
      </c>
      <c r="K80" s="27" t="s">
        <v>20</v>
      </c>
      <c r="L80" s="27" t="s">
        <v>21</v>
      </c>
      <c r="M80" s="27" t="s">
        <v>19</v>
      </c>
      <c r="N80" s="27" t="s">
        <v>20</v>
      </c>
      <c r="O80" s="27" t="s">
        <v>21</v>
      </c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22.5" x14ac:dyDescent="0.2">
      <c r="A81" s="1" t="s">
        <v>119</v>
      </c>
      <c r="B81" s="2" t="s">
        <v>143</v>
      </c>
      <c r="C81" s="23" t="s">
        <v>22</v>
      </c>
      <c r="D81" s="4">
        <v>0</v>
      </c>
      <c r="E81" s="4">
        <v>0</v>
      </c>
      <c r="F81" s="4">
        <f t="shared" ref="F81:F90" si="65">SUM(D81:E81)</f>
        <v>0</v>
      </c>
      <c r="G81" s="4">
        <v>0</v>
      </c>
      <c r="H81" s="4">
        <v>0</v>
      </c>
      <c r="I81" s="4">
        <f t="shared" ref="I81:I90" si="66">SUM(G81:H81)</f>
        <v>0</v>
      </c>
      <c r="J81" s="4">
        <v>0</v>
      </c>
      <c r="K81" s="4">
        <v>0</v>
      </c>
      <c r="L81" s="4">
        <f t="shared" ref="L81:L90" si="67">SUM(J81:K81)</f>
        <v>0</v>
      </c>
      <c r="M81" s="4">
        <f t="shared" ref="M81:N81" si="68">SUM(G81,J81)</f>
        <v>0</v>
      </c>
      <c r="N81" s="4">
        <f t="shared" si="68"/>
        <v>0</v>
      </c>
      <c r="O81" s="4">
        <f t="shared" ref="O81:O90" si="69">SUM(M81:N81)</f>
        <v>0</v>
      </c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22.5" x14ac:dyDescent="0.2">
      <c r="A82" s="1" t="s">
        <v>181</v>
      </c>
      <c r="B82" s="2" t="s">
        <v>143</v>
      </c>
      <c r="C82" s="23" t="s">
        <v>22</v>
      </c>
      <c r="D82" s="4">
        <v>0</v>
      </c>
      <c r="E82" s="4">
        <v>0</v>
      </c>
      <c r="F82" s="4">
        <f>SUM(D82:E82)</f>
        <v>0</v>
      </c>
      <c r="G82" s="4">
        <v>0</v>
      </c>
      <c r="H82" s="4">
        <v>0</v>
      </c>
      <c r="I82" s="4">
        <f>SUM(G82:H82)</f>
        <v>0</v>
      </c>
      <c r="J82" s="4">
        <v>6</v>
      </c>
      <c r="K82" s="4">
        <v>13</v>
      </c>
      <c r="L82" s="4">
        <f>SUM(J82:K82)</f>
        <v>19</v>
      </c>
      <c r="M82" s="4">
        <f>SUM(G82,J82)</f>
        <v>6</v>
      </c>
      <c r="N82" s="4">
        <f>SUM(H82,K82)</f>
        <v>13</v>
      </c>
      <c r="O82" s="4">
        <f>SUM(M82:N82)</f>
        <v>19</v>
      </c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22.5" x14ac:dyDescent="0.2">
      <c r="A83" s="1" t="s">
        <v>191</v>
      </c>
      <c r="B83" s="2" t="s">
        <v>143</v>
      </c>
      <c r="C83" s="23" t="s">
        <v>22</v>
      </c>
      <c r="D83" s="4">
        <v>0</v>
      </c>
      <c r="E83" s="4">
        <v>0</v>
      </c>
      <c r="F83" s="4">
        <f t="shared" ref="F83" si="70">SUM(D83:E83)</f>
        <v>0</v>
      </c>
      <c r="G83" s="4">
        <v>0</v>
      </c>
      <c r="H83" s="4">
        <v>0</v>
      </c>
      <c r="I83" s="4">
        <f t="shared" ref="I83" si="71">SUM(G83:H83)</f>
        <v>0</v>
      </c>
      <c r="J83" s="4">
        <v>12</v>
      </c>
      <c r="K83" s="4">
        <v>4</v>
      </c>
      <c r="L83" s="4">
        <f t="shared" ref="L83" si="72">SUM(J83:K83)</f>
        <v>16</v>
      </c>
      <c r="M83" s="4">
        <f t="shared" ref="M83:N83" si="73">SUM(G83,J83)</f>
        <v>12</v>
      </c>
      <c r="N83" s="4">
        <f t="shared" si="73"/>
        <v>4</v>
      </c>
      <c r="O83" s="4">
        <f t="shared" ref="O83" si="74">SUM(M83:N83)</f>
        <v>16</v>
      </c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22.5" x14ac:dyDescent="0.2">
      <c r="A84" s="1" t="s">
        <v>35</v>
      </c>
      <c r="B84" s="2" t="s">
        <v>143</v>
      </c>
      <c r="C84" s="23" t="s">
        <v>22</v>
      </c>
      <c r="D84" s="4">
        <v>0</v>
      </c>
      <c r="E84" s="4">
        <v>0</v>
      </c>
      <c r="F84" s="4">
        <f t="shared" si="65"/>
        <v>0</v>
      </c>
      <c r="G84" s="4">
        <v>0</v>
      </c>
      <c r="H84" s="4">
        <v>0</v>
      </c>
      <c r="I84" s="4">
        <f t="shared" si="66"/>
        <v>0</v>
      </c>
      <c r="J84" s="4">
        <v>10</v>
      </c>
      <c r="K84" s="4">
        <v>9</v>
      </c>
      <c r="L84" s="4">
        <f t="shared" si="67"/>
        <v>19</v>
      </c>
      <c r="M84" s="4">
        <f t="shared" ref="M84:N84" si="75">SUM(G84,J84)</f>
        <v>10</v>
      </c>
      <c r="N84" s="4">
        <f t="shared" si="75"/>
        <v>9</v>
      </c>
      <c r="O84" s="4">
        <f t="shared" si="69"/>
        <v>19</v>
      </c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22.5" x14ac:dyDescent="0.2">
      <c r="A85" s="1" t="s">
        <v>227</v>
      </c>
      <c r="B85" s="2" t="s">
        <v>143</v>
      </c>
      <c r="C85" s="23" t="s">
        <v>22</v>
      </c>
      <c r="D85" s="4">
        <v>0</v>
      </c>
      <c r="E85" s="4">
        <v>0</v>
      </c>
      <c r="F85" s="4">
        <f t="shared" si="65"/>
        <v>0</v>
      </c>
      <c r="G85" s="4">
        <v>0</v>
      </c>
      <c r="H85" s="4">
        <v>0</v>
      </c>
      <c r="I85" s="4">
        <f t="shared" si="66"/>
        <v>0</v>
      </c>
      <c r="J85" s="4">
        <v>3</v>
      </c>
      <c r="K85" s="4">
        <v>10</v>
      </c>
      <c r="L85" s="4">
        <f t="shared" si="67"/>
        <v>13</v>
      </c>
      <c r="M85" s="4">
        <f t="shared" ref="M85:N85" si="76">SUM(G85,J85)</f>
        <v>3</v>
      </c>
      <c r="N85" s="4">
        <f t="shared" si="76"/>
        <v>10</v>
      </c>
      <c r="O85" s="4">
        <f t="shared" si="69"/>
        <v>13</v>
      </c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22.5" x14ac:dyDescent="0.2">
      <c r="A86" s="1" t="s">
        <v>136</v>
      </c>
      <c r="B86" s="2" t="s">
        <v>143</v>
      </c>
      <c r="C86" s="23" t="s">
        <v>22</v>
      </c>
      <c r="D86" s="4">
        <v>0</v>
      </c>
      <c r="E86" s="4">
        <v>0</v>
      </c>
      <c r="F86" s="4">
        <f t="shared" si="65"/>
        <v>0</v>
      </c>
      <c r="G86" s="4">
        <v>0</v>
      </c>
      <c r="H86" s="4">
        <v>0</v>
      </c>
      <c r="I86" s="4">
        <f t="shared" si="66"/>
        <v>0</v>
      </c>
      <c r="J86" s="4">
        <v>10</v>
      </c>
      <c r="K86" s="4">
        <v>5</v>
      </c>
      <c r="L86" s="4">
        <f t="shared" si="67"/>
        <v>15</v>
      </c>
      <c r="M86" s="4">
        <f t="shared" ref="M86:N86" si="77">SUM(G86,J86)</f>
        <v>10</v>
      </c>
      <c r="N86" s="4">
        <f t="shared" si="77"/>
        <v>5</v>
      </c>
      <c r="O86" s="4">
        <f t="shared" si="69"/>
        <v>15</v>
      </c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22.5" x14ac:dyDescent="0.2">
      <c r="A87" s="1" t="s">
        <v>228</v>
      </c>
      <c r="B87" s="2" t="s">
        <v>143</v>
      </c>
      <c r="C87" s="23" t="s">
        <v>22</v>
      </c>
      <c r="D87" s="4">
        <v>0</v>
      </c>
      <c r="E87" s="4">
        <v>0</v>
      </c>
      <c r="F87" s="4">
        <f t="shared" si="65"/>
        <v>0</v>
      </c>
      <c r="G87" s="4">
        <v>0</v>
      </c>
      <c r="H87" s="4">
        <v>0</v>
      </c>
      <c r="I87" s="4">
        <f t="shared" si="66"/>
        <v>0</v>
      </c>
      <c r="J87" s="4">
        <v>5</v>
      </c>
      <c r="K87" s="4">
        <v>3</v>
      </c>
      <c r="L87" s="4">
        <f t="shared" si="67"/>
        <v>8</v>
      </c>
      <c r="M87" s="4">
        <f t="shared" ref="M87:N87" si="78">SUM(G87,J87)</f>
        <v>5</v>
      </c>
      <c r="N87" s="4">
        <f t="shared" si="78"/>
        <v>3</v>
      </c>
      <c r="O87" s="4">
        <f t="shared" si="69"/>
        <v>8</v>
      </c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22.5" x14ac:dyDescent="0.2">
      <c r="A88" s="1" t="s">
        <v>36</v>
      </c>
      <c r="B88" s="2" t="s">
        <v>143</v>
      </c>
      <c r="C88" s="23" t="s">
        <v>22</v>
      </c>
      <c r="D88" s="4">
        <v>0</v>
      </c>
      <c r="E88" s="4">
        <v>0</v>
      </c>
      <c r="F88" s="4">
        <f t="shared" si="65"/>
        <v>0</v>
      </c>
      <c r="G88" s="4">
        <v>0</v>
      </c>
      <c r="H88" s="4">
        <v>0</v>
      </c>
      <c r="I88" s="4">
        <f t="shared" si="66"/>
        <v>0</v>
      </c>
      <c r="J88" s="4">
        <v>11</v>
      </c>
      <c r="K88" s="4">
        <v>1</v>
      </c>
      <c r="L88" s="4">
        <f t="shared" si="67"/>
        <v>12</v>
      </c>
      <c r="M88" s="4">
        <f t="shared" ref="M88:N88" si="79">SUM(G88,J88)</f>
        <v>11</v>
      </c>
      <c r="N88" s="4">
        <f t="shared" si="79"/>
        <v>1</v>
      </c>
      <c r="O88" s="4">
        <f t="shared" si="69"/>
        <v>12</v>
      </c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22.5" x14ac:dyDescent="0.2">
      <c r="A89" s="1" t="s">
        <v>120</v>
      </c>
      <c r="B89" s="2" t="s">
        <v>143</v>
      </c>
      <c r="C89" s="23" t="s">
        <v>22</v>
      </c>
      <c r="D89" s="4">
        <v>0</v>
      </c>
      <c r="E89" s="4">
        <v>0</v>
      </c>
      <c r="F89" s="4">
        <f t="shared" si="65"/>
        <v>0</v>
      </c>
      <c r="G89" s="4">
        <v>0</v>
      </c>
      <c r="H89" s="4">
        <v>0</v>
      </c>
      <c r="I89" s="4">
        <f t="shared" si="66"/>
        <v>0</v>
      </c>
      <c r="J89" s="4">
        <v>0</v>
      </c>
      <c r="K89" s="4">
        <v>0</v>
      </c>
      <c r="L89" s="4">
        <f t="shared" si="67"/>
        <v>0</v>
      </c>
      <c r="M89" s="4">
        <f t="shared" ref="M89:N89" si="80">SUM(G89,J89)</f>
        <v>0</v>
      </c>
      <c r="N89" s="4">
        <f t="shared" si="80"/>
        <v>0</v>
      </c>
      <c r="O89" s="4">
        <f t="shared" si="69"/>
        <v>0</v>
      </c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x14ac:dyDescent="0.2">
      <c r="A90" s="1" t="s">
        <v>121</v>
      </c>
      <c r="B90" s="2" t="s">
        <v>144</v>
      </c>
      <c r="C90" s="23" t="s">
        <v>22</v>
      </c>
      <c r="D90" s="4">
        <v>0</v>
      </c>
      <c r="E90" s="4">
        <v>0</v>
      </c>
      <c r="F90" s="4">
        <f t="shared" si="65"/>
        <v>0</v>
      </c>
      <c r="G90" s="4">
        <v>0</v>
      </c>
      <c r="H90" s="4">
        <v>0</v>
      </c>
      <c r="I90" s="4">
        <f t="shared" si="66"/>
        <v>0</v>
      </c>
      <c r="J90" s="4">
        <v>0</v>
      </c>
      <c r="K90" s="4">
        <v>0</v>
      </c>
      <c r="L90" s="4">
        <f t="shared" si="67"/>
        <v>0</v>
      </c>
      <c r="M90" s="4">
        <f t="shared" ref="M90:N90" si="81">SUM(G90,J90)</f>
        <v>0</v>
      </c>
      <c r="N90" s="4">
        <f t="shared" si="81"/>
        <v>0</v>
      </c>
      <c r="O90" s="4">
        <f t="shared" si="69"/>
        <v>0</v>
      </c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x14ac:dyDescent="0.2">
      <c r="A91" s="123" t="s">
        <v>26</v>
      </c>
      <c r="B91" s="96"/>
      <c r="C91" s="97"/>
      <c r="D91" s="4">
        <f t="shared" ref="D91:O91" si="82">SUM(D81:D90)</f>
        <v>0</v>
      </c>
      <c r="E91" s="4">
        <f t="shared" si="82"/>
        <v>0</v>
      </c>
      <c r="F91" s="4">
        <f t="shared" si="82"/>
        <v>0</v>
      </c>
      <c r="G91" s="4">
        <f t="shared" si="82"/>
        <v>0</v>
      </c>
      <c r="H91" s="4">
        <f t="shared" si="82"/>
        <v>0</v>
      </c>
      <c r="I91" s="4">
        <f t="shared" si="82"/>
        <v>0</v>
      </c>
      <c r="J91" s="4">
        <f t="shared" si="82"/>
        <v>57</v>
      </c>
      <c r="K91" s="4">
        <f t="shared" si="82"/>
        <v>45</v>
      </c>
      <c r="L91" s="4">
        <f t="shared" si="82"/>
        <v>102</v>
      </c>
      <c r="M91" s="4">
        <f t="shared" si="82"/>
        <v>57</v>
      </c>
      <c r="N91" s="4">
        <f t="shared" si="82"/>
        <v>45</v>
      </c>
      <c r="O91" s="4">
        <f t="shared" si="82"/>
        <v>102</v>
      </c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x14ac:dyDescent="0.2">
      <c r="A92" s="25"/>
      <c r="B92" s="29"/>
      <c r="C92" s="29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x14ac:dyDescent="0.2">
      <c r="A93" s="77" t="s">
        <v>27</v>
      </c>
      <c r="B93" s="19" t="s">
        <v>12</v>
      </c>
      <c r="C93" s="20" t="s">
        <v>13</v>
      </c>
      <c r="D93" s="27" t="s">
        <v>19</v>
      </c>
      <c r="E93" s="27" t="s">
        <v>20</v>
      </c>
      <c r="F93" s="27" t="s">
        <v>21</v>
      </c>
      <c r="G93" s="27" t="s">
        <v>19</v>
      </c>
      <c r="H93" s="27" t="s">
        <v>20</v>
      </c>
      <c r="I93" s="27" t="s">
        <v>21</v>
      </c>
      <c r="J93" s="27" t="s">
        <v>19</v>
      </c>
      <c r="K93" s="27" t="s">
        <v>20</v>
      </c>
      <c r="L93" s="27" t="s">
        <v>21</v>
      </c>
      <c r="M93" s="27" t="s">
        <v>19</v>
      </c>
      <c r="N93" s="27" t="s">
        <v>20</v>
      </c>
      <c r="O93" s="27" t="s">
        <v>21</v>
      </c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22.5" x14ac:dyDescent="0.2">
      <c r="A94" s="1" t="s">
        <v>122</v>
      </c>
      <c r="B94" s="2" t="s">
        <v>143</v>
      </c>
      <c r="C94" s="23" t="s">
        <v>22</v>
      </c>
      <c r="D94" s="4">
        <v>0</v>
      </c>
      <c r="E94" s="4">
        <v>0</v>
      </c>
      <c r="F94" s="4">
        <f t="shared" ref="F94:F96" si="83">SUM(D94:E94)</f>
        <v>0</v>
      </c>
      <c r="G94" s="4">
        <v>0</v>
      </c>
      <c r="H94" s="4">
        <v>0</v>
      </c>
      <c r="I94" s="4">
        <f t="shared" ref="I94:I96" si="84">SUM(G94:H94)</f>
        <v>0</v>
      </c>
      <c r="J94" s="4">
        <v>0</v>
      </c>
      <c r="K94" s="4">
        <v>0</v>
      </c>
      <c r="L94" s="4">
        <f t="shared" ref="L94:L96" si="85">SUM(J94:K94)</f>
        <v>0</v>
      </c>
      <c r="M94" s="4">
        <f t="shared" ref="M94:N94" si="86">SUM(G94,J94)</f>
        <v>0</v>
      </c>
      <c r="N94" s="4">
        <f t="shared" si="86"/>
        <v>0</v>
      </c>
      <c r="O94" s="4">
        <f t="shared" ref="O94:O96" si="87">SUM(M94:N94)</f>
        <v>0</v>
      </c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22.5" x14ac:dyDescent="0.2">
      <c r="A95" s="1" t="s">
        <v>123</v>
      </c>
      <c r="B95" s="2" t="s">
        <v>143</v>
      </c>
      <c r="C95" s="23" t="s">
        <v>22</v>
      </c>
      <c r="D95" s="4">
        <v>0</v>
      </c>
      <c r="E95" s="4">
        <v>0</v>
      </c>
      <c r="F95" s="4">
        <f t="shared" si="83"/>
        <v>0</v>
      </c>
      <c r="G95" s="4">
        <v>0</v>
      </c>
      <c r="H95" s="4">
        <v>0</v>
      </c>
      <c r="I95" s="4">
        <f t="shared" si="84"/>
        <v>0</v>
      </c>
      <c r="J95" s="4">
        <v>0</v>
      </c>
      <c r="K95" s="4">
        <v>0</v>
      </c>
      <c r="L95" s="4">
        <f t="shared" si="85"/>
        <v>0</v>
      </c>
      <c r="M95" s="4">
        <f t="shared" ref="M95:N95" si="88">SUM(G95,J95)</f>
        <v>0</v>
      </c>
      <c r="N95" s="4">
        <f t="shared" si="88"/>
        <v>0</v>
      </c>
      <c r="O95" s="4">
        <f t="shared" si="87"/>
        <v>0</v>
      </c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x14ac:dyDescent="0.2">
      <c r="A96" s="1" t="s">
        <v>124</v>
      </c>
      <c r="B96" s="2" t="s">
        <v>144</v>
      </c>
      <c r="C96" s="23" t="s">
        <v>22</v>
      </c>
      <c r="D96" s="4">
        <v>0</v>
      </c>
      <c r="E96" s="4">
        <v>0</v>
      </c>
      <c r="F96" s="4">
        <f t="shared" si="83"/>
        <v>0</v>
      </c>
      <c r="G96" s="4">
        <v>0</v>
      </c>
      <c r="H96" s="4">
        <v>0</v>
      </c>
      <c r="I96" s="4">
        <f t="shared" si="84"/>
        <v>0</v>
      </c>
      <c r="J96" s="4">
        <v>0</v>
      </c>
      <c r="K96" s="4">
        <v>0</v>
      </c>
      <c r="L96" s="4">
        <f t="shared" si="85"/>
        <v>0</v>
      </c>
      <c r="M96" s="4">
        <f t="shared" ref="M96:N96" si="89">SUM(G96,J96)</f>
        <v>0</v>
      </c>
      <c r="N96" s="4">
        <f t="shared" si="89"/>
        <v>0</v>
      </c>
      <c r="O96" s="4">
        <f t="shared" si="87"/>
        <v>0</v>
      </c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x14ac:dyDescent="0.2">
      <c r="A97" s="123" t="s">
        <v>26</v>
      </c>
      <c r="B97" s="96"/>
      <c r="C97" s="97"/>
      <c r="D97" s="4">
        <f t="shared" ref="D97:O97" si="90">SUM(D94:D96)</f>
        <v>0</v>
      </c>
      <c r="E97" s="4">
        <f t="shared" si="90"/>
        <v>0</v>
      </c>
      <c r="F97" s="4">
        <f t="shared" si="90"/>
        <v>0</v>
      </c>
      <c r="G97" s="4">
        <f t="shared" si="90"/>
        <v>0</v>
      </c>
      <c r="H97" s="4">
        <f t="shared" si="90"/>
        <v>0</v>
      </c>
      <c r="I97" s="4">
        <f t="shared" si="90"/>
        <v>0</v>
      </c>
      <c r="J97" s="4">
        <f t="shared" si="90"/>
        <v>0</v>
      </c>
      <c r="K97" s="4">
        <f t="shared" si="90"/>
        <v>0</v>
      </c>
      <c r="L97" s="4">
        <f t="shared" si="90"/>
        <v>0</v>
      </c>
      <c r="M97" s="4">
        <f t="shared" si="90"/>
        <v>0</v>
      </c>
      <c r="N97" s="4">
        <f t="shared" si="90"/>
        <v>0</v>
      </c>
      <c r="O97" s="4">
        <f t="shared" si="90"/>
        <v>0</v>
      </c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x14ac:dyDescent="0.2">
      <c r="A98" s="95" t="s">
        <v>31</v>
      </c>
      <c r="B98" s="96"/>
      <c r="C98" s="97"/>
      <c r="D98" s="27">
        <f t="shared" ref="D98:O98" si="91">SUM(D77,D91,D97)</f>
        <v>203</v>
      </c>
      <c r="E98" s="27">
        <f t="shared" si="91"/>
        <v>192</v>
      </c>
      <c r="F98" s="27">
        <f t="shared" si="91"/>
        <v>395</v>
      </c>
      <c r="G98" s="27">
        <f t="shared" si="91"/>
        <v>173</v>
      </c>
      <c r="H98" s="27">
        <f t="shared" si="91"/>
        <v>169</v>
      </c>
      <c r="I98" s="27">
        <f t="shared" si="91"/>
        <v>342</v>
      </c>
      <c r="J98" s="27">
        <f t="shared" si="91"/>
        <v>1359</v>
      </c>
      <c r="K98" s="27">
        <f t="shared" si="91"/>
        <v>1394</v>
      </c>
      <c r="L98" s="27">
        <f t="shared" si="91"/>
        <v>2753</v>
      </c>
      <c r="M98" s="27">
        <f t="shared" si="91"/>
        <v>1532</v>
      </c>
      <c r="N98" s="27">
        <f t="shared" si="91"/>
        <v>1563</v>
      </c>
      <c r="O98" s="27">
        <f t="shared" si="91"/>
        <v>3095</v>
      </c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x14ac:dyDescent="0.2">
      <c r="A99" s="25"/>
      <c r="B99" s="29"/>
      <c r="C99" s="29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x14ac:dyDescent="0.2">
      <c r="A100" s="31"/>
      <c r="B100" s="31"/>
      <c r="C100" s="32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x14ac:dyDescent="0.2">
      <c r="A101" s="102" t="s">
        <v>37</v>
      </c>
      <c r="B101" s="96"/>
      <c r="C101" s="96"/>
      <c r="D101" s="96"/>
      <c r="E101" s="96"/>
      <c r="F101" s="97"/>
      <c r="G101" s="103" t="s">
        <v>10</v>
      </c>
      <c r="H101" s="104"/>
      <c r="I101" s="104"/>
      <c r="J101" s="104"/>
      <c r="K101" s="104"/>
      <c r="L101" s="104"/>
      <c r="M101" s="104"/>
      <c r="N101" s="104"/>
      <c r="O101" s="10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x14ac:dyDescent="0.2">
      <c r="A102" s="19" t="s">
        <v>11</v>
      </c>
      <c r="B102" s="106" t="s">
        <v>12</v>
      </c>
      <c r="C102" s="108" t="s">
        <v>13</v>
      </c>
      <c r="D102" s="103" t="s">
        <v>14</v>
      </c>
      <c r="E102" s="104"/>
      <c r="F102" s="105"/>
      <c r="G102" s="103" t="s">
        <v>15</v>
      </c>
      <c r="H102" s="104"/>
      <c r="I102" s="105"/>
      <c r="J102" s="103" t="s">
        <v>16</v>
      </c>
      <c r="K102" s="104"/>
      <c r="L102" s="105"/>
      <c r="M102" s="103" t="s">
        <v>17</v>
      </c>
      <c r="N102" s="104"/>
      <c r="O102" s="10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x14ac:dyDescent="0.2">
      <c r="A103" s="19" t="s">
        <v>18</v>
      </c>
      <c r="B103" s="107"/>
      <c r="C103" s="109"/>
      <c r="D103" s="27" t="s">
        <v>19</v>
      </c>
      <c r="E103" s="27" t="s">
        <v>20</v>
      </c>
      <c r="F103" s="27" t="s">
        <v>21</v>
      </c>
      <c r="G103" s="27" t="s">
        <v>19</v>
      </c>
      <c r="H103" s="27" t="s">
        <v>20</v>
      </c>
      <c r="I103" s="27" t="s">
        <v>21</v>
      </c>
      <c r="J103" s="27" t="s">
        <v>19</v>
      </c>
      <c r="K103" s="27" t="s">
        <v>20</v>
      </c>
      <c r="L103" s="27" t="s">
        <v>21</v>
      </c>
      <c r="M103" s="27" t="s">
        <v>19</v>
      </c>
      <c r="N103" s="27" t="s">
        <v>20</v>
      </c>
      <c r="O103" s="27" t="s">
        <v>21</v>
      </c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22.5" x14ac:dyDescent="0.2">
      <c r="A104" s="22" t="s">
        <v>185</v>
      </c>
      <c r="B104" s="22" t="s">
        <v>146</v>
      </c>
      <c r="C104" s="3" t="s">
        <v>38</v>
      </c>
      <c r="D104" s="4">
        <v>22</v>
      </c>
      <c r="E104" s="4">
        <v>44</v>
      </c>
      <c r="F104" s="4">
        <f t="shared" ref="F104:F112" si="92">SUM(D104:E104)</f>
        <v>66</v>
      </c>
      <c r="G104" s="4">
        <v>17</v>
      </c>
      <c r="H104" s="4">
        <v>39</v>
      </c>
      <c r="I104" s="4">
        <f t="shared" ref="I104:I112" si="93">SUM(G104:H104)</f>
        <v>56</v>
      </c>
      <c r="J104" s="4">
        <v>78</v>
      </c>
      <c r="K104" s="4">
        <v>121</v>
      </c>
      <c r="L104" s="4">
        <f t="shared" ref="L104:L112" si="94">SUM(J104:K104)</f>
        <v>199</v>
      </c>
      <c r="M104" s="4">
        <f t="shared" ref="M104:N104" si="95">SUM(G104,J104)</f>
        <v>95</v>
      </c>
      <c r="N104" s="4">
        <f t="shared" si="95"/>
        <v>160</v>
      </c>
      <c r="O104" s="4">
        <f t="shared" ref="O104:O112" si="96">SUM(M104:N104)</f>
        <v>255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22.5" x14ac:dyDescent="0.2">
      <c r="A105" s="22" t="s">
        <v>229</v>
      </c>
      <c r="B105" s="22" t="s">
        <v>147</v>
      </c>
      <c r="C105" s="3" t="s">
        <v>38</v>
      </c>
      <c r="D105" s="4">
        <v>0</v>
      </c>
      <c r="E105" s="4">
        <v>0</v>
      </c>
      <c r="F105" s="4">
        <f t="shared" si="92"/>
        <v>0</v>
      </c>
      <c r="G105" s="4">
        <v>0</v>
      </c>
      <c r="H105" s="4">
        <v>0</v>
      </c>
      <c r="I105" s="4">
        <f t="shared" si="93"/>
        <v>0</v>
      </c>
      <c r="J105" s="4">
        <v>6</v>
      </c>
      <c r="K105" s="4">
        <v>11</v>
      </c>
      <c r="L105" s="4">
        <f t="shared" si="94"/>
        <v>17</v>
      </c>
      <c r="M105" s="4">
        <f t="shared" ref="M105:N105" si="97">SUM(G105,J105)</f>
        <v>6</v>
      </c>
      <c r="N105" s="4">
        <f t="shared" si="97"/>
        <v>11</v>
      </c>
      <c r="O105" s="4">
        <f t="shared" si="96"/>
        <v>17</v>
      </c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22.5" x14ac:dyDescent="0.2">
      <c r="A106" s="22" t="s">
        <v>39</v>
      </c>
      <c r="B106" s="22" t="s">
        <v>148</v>
      </c>
      <c r="C106" s="3" t="s">
        <v>38</v>
      </c>
      <c r="D106" s="4">
        <v>62</v>
      </c>
      <c r="E106" s="4">
        <v>108</v>
      </c>
      <c r="F106" s="4">
        <f t="shared" si="92"/>
        <v>170</v>
      </c>
      <c r="G106" s="4">
        <v>51</v>
      </c>
      <c r="H106" s="4">
        <v>89</v>
      </c>
      <c r="I106" s="4">
        <f t="shared" si="93"/>
        <v>140</v>
      </c>
      <c r="J106" s="4">
        <v>631</v>
      </c>
      <c r="K106" s="4">
        <v>840</v>
      </c>
      <c r="L106" s="4">
        <f t="shared" si="94"/>
        <v>1471</v>
      </c>
      <c r="M106" s="4">
        <f t="shared" ref="M106:N106" si="98">SUM(G106,J106)</f>
        <v>682</v>
      </c>
      <c r="N106" s="4">
        <f t="shared" si="98"/>
        <v>929</v>
      </c>
      <c r="O106" s="4">
        <f t="shared" si="96"/>
        <v>1611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x14ac:dyDescent="0.2">
      <c r="A107" s="22" t="s">
        <v>39</v>
      </c>
      <c r="B107" s="22" t="s">
        <v>149</v>
      </c>
      <c r="C107" s="3" t="s">
        <v>40</v>
      </c>
      <c r="D107" s="4">
        <v>7</v>
      </c>
      <c r="E107" s="4">
        <v>17</v>
      </c>
      <c r="F107" s="4">
        <f t="shared" si="92"/>
        <v>24</v>
      </c>
      <c r="G107" s="4">
        <v>6</v>
      </c>
      <c r="H107" s="4">
        <v>17</v>
      </c>
      <c r="I107" s="4">
        <f t="shared" si="93"/>
        <v>23</v>
      </c>
      <c r="J107" s="4">
        <v>13</v>
      </c>
      <c r="K107" s="4">
        <v>28</v>
      </c>
      <c r="L107" s="4">
        <f t="shared" si="94"/>
        <v>41</v>
      </c>
      <c r="M107" s="4">
        <f t="shared" ref="M107:N107" si="99">SUM(G107,J107)</f>
        <v>19</v>
      </c>
      <c r="N107" s="4">
        <f t="shared" si="99"/>
        <v>45</v>
      </c>
      <c r="O107" s="4">
        <f t="shared" si="96"/>
        <v>64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x14ac:dyDescent="0.2">
      <c r="A108" s="22" t="s">
        <v>39</v>
      </c>
      <c r="B108" s="22" t="s">
        <v>150</v>
      </c>
      <c r="C108" s="3" t="s">
        <v>41</v>
      </c>
      <c r="D108" s="4">
        <v>55</v>
      </c>
      <c r="E108" s="4">
        <v>104</v>
      </c>
      <c r="F108" s="4">
        <f t="shared" si="92"/>
        <v>159</v>
      </c>
      <c r="G108" s="4">
        <v>48</v>
      </c>
      <c r="H108" s="4">
        <v>91</v>
      </c>
      <c r="I108" s="4">
        <f t="shared" si="93"/>
        <v>139</v>
      </c>
      <c r="J108" s="4">
        <v>235</v>
      </c>
      <c r="K108" s="4">
        <v>329</v>
      </c>
      <c r="L108" s="4">
        <f t="shared" si="94"/>
        <v>564</v>
      </c>
      <c r="M108" s="4">
        <f t="shared" ref="M108:N108" si="100">SUM(G108,J108)</f>
        <v>283</v>
      </c>
      <c r="N108" s="4">
        <f t="shared" si="100"/>
        <v>420</v>
      </c>
      <c r="O108" s="4">
        <f t="shared" si="96"/>
        <v>703</v>
      </c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22.5" x14ac:dyDescent="0.2">
      <c r="A109" s="89" t="s">
        <v>192</v>
      </c>
      <c r="B109" s="89" t="s">
        <v>151</v>
      </c>
      <c r="C109" s="90" t="s">
        <v>38</v>
      </c>
      <c r="D109" s="91">
        <v>7</v>
      </c>
      <c r="E109" s="91">
        <v>4</v>
      </c>
      <c r="F109" s="91">
        <f t="shared" si="92"/>
        <v>11</v>
      </c>
      <c r="G109" s="91">
        <v>7</v>
      </c>
      <c r="H109" s="91">
        <v>3</v>
      </c>
      <c r="I109" s="91">
        <f t="shared" si="93"/>
        <v>10</v>
      </c>
      <c r="J109" s="91">
        <v>24</v>
      </c>
      <c r="K109" s="91">
        <v>19</v>
      </c>
      <c r="L109" s="91">
        <f t="shared" si="94"/>
        <v>43</v>
      </c>
      <c r="M109" s="91">
        <f t="shared" ref="M109:N109" si="101">SUM(G109,J109)</f>
        <v>31</v>
      </c>
      <c r="N109" s="91">
        <f t="shared" si="101"/>
        <v>22</v>
      </c>
      <c r="O109" s="91">
        <f t="shared" si="96"/>
        <v>53</v>
      </c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22.5" x14ac:dyDescent="0.2">
      <c r="A110" s="44" t="s">
        <v>193</v>
      </c>
      <c r="B110" s="44" t="s">
        <v>151</v>
      </c>
      <c r="C110" s="45" t="s">
        <v>38</v>
      </c>
      <c r="D110" s="46">
        <v>39</v>
      </c>
      <c r="E110" s="46">
        <v>22</v>
      </c>
      <c r="F110" s="46">
        <f t="shared" si="92"/>
        <v>61</v>
      </c>
      <c r="G110" s="46">
        <v>36</v>
      </c>
      <c r="H110" s="46">
        <v>16</v>
      </c>
      <c r="I110" s="46">
        <f t="shared" si="93"/>
        <v>52</v>
      </c>
      <c r="J110" s="46">
        <v>100</v>
      </c>
      <c r="K110" s="46">
        <v>73</v>
      </c>
      <c r="L110" s="46">
        <f t="shared" si="94"/>
        <v>173</v>
      </c>
      <c r="M110" s="46">
        <f t="shared" ref="M110:N110" si="102">SUM(G110,J110)</f>
        <v>136</v>
      </c>
      <c r="N110" s="46">
        <f t="shared" si="102"/>
        <v>89</v>
      </c>
      <c r="O110" s="46">
        <f t="shared" si="96"/>
        <v>225</v>
      </c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22.5" x14ac:dyDescent="0.2">
      <c r="A111" s="44" t="s">
        <v>42</v>
      </c>
      <c r="B111" s="44" t="s">
        <v>151</v>
      </c>
      <c r="C111" s="45" t="s">
        <v>38</v>
      </c>
      <c r="D111" s="46">
        <v>15</v>
      </c>
      <c r="E111" s="46">
        <v>13</v>
      </c>
      <c r="F111" s="46">
        <f t="shared" si="92"/>
        <v>28</v>
      </c>
      <c r="G111" s="46">
        <v>9</v>
      </c>
      <c r="H111" s="46">
        <v>12</v>
      </c>
      <c r="I111" s="46">
        <f t="shared" si="93"/>
        <v>21</v>
      </c>
      <c r="J111" s="46">
        <v>34</v>
      </c>
      <c r="K111" s="46">
        <v>30</v>
      </c>
      <c r="L111" s="46">
        <f t="shared" si="94"/>
        <v>64</v>
      </c>
      <c r="M111" s="46">
        <f t="shared" ref="M111:N111" si="103">SUM(G111,J111)</f>
        <v>43</v>
      </c>
      <c r="N111" s="46">
        <f t="shared" si="103"/>
        <v>42</v>
      </c>
      <c r="O111" s="46">
        <f t="shared" si="96"/>
        <v>85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22.5" x14ac:dyDescent="0.2">
      <c r="A112" s="92" t="s">
        <v>194</v>
      </c>
      <c r="B112" s="92" t="s">
        <v>151</v>
      </c>
      <c r="C112" s="93" t="s">
        <v>38</v>
      </c>
      <c r="D112" s="94">
        <v>12</v>
      </c>
      <c r="E112" s="94">
        <v>10</v>
      </c>
      <c r="F112" s="94">
        <f t="shared" si="92"/>
        <v>22</v>
      </c>
      <c r="G112" s="94">
        <v>9</v>
      </c>
      <c r="H112" s="94">
        <v>9</v>
      </c>
      <c r="I112" s="94">
        <f t="shared" si="93"/>
        <v>18</v>
      </c>
      <c r="J112" s="94">
        <v>42</v>
      </c>
      <c r="K112" s="94">
        <v>44</v>
      </c>
      <c r="L112" s="94">
        <f t="shared" si="94"/>
        <v>86</v>
      </c>
      <c r="M112" s="94">
        <f t="shared" ref="M112:N112" si="104">SUM(G112,J112)</f>
        <v>51</v>
      </c>
      <c r="N112" s="94">
        <f t="shared" si="104"/>
        <v>53</v>
      </c>
      <c r="O112" s="94">
        <f t="shared" si="96"/>
        <v>104</v>
      </c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x14ac:dyDescent="0.2">
      <c r="A113" s="95" t="s">
        <v>26</v>
      </c>
      <c r="B113" s="96"/>
      <c r="C113" s="97"/>
      <c r="D113" s="4">
        <f t="shared" ref="D113:O113" si="105">SUM(D104:D112)</f>
        <v>219</v>
      </c>
      <c r="E113" s="4">
        <f t="shared" si="105"/>
        <v>322</v>
      </c>
      <c r="F113" s="4">
        <f t="shared" si="105"/>
        <v>541</v>
      </c>
      <c r="G113" s="4">
        <f t="shared" si="105"/>
        <v>183</v>
      </c>
      <c r="H113" s="4">
        <f t="shared" si="105"/>
        <v>276</v>
      </c>
      <c r="I113" s="4">
        <f t="shared" si="105"/>
        <v>459</v>
      </c>
      <c r="J113" s="4">
        <f t="shared" si="105"/>
        <v>1163</v>
      </c>
      <c r="K113" s="4">
        <f t="shared" si="105"/>
        <v>1495</v>
      </c>
      <c r="L113" s="4">
        <f t="shared" si="105"/>
        <v>2658</v>
      </c>
      <c r="M113" s="4">
        <f t="shared" si="105"/>
        <v>1346</v>
      </c>
      <c r="N113" s="4">
        <f t="shared" si="105"/>
        <v>1771</v>
      </c>
      <c r="O113" s="4">
        <f t="shared" si="105"/>
        <v>3117</v>
      </c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x14ac:dyDescent="0.2">
      <c r="A114" s="25"/>
      <c r="B114" s="29"/>
      <c r="C114" s="29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x14ac:dyDescent="0.2">
      <c r="A115" s="31"/>
      <c r="B115" s="31"/>
      <c r="C115" s="33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x14ac:dyDescent="0.2">
      <c r="A116" s="19" t="s">
        <v>29</v>
      </c>
      <c r="B116" s="19" t="s">
        <v>12</v>
      </c>
      <c r="C116" s="20" t="s">
        <v>13</v>
      </c>
      <c r="D116" s="27" t="s">
        <v>19</v>
      </c>
      <c r="E116" s="27" t="s">
        <v>20</v>
      </c>
      <c r="F116" s="27" t="s">
        <v>21</v>
      </c>
      <c r="G116" s="27" t="s">
        <v>19</v>
      </c>
      <c r="H116" s="27" t="s">
        <v>20</v>
      </c>
      <c r="I116" s="27" t="s">
        <v>21</v>
      </c>
      <c r="J116" s="27" t="s">
        <v>19</v>
      </c>
      <c r="K116" s="27" t="s">
        <v>20</v>
      </c>
      <c r="L116" s="27" t="s">
        <v>21</v>
      </c>
      <c r="M116" s="27" t="s">
        <v>19</v>
      </c>
      <c r="N116" s="27" t="s">
        <v>20</v>
      </c>
      <c r="O116" s="27" t="s">
        <v>21</v>
      </c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22.5" x14ac:dyDescent="0.2">
      <c r="A117" s="35" t="s">
        <v>125</v>
      </c>
      <c r="B117" s="22" t="s">
        <v>148</v>
      </c>
      <c r="C117" s="3" t="s">
        <v>38</v>
      </c>
      <c r="D117" s="4">
        <v>0</v>
      </c>
      <c r="E117" s="4">
        <v>0</v>
      </c>
      <c r="F117" s="4">
        <f>SUM(D117:E117)</f>
        <v>0</v>
      </c>
      <c r="G117" s="4">
        <v>0</v>
      </c>
      <c r="H117" s="4">
        <v>0</v>
      </c>
      <c r="I117" s="4">
        <f>SUM(G117:H117)</f>
        <v>0</v>
      </c>
      <c r="J117" s="4">
        <v>0</v>
      </c>
      <c r="K117" s="4">
        <v>0</v>
      </c>
      <c r="L117" s="4">
        <f>SUM(J117:K117)</f>
        <v>0</v>
      </c>
      <c r="M117" s="4">
        <f t="shared" ref="M117:N117" si="106">SUM(G117,J117)</f>
        <v>0</v>
      </c>
      <c r="N117" s="4">
        <f t="shared" si="106"/>
        <v>0</v>
      </c>
      <c r="O117" s="4">
        <f>SUM(M117:N117)</f>
        <v>0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x14ac:dyDescent="0.2">
      <c r="A118" s="103" t="s">
        <v>26</v>
      </c>
      <c r="B118" s="96"/>
      <c r="C118" s="97"/>
      <c r="D118" s="4">
        <f t="shared" ref="D118:O118" si="107">SUM(D117)</f>
        <v>0</v>
      </c>
      <c r="E118" s="4">
        <f t="shared" si="107"/>
        <v>0</v>
      </c>
      <c r="F118" s="4">
        <f t="shared" si="107"/>
        <v>0</v>
      </c>
      <c r="G118" s="4">
        <f t="shared" si="107"/>
        <v>0</v>
      </c>
      <c r="H118" s="4">
        <f t="shared" si="107"/>
        <v>0</v>
      </c>
      <c r="I118" s="4">
        <f t="shared" si="107"/>
        <v>0</v>
      </c>
      <c r="J118" s="4">
        <f t="shared" si="107"/>
        <v>0</v>
      </c>
      <c r="K118" s="4">
        <f t="shared" si="107"/>
        <v>0</v>
      </c>
      <c r="L118" s="4">
        <f t="shared" si="107"/>
        <v>0</v>
      </c>
      <c r="M118" s="4">
        <f t="shared" si="107"/>
        <v>0</v>
      </c>
      <c r="N118" s="4">
        <f t="shared" si="107"/>
        <v>0</v>
      </c>
      <c r="O118" s="4">
        <f t="shared" si="107"/>
        <v>0</v>
      </c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x14ac:dyDescent="0.2">
      <c r="A119" s="31"/>
      <c r="B119" s="31"/>
      <c r="C119" s="33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x14ac:dyDescent="0.2">
      <c r="A120" s="31"/>
      <c r="B120" s="31"/>
      <c r="C120" s="33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x14ac:dyDescent="0.2">
      <c r="A121" s="19" t="s">
        <v>27</v>
      </c>
      <c r="B121" s="19" t="s">
        <v>12</v>
      </c>
      <c r="C121" s="20" t="s">
        <v>13</v>
      </c>
      <c r="D121" s="27" t="s">
        <v>19</v>
      </c>
      <c r="E121" s="27" t="s">
        <v>20</v>
      </c>
      <c r="F121" s="27" t="s">
        <v>21</v>
      </c>
      <c r="G121" s="27" t="s">
        <v>19</v>
      </c>
      <c r="H121" s="27" t="s">
        <v>20</v>
      </c>
      <c r="I121" s="27" t="s">
        <v>21</v>
      </c>
      <c r="J121" s="27" t="s">
        <v>19</v>
      </c>
      <c r="K121" s="27" t="s">
        <v>20</v>
      </c>
      <c r="L121" s="27" t="s">
        <v>21</v>
      </c>
      <c r="M121" s="27" t="s">
        <v>19</v>
      </c>
      <c r="N121" s="27" t="s">
        <v>20</v>
      </c>
      <c r="O121" s="27" t="s">
        <v>21</v>
      </c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22.5" x14ac:dyDescent="0.2">
      <c r="A122" s="22" t="s">
        <v>230</v>
      </c>
      <c r="B122" s="22" t="s">
        <v>148</v>
      </c>
      <c r="C122" s="3" t="s">
        <v>38</v>
      </c>
      <c r="D122" s="4">
        <v>0</v>
      </c>
      <c r="E122" s="4">
        <v>0</v>
      </c>
      <c r="F122" s="4">
        <f t="shared" ref="F122:F126" si="108">SUM(D122:E122)</f>
        <v>0</v>
      </c>
      <c r="G122" s="4">
        <v>0</v>
      </c>
      <c r="H122" s="4">
        <v>0</v>
      </c>
      <c r="I122" s="4">
        <f t="shared" ref="I122:I126" si="109">SUM(G122:H122)</f>
        <v>0</v>
      </c>
      <c r="J122" s="4">
        <v>7</v>
      </c>
      <c r="K122" s="4">
        <v>12</v>
      </c>
      <c r="L122" s="4">
        <f t="shared" ref="L122:L126" si="110">SUM(J122:K122)</f>
        <v>19</v>
      </c>
      <c r="M122" s="4">
        <f t="shared" ref="M122:N122" si="111">SUM(G122,J122)</f>
        <v>7</v>
      </c>
      <c r="N122" s="4">
        <f t="shared" si="111"/>
        <v>12</v>
      </c>
      <c r="O122" s="4">
        <f t="shared" ref="O122:O126" si="112">SUM(M122:N122)</f>
        <v>19</v>
      </c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22.5" x14ac:dyDescent="0.2">
      <c r="A123" s="22" t="s">
        <v>231</v>
      </c>
      <c r="B123" s="22" t="s">
        <v>152</v>
      </c>
      <c r="C123" s="3" t="s">
        <v>38</v>
      </c>
      <c r="D123" s="4">
        <v>0</v>
      </c>
      <c r="E123" s="4">
        <v>0</v>
      </c>
      <c r="F123" s="4">
        <f t="shared" si="108"/>
        <v>0</v>
      </c>
      <c r="G123" s="4">
        <v>0</v>
      </c>
      <c r="H123" s="4">
        <v>0</v>
      </c>
      <c r="I123" s="4">
        <f t="shared" si="109"/>
        <v>0</v>
      </c>
      <c r="J123" s="4">
        <v>1</v>
      </c>
      <c r="K123" s="4">
        <v>8</v>
      </c>
      <c r="L123" s="4">
        <f t="shared" si="110"/>
        <v>9</v>
      </c>
      <c r="M123" s="4">
        <f t="shared" ref="M123:N123" si="113">SUM(G123,J123)</f>
        <v>1</v>
      </c>
      <c r="N123" s="4">
        <f t="shared" si="113"/>
        <v>8</v>
      </c>
      <c r="O123" s="4">
        <f t="shared" si="112"/>
        <v>9</v>
      </c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22.5" x14ac:dyDescent="0.2">
      <c r="A124" s="35" t="s">
        <v>124</v>
      </c>
      <c r="B124" s="22" t="s">
        <v>152</v>
      </c>
      <c r="C124" s="3" t="s">
        <v>38</v>
      </c>
      <c r="D124" s="4">
        <v>0</v>
      </c>
      <c r="E124" s="4">
        <v>0</v>
      </c>
      <c r="F124" s="4">
        <f t="shared" si="108"/>
        <v>0</v>
      </c>
      <c r="G124" s="4">
        <v>0</v>
      </c>
      <c r="H124" s="4">
        <v>0</v>
      </c>
      <c r="I124" s="4">
        <f t="shared" si="109"/>
        <v>0</v>
      </c>
      <c r="J124" s="4">
        <v>0</v>
      </c>
      <c r="K124" s="4">
        <v>0</v>
      </c>
      <c r="L124" s="4">
        <f t="shared" si="110"/>
        <v>0</v>
      </c>
      <c r="M124" s="4">
        <f t="shared" ref="M124:N124" si="114">SUM(G124,J124)</f>
        <v>0</v>
      </c>
      <c r="N124" s="4">
        <f t="shared" si="114"/>
        <v>0</v>
      </c>
      <c r="O124" s="4">
        <f t="shared" si="112"/>
        <v>0</v>
      </c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22.5" x14ac:dyDescent="0.2">
      <c r="A125" s="22" t="s">
        <v>195</v>
      </c>
      <c r="B125" s="22" t="s">
        <v>151</v>
      </c>
      <c r="C125" s="3" t="s">
        <v>38</v>
      </c>
      <c r="D125" s="4">
        <v>0</v>
      </c>
      <c r="E125" s="4">
        <v>0</v>
      </c>
      <c r="F125" s="4">
        <f t="shared" si="108"/>
        <v>0</v>
      </c>
      <c r="G125" s="4">
        <v>0</v>
      </c>
      <c r="H125" s="4">
        <v>0</v>
      </c>
      <c r="I125" s="4">
        <f t="shared" si="109"/>
        <v>0</v>
      </c>
      <c r="J125" s="4">
        <v>7</v>
      </c>
      <c r="K125" s="4">
        <v>10</v>
      </c>
      <c r="L125" s="4">
        <f t="shared" si="110"/>
        <v>17</v>
      </c>
      <c r="M125" s="4">
        <f t="shared" ref="M125:N125" si="115">SUM(G125,J125)</f>
        <v>7</v>
      </c>
      <c r="N125" s="4">
        <f t="shared" si="115"/>
        <v>10</v>
      </c>
      <c r="O125" s="4">
        <f t="shared" si="112"/>
        <v>17</v>
      </c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22.5" x14ac:dyDescent="0.2">
      <c r="A126" s="22" t="s">
        <v>196</v>
      </c>
      <c r="B126" s="22" t="s">
        <v>151</v>
      </c>
      <c r="C126" s="3" t="s">
        <v>38</v>
      </c>
      <c r="D126" s="4">
        <v>0</v>
      </c>
      <c r="E126" s="4">
        <v>0</v>
      </c>
      <c r="F126" s="4">
        <f t="shared" si="108"/>
        <v>0</v>
      </c>
      <c r="G126" s="4">
        <v>0</v>
      </c>
      <c r="H126" s="4">
        <v>0</v>
      </c>
      <c r="I126" s="4">
        <f t="shared" si="109"/>
        <v>0</v>
      </c>
      <c r="J126" s="4">
        <v>11</v>
      </c>
      <c r="K126" s="4">
        <v>7</v>
      </c>
      <c r="L126" s="4">
        <f t="shared" si="110"/>
        <v>18</v>
      </c>
      <c r="M126" s="4">
        <f t="shared" ref="M126:N126" si="116">SUM(G126,J126)</f>
        <v>11</v>
      </c>
      <c r="N126" s="4">
        <f t="shared" si="116"/>
        <v>7</v>
      </c>
      <c r="O126" s="4">
        <f t="shared" si="112"/>
        <v>18</v>
      </c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x14ac:dyDescent="0.2">
      <c r="A127" s="103" t="s">
        <v>26</v>
      </c>
      <c r="B127" s="96"/>
      <c r="C127" s="97"/>
      <c r="D127" s="4">
        <f t="shared" ref="D127:O127" si="117">SUM(D122:D126)</f>
        <v>0</v>
      </c>
      <c r="E127" s="4">
        <f t="shared" si="117"/>
        <v>0</v>
      </c>
      <c r="F127" s="4">
        <f t="shared" si="117"/>
        <v>0</v>
      </c>
      <c r="G127" s="4">
        <f t="shared" si="117"/>
        <v>0</v>
      </c>
      <c r="H127" s="4">
        <f t="shared" si="117"/>
        <v>0</v>
      </c>
      <c r="I127" s="4">
        <f t="shared" si="117"/>
        <v>0</v>
      </c>
      <c r="J127" s="4">
        <f t="shared" si="117"/>
        <v>26</v>
      </c>
      <c r="K127" s="4">
        <f t="shared" si="117"/>
        <v>37</v>
      </c>
      <c r="L127" s="4">
        <f t="shared" si="117"/>
        <v>63</v>
      </c>
      <c r="M127" s="4">
        <f t="shared" si="117"/>
        <v>26</v>
      </c>
      <c r="N127" s="4">
        <f t="shared" si="117"/>
        <v>37</v>
      </c>
      <c r="O127" s="4">
        <f t="shared" si="117"/>
        <v>63</v>
      </c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x14ac:dyDescent="0.2">
      <c r="A128" s="31"/>
      <c r="B128" s="31"/>
      <c r="C128" s="33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x14ac:dyDescent="0.2">
      <c r="A129" s="31"/>
      <c r="B129" s="31"/>
      <c r="C129" s="32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x14ac:dyDescent="0.2">
      <c r="A130" s="77" t="s">
        <v>30</v>
      </c>
      <c r="B130" s="19" t="s">
        <v>12</v>
      </c>
      <c r="C130" s="20" t="s">
        <v>13</v>
      </c>
      <c r="D130" s="27" t="s">
        <v>19</v>
      </c>
      <c r="E130" s="27" t="s">
        <v>20</v>
      </c>
      <c r="F130" s="27" t="s">
        <v>21</v>
      </c>
      <c r="G130" s="27" t="s">
        <v>19</v>
      </c>
      <c r="H130" s="27" t="s">
        <v>20</v>
      </c>
      <c r="I130" s="27" t="s">
        <v>21</v>
      </c>
      <c r="J130" s="27" t="s">
        <v>19</v>
      </c>
      <c r="K130" s="27" t="s">
        <v>20</v>
      </c>
      <c r="L130" s="27" t="s">
        <v>21</v>
      </c>
      <c r="M130" s="27" t="s">
        <v>19</v>
      </c>
      <c r="N130" s="27" t="s">
        <v>20</v>
      </c>
      <c r="O130" s="27" t="s">
        <v>21</v>
      </c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22.5" x14ac:dyDescent="0.2">
      <c r="A131" s="1" t="s">
        <v>126</v>
      </c>
      <c r="B131" s="2" t="s">
        <v>148</v>
      </c>
      <c r="C131" s="3" t="s">
        <v>38</v>
      </c>
      <c r="D131" s="4">
        <v>0</v>
      </c>
      <c r="E131" s="4">
        <v>0</v>
      </c>
      <c r="F131" s="4">
        <f t="shared" ref="F131:F132" si="118">SUM(D131:E131)</f>
        <v>0</v>
      </c>
      <c r="G131" s="4">
        <v>0</v>
      </c>
      <c r="H131" s="4">
        <v>0</v>
      </c>
      <c r="I131" s="4">
        <f t="shared" ref="I131:I132" si="119">SUM(G131:H131)</f>
        <v>0</v>
      </c>
      <c r="J131" s="4">
        <v>0</v>
      </c>
      <c r="K131" s="4">
        <v>0</v>
      </c>
      <c r="L131" s="4">
        <f t="shared" ref="L131:L132" si="120">SUM(J131:K131)</f>
        <v>0</v>
      </c>
      <c r="M131" s="4">
        <f t="shared" ref="M131:N131" si="121">SUM(G131,J131)</f>
        <v>0</v>
      </c>
      <c r="N131" s="4">
        <f t="shared" si="121"/>
        <v>0</v>
      </c>
      <c r="O131" s="4">
        <f t="shared" ref="O131:O132" si="122">SUM(M131:N131)</f>
        <v>0</v>
      </c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22.5" x14ac:dyDescent="0.2">
      <c r="A132" s="1" t="s">
        <v>54</v>
      </c>
      <c r="B132" s="2" t="s">
        <v>152</v>
      </c>
      <c r="C132" s="3" t="s">
        <v>38</v>
      </c>
      <c r="D132" s="4">
        <v>0</v>
      </c>
      <c r="E132" s="4">
        <v>0</v>
      </c>
      <c r="F132" s="4">
        <f t="shared" si="118"/>
        <v>0</v>
      </c>
      <c r="G132" s="4">
        <v>0</v>
      </c>
      <c r="H132" s="4">
        <v>0</v>
      </c>
      <c r="I132" s="4">
        <f t="shared" si="119"/>
        <v>0</v>
      </c>
      <c r="J132" s="4">
        <v>0</v>
      </c>
      <c r="K132" s="4">
        <v>0</v>
      </c>
      <c r="L132" s="4">
        <f t="shared" si="120"/>
        <v>0</v>
      </c>
      <c r="M132" s="4">
        <f t="shared" ref="M132:N132" si="123">SUM(G132,J132)</f>
        <v>0</v>
      </c>
      <c r="N132" s="4">
        <f t="shared" si="123"/>
        <v>0</v>
      </c>
      <c r="O132" s="4">
        <f t="shared" si="122"/>
        <v>0</v>
      </c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x14ac:dyDescent="0.2">
      <c r="A133" s="123" t="s">
        <v>26</v>
      </c>
      <c r="B133" s="96"/>
      <c r="C133" s="97"/>
      <c r="D133" s="4">
        <f t="shared" ref="D133:O133" si="124">SUM(D131:D132)</f>
        <v>0</v>
      </c>
      <c r="E133" s="4">
        <f t="shared" si="124"/>
        <v>0</v>
      </c>
      <c r="F133" s="4">
        <f t="shared" si="124"/>
        <v>0</v>
      </c>
      <c r="G133" s="4">
        <f t="shared" si="124"/>
        <v>0</v>
      </c>
      <c r="H133" s="4">
        <f t="shared" si="124"/>
        <v>0</v>
      </c>
      <c r="I133" s="4">
        <f t="shared" si="124"/>
        <v>0</v>
      </c>
      <c r="J133" s="4">
        <f t="shared" si="124"/>
        <v>0</v>
      </c>
      <c r="K133" s="4">
        <f t="shared" si="124"/>
        <v>0</v>
      </c>
      <c r="L133" s="4">
        <f t="shared" si="124"/>
        <v>0</v>
      </c>
      <c r="M133" s="4">
        <f t="shared" si="124"/>
        <v>0</v>
      </c>
      <c r="N133" s="4">
        <f t="shared" si="124"/>
        <v>0</v>
      </c>
      <c r="O133" s="4">
        <f t="shared" si="124"/>
        <v>0</v>
      </c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x14ac:dyDescent="0.2">
      <c r="A134" s="95" t="s">
        <v>31</v>
      </c>
      <c r="B134" s="96"/>
      <c r="C134" s="97"/>
      <c r="D134" s="27">
        <f t="shared" ref="D134:O134" si="125">SUM(D113,D118,D127,D133)</f>
        <v>219</v>
      </c>
      <c r="E134" s="27">
        <f t="shared" si="125"/>
        <v>322</v>
      </c>
      <c r="F134" s="27">
        <f t="shared" si="125"/>
        <v>541</v>
      </c>
      <c r="G134" s="27">
        <f t="shared" si="125"/>
        <v>183</v>
      </c>
      <c r="H134" s="27">
        <f t="shared" si="125"/>
        <v>276</v>
      </c>
      <c r="I134" s="27">
        <f t="shared" si="125"/>
        <v>459</v>
      </c>
      <c r="J134" s="27">
        <f t="shared" si="125"/>
        <v>1189</v>
      </c>
      <c r="K134" s="27">
        <f t="shared" si="125"/>
        <v>1532</v>
      </c>
      <c r="L134" s="27">
        <f t="shared" si="125"/>
        <v>2721</v>
      </c>
      <c r="M134" s="27">
        <f t="shared" si="125"/>
        <v>1372</v>
      </c>
      <c r="N134" s="27">
        <f t="shared" si="125"/>
        <v>1808</v>
      </c>
      <c r="O134" s="27">
        <f t="shared" si="125"/>
        <v>3180</v>
      </c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x14ac:dyDescent="0.2">
      <c r="A135" s="31"/>
      <c r="B135" s="31"/>
      <c r="C135" s="33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x14ac:dyDescent="0.2">
      <c r="A136" s="31"/>
      <c r="B136" s="31"/>
      <c r="C136" s="32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x14ac:dyDescent="0.2">
      <c r="A137" s="102" t="s">
        <v>43</v>
      </c>
      <c r="B137" s="96"/>
      <c r="C137" s="96"/>
      <c r="D137" s="96"/>
      <c r="E137" s="96"/>
      <c r="F137" s="97"/>
      <c r="G137" s="103" t="s">
        <v>10</v>
      </c>
      <c r="H137" s="104"/>
      <c r="I137" s="104"/>
      <c r="J137" s="104"/>
      <c r="K137" s="104"/>
      <c r="L137" s="104"/>
      <c r="M137" s="104"/>
      <c r="N137" s="104"/>
      <c r="O137" s="10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x14ac:dyDescent="0.2">
      <c r="A138" s="19" t="s">
        <v>11</v>
      </c>
      <c r="B138" s="106" t="s">
        <v>12</v>
      </c>
      <c r="C138" s="108" t="s">
        <v>13</v>
      </c>
      <c r="D138" s="103" t="s">
        <v>14</v>
      </c>
      <c r="E138" s="104"/>
      <c r="F138" s="105"/>
      <c r="G138" s="103" t="s">
        <v>15</v>
      </c>
      <c r="H138" s="104"/>
      <c r="I138" s="105"/>
      <c r="J138" s="103" t="s">
        <v>16</v>
      </c>
      <c r="K138" s="104"/>
      <c r="L138" s="105"/>
      <c r="M138" s="103" t="s">
        <v>17</v>
      </c>
      <c r="N138" s="104"/>
      <c r="O138" s="10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x14ac:dyDescent="0.2">
      <c r="A139" s="19" t="s">
        <v>18</v>
      </c>
      <c r="B139" s="107"/>
      <c r="C139" s="109"/>
      <c r="D139" s="27" t="s">
        <v>19</v>
      </c>
      <c r="E139" s="27" t="s">
        <v>20</v>
      </c>
      <c r="F139" s="27" t="s">
        <v>21</v>
      </c>
      <c r="G139" s="27" t="s">
        <v>19</v>
      </c>
      <c r="H139" s="27" t="s">
        <v>20</v>
      </c>
      <c r="I139" s="27" t="s">
        <v>21</v>
      </c>
      <c r="J139" s="27" t="s">
        <v>19</v>
      </c>
      <c r="K139" s="27" t="s">
        <v>20</v>
      </c>
      <c r="L139" s="27" t="s">
        <v>21</v>
      </c>
      <c r="M139" s="27" t="s">
        <v>19</v>
      </c>
      <c r="N139" s="27" t="s">
        <v>20</v>
      </c>
      <c r="O139" s="27" t="s">
        <v>21</v>
      </c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x14ac:dyDescent="0.2">
      <c r="A140" s="22" t="s">
        <v>185</v>
      </c>
      <c r="B140" s="22" t="s">
        <v>153</v>
      </c>
      <c r="C140" s="36" t="s">
        <v>41</v>
      </c>
      <c r="D140" s="4">
        <v>27</v>
      </c>
      <c r="E140" s="4">
        <v>63</v>
      </c>
      <c r="F140" s="4">
        <f t="shared" ref="F140:F157" si="126">SUM(D140:E140)</f>
        <v>90</v>
      </c>
      <c r="G140" s="4">
        <v>24</v>
      </c>
      <c r="H140" s="4">
        <v>55</v>
      </c>
      <c r="I140" s="4">
        <f t="shared" ref="I140:I157" si="127">SUM(G140:H140)</f>
        <v>79</v>
      </c>
      <c r="J140" s="4">
        <v>77</v>
      </c>
      <c r="K140" s="4">
        <v>169</v>
      </c>
      <c r="L140" s="4">
        <f t="shared" ref="L140:L149" si="128">SUM(J140:K140)</f>
        <v>246</v>
      </c>
      <c r="M140" s="4">
        <f t="shared" ref="M140:N140" si="129">SUM(G140,J140)</f>
        <v>101</v>
      </c>
      <c r="N140" s="4">
        <f t="shared" si="129"/>
        <v>224</v>
      </c>
      <c r="O140" s="4">
        <f t="shared" ref="O140:O157" si="130">SUM(M140:N140)</f>
        <v>325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x14ac:dyDescent="0.2">
      <c r="A141" s="22" t="s">
        <v>44</v>
      </c>
      <c r="B141" s="22" t="s">
        <v>154</v>
      </c>
      <c r="C141" s="36" t="s">
        <v>41</v>
      </c>
      <c r="D141" s="4">
        <v>14</v>
      </c>
      <c r="E141" s="4">
        <v>8</v>
      </c>
      <c r="F141" s="4">
        <f t="shared" si="126"/>
        <v>22</v>
      </c>
      <c r="G141" s="4">
        <v>19</v>
      </c>
      <c r="H141" s="4">
        <v>13</v>
      </c>
      <c r="I141" s="4">
        <f t="shared" si="127"/>
        <v>32</v>
      </c>
      <c r="J141" s="4">
        <v>23</v>
      </c>
      <c r="K141" s="4">
        <v>23</v>
      </c>
      <c r="L141" s="4">
        <f t="shared" si="128"/>
        <v>46</v>
      </c>
      <c r="M141" s="4">
        <f t="shared" ref="M141:N141" si="131">SUM(G141,J141)</f>
        <v>42</v>
      </c>
      <c r="N141" s="4">
        <f t="shared" si="131"/>
        <v>36</v>
      </c>
      <c r="O141" s="4">
        <f t="shared" si="130"/>
        <v>78</v>
      </c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x14ac:dyDescent="0.2">
      <c r="A142" s="22" t="s">
        <v>182</v>
      </c>
      <c r="B142" s="22" t="s">
        <v>154</v>
      </c>
      <c r="C142" s="36" t="s">
        <v>41</v>
      </c>
      <c r="D142" s="4">
        <v>83</v>
      </c>
      <c r="E142" s="4">
        <v>81</v>
      </c>
      <c r="F142" s="4">
        <f t="shared" si="126"/>
        <v>164</v>
      </c>
      <c r="G142" s="4">
        <v>74</v>
      </c>
      <c r="H142" s="4">
        <v>68</v>
      </c>
      <c r="I142" s="4">
        <f t="shared" si="127"/>
        <v>142</v>
      </c>
      <c r="J142" s="4">
        <v>248</v>
      </c>
      <c r="K142" s="4">
        <v>325</v>
      </c>
      <c r="L142" s="4">
        <f t="shared" si="128"/>
        <v>573</v>
      </c>
      <c r="M142" s="4">
        <f t="shared" ref="M142:N142" si="132">SUM(G142,J142)</f>
        <v>322</v>
      </c>
      <c r="N142" s="4">
        <f t="shared" si="132"/>
        <v>393</v>
      </c>
      <c r="O142" s="4">
        <f t="shared" si="130"/>
        <v>715</v>
      </c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x14ac:dyDescent="0.2">
      <c r="A143" s="22" t="s">
        <v>45</v>
      </c>
      <c r="B143" s="22" t="s">
        <v>154</v>
      </c>
      <c r="C143" s="36" t="s">
        <v>41</v>
      </c>
      <c r="D143" s="4">
        <v>49</v>
      </c>
      <c r="E143" s="4">
        <v>77</v>
      </c>
      <c r="F143" s="4">
        <f t="shared" si="126"/>
        <v>126</v>
      </c>
      <c r="G143" s="4">
        <v>42</v>
      </c>
      <c r="H143" s="4">
        <v>72</v>
      </c>
      <c r="I143" s="4">
        <f t="shared" si="127"/>
        <v>114</v>
      </c>
      <c r="J143" s="4">
        <v>110</v>
      </c>
      <c r="K143" s="4">
        <v>212</v>
      </c>
      <c r="L143" s="4">
        <f t="shared" si="128"/>
        <v>322</v>
      </c>
      <c r="M143" s="4">
        <f t="shared" ref="M143:N143" si="133">SUM(G143,J143)</f>
        <v>152</v>
      </c>
      <c r="N143" s="4">
        <f t="shared" si="133"/>
        <v>284</v>
      </c>
      <c r="O143" s="4">
        <f t="shared" si="130"/>
        <v>436</v>
      </c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x14ac:dyDescent="0.2">
      <c r="A144" s="22" t="s">
        <v>214</v>
      </c>
      <c r="B144" s="22" t="s">
        <v>154</v>
      </c>
      <c r="C144" s="36" t="s">
        <v>41</v>
      </c>
      <c r="D144" s="4">
        <v>20</v>
      </c>
      <c r="E144" s="4">
        <v>61</v>
      </c>
      <c r="F144" s="4">
        <f t="shared" si="126"/>
        <v>81</v>
      </c>
      <c r="G144" s="4">
        <v>17</v>
      </c>
      <c r="H144" s="4">
        <v>56</v>
      </c>
      <c r="I144" s="4">
        <f t="shared" si="127"/>
        <v>73</v>
      </c>
      <c r="J144" s="4">
        <v>48</v>
      </c>
      <c r="K144" s="4">
        <v>158</v>
      </c>
      <c r="L144" s="4">
        <f t="shared" si="128"/>
        <v>206</v>
      </c>
      <c r="M144" s="4">
        <f t="shared" ref="M144:N144" si="134">SUM(G144,J144)</f>
        <v>65</v>
      </c>
      <c r="N144" s="4">
        <f t="shared" si="134"/>
        <v>214</v>
      </c>
      <c r="O144" s="4">
        <f t="shared" si="130"/>
        <v>279</v>
      </c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22.5" x14ac:dyDescent="0.2">
      <c r="A145" s="22" t="s">
        <v>190</v>
      </c>
      <c r="B145" s="22" t="s">
        <v>155</v>
      </c>
      <c r="C145" s="36" t="s">
        <v>41</v>
      </c>
      <c r="D145" s="4">
        <v>27</v>
      </c>
      <c r="E145" s="4">
        <v>24</v>
      </c>
      <c r="F145" s="4">
        <f t="shared" si="126"/>
        <v>51</v>
      </c>
      <c r="G145" s="4">
        <v>14</v>
      </c>
      <c r="H145" s="4">
        <v>37</v>
      </c>
      <c r="I145" s="4">
        <f t="shared" si="127"/>
        <v>51</v>
      </c>
      <c r="J145" s="4">
        <v>173</v>
      </c>
      <c r="K145" s="4">
        <v>191</v>
      </c>
      <c r="L145" s="4">
        <f t="shared" si="128"/>
        <v>364</v>
      </c>
      <c r="M145" s="4">
        <f t="shared" ref="M145:N145" si="135">SUM(G145,J145)</f>
        <v>187</v>
      </c>
      <c r="N145" s="4">
        <f t="shared" si="135"/>
        <v>228</v>
      </c>
      <c r="O145" s="4">
        <f t="shared" si="130"/>
        <v>415</v>
      </c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x14ac:dyDescent="0.2">
      <c r="A146" s="22" t="s">
        <v>183</v>
      </c>
      <c r="B146" s="22" t="s">
        <v>156</v>
      </c>
      <c r="C146" s="36" t="s">
        <v>41</v>
      </c>
      <c r="D146" s="4">
        <v>0</v>
      </c>
      <c r="E146" s="4">
        <v>0</v>
      </c>
      <c r="F146" s="4">
        <f t="shared" si="126"/>
        <v>0</v>
      </c>
      <c r="G146" s="4">
        <v>0</v>
      </c>
      <c r="H146" s="4">
        <v>0</v>
      </c>
      <c r="I146" s="4">
        <f t="shared" si="127"/>
        <v>0</v>
      </c>
      <c r="J146" s="4">
        <v>1</v>
      </c>
      <c r="K146" s="4">
        <v>0</v>
      </c>
      <c r="L146" s="4">
        <f t="shared" si="128"/>
        <v>1</v>
      </c>
      <c r="M146" s="4">
        <f t="shared" ref="M146:N146" si="136">SUM(G146,J146)</f>
        <v>1</v>
      </c>
      <c r="N146" s="4">
        <f t="shared" si="136"/>
        <v>0</v>
      </c>
      <c r="O146" s="4">
        <f t="shared" si="130"/>
        <v>1</v>
      </c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x14ac:dyDescent="0.2">
      <c r="A147" s="22" t="s">
        <v>184</v>
      </c>
      <c r="B147" s="22" t="s">
        <v>156</v>
      </c>
      <c r="C147" s="36" t="s">
        <v>41</v>
      </c>
      <c r="D147" s="4">
        <v>102</v>
      </c>
      <c r="E147" s="4">
        <v>97</v>
      </c>
      <c r="F147" s="4">
        <f t="shared" si="126"/>
        <v>199</v>
      </c>
      <c r="G147" s="4">
        <v>95</v>
      </c>
      <c r="H147" s="4">
        <v>89</v>
      </c>
      <c r="I147" s="4">
        <f t="shared" si="127"/>
        <v>184</v>
      </c>
      <c r="J147" s="4">
        <v>227</v>
      </c>
      <c r="K147" s="4">
        <v>288</v>
      </c>
      <c r="L147" s="4">
        <f t="shared" si="128"/>
        <v>515</v>
      </c>
      <c r="M147" s="4">
        <f t="shared" ref="M147:N147" si="137">SUM(G147,J147)</f>
        <v>322</v>
      </c>
      <c r="N147" s="4">
        <f t="shared" si="137"/>
        <v>377</v>
      </c>
      <c r="O147" s="4">
        <f t="shared" si="130"/>
        <v>699</v>
      </c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x14ac:dyDescent="0.2">
      <c r="A148" s="22" t="s">
        <v>215</v>
      </c>
      <c r="B148" s="22" t="s">
        <v>156</v>
      </c>
      <c r="C148" s="3" t="s">
        <v>41</v>
      </c>
      <c r="D148" s="4">
        <v>91</v>
      </c>
      <c r="E148" s="4">
        <v>20</v>
      </c>
      <c r="F148" s="4">
        <f t="shared" si="126"/>
        <v>111</v>
      </c>
      <c r="G148" s="4">
        <v>79</v>
      </c>
      <c r="H148" s="4">
        <v>18</v>
      </c>
      <c r="I148" s="4">
        <f t="shared" si="127"/>
        <v>97</v>
      </c>
      <c r="J148" s="4">
        <v>124</v>
      </c>
      <c r="K148" s="4">
        <v>35</v>
      </c>
      <c r="L148" s="4">
        <f t="shared" si="128"/>
        <v>159</v>
      </c>
      <c r="M148" s="4">
        <f t="shared" ref="M148:N148" si="138">SUM(G148,J148)</f>
        <v>203</v>
      </c>
      <c r="N148" s="4">
        <f t="shared" si="138"/>
        <v>53</v>
      </c>
      <c r="O148" s="4">
        <f t="shared" si="130"/>
        <v>256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x14ac:dyDescent="0.2">
      <c r="A149" s="22" t="s">
        <v>23</v>
      </c>
      <c r="B149" s="22" t="s">
        <v>156</v>
      </c>
      <c r="C149" s="36" t="s">
        <v>41</v>
      </c>
      <c r="D149" s="4">
        <v>0</v>
      </c>
      <c r="E149" s="4">
        <v>0</v>
      </c>
      <c r="F149" s="4">
        <f t="shared" si="126"/>
        <v>0</v>
      </c>
      <c r="G149" s="4">
        <v>0</v>
      </c>
      <c r="H149" s="4">
        <v>0</v>
      </c>
      <c r="I149" s="4">
        <f t="shared" si="127"/>
        <v>0</v>
      </c>
      <c r="J149" s="4">
        <v>0</v>
      </c>
      <c r="K149" s="4">
        <v>0</v>
      </c>
      <c r="L149" s="4">
        <f t="shared" si="128"/>
        <v>0</v>
      </c>
      <c r="M149" s="4">
        <f t="shared" ref="M149:N149" si="139">SUM(G149,J149)</f>
        <v>0</v>
      </c>
      <c r="N149" s="4">
        <f t="shared" si="139"/>
        <v>0</v>
      </c>
      <c r="O149" s="4">
        <f t="shared" si="130"/>
        <v>0</v>
      </c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s="38" customFormat="1" x14ac:dyDescent="0.2">
      <c r="A150" s="76" t="s">
        <v>127</v>
      </c>
      <c r="B150" s="22" t="s">
        <v>157</v>
      </c>
      <c r="C150" s="36" t="s">
        <v>46</v>
      </c>
      <c r="D150" s="4">
        <v>0</v>
      </c>
      <c r="E150" s="4">
        <v>0</v>
      </c>
      <c r="F150" s="4">
        <f t="shared" si="126"/>
        <v>0</v>
      </c>
      <c r="G150" s="4">
        <v>0</v>
      </c>
      <c r="H150" s="4">
        <v>0</v>
      </c>
      <c r="I150" s="4">
        <f t="shared" si="127"/>
        <v>0</v>
      </c>
      <c r="J150" s="4">
        <v>0</v>
      </c>
      <c r="K150" s="4">
        <v>0</v>
      </c>
      <c r="L150" s="4">
        <f>SUM(J150:K150)</f>
        <v>0</v>
      </c>
      <c r="M150" s="4">
        <f t="shared" ref="M150:N150" si="140">SUM(G150,J150)</f>
        <v>0</v>
      </c>
      <c r="N150" s="4">
        <f t="shared" si="140"/>
        <v>0</v>
      </c>
      <c r="O150" s="4">
        <f t="shared" si="130"/>
        <v>0</v>
      </c>
      <c r="P150" s="37"/>
      <c r="Q150" s="37"/>
      <c r="R150" s="37"/>
      <c r="S150" s="37"/>
      <c r="T150" s="37"/>
      <c r="U150" s="37"/>
      <c r="V150" s="37"/>
      <c r="W150" s="37"/>
      <c r="X150" s="37"/>
      <c r="Y150" s="37"/>
    </row>
    <row r="151" spans="1:25" x14ac:dyDescent="0.2">
      <c r="A151" s="22" t="s">
        <v>197</v>
      </c>
      <c r="B151" s="22" t="s">
        <v>157</v>
      </c>
      <c r="C151" s="36" t="s">
        <v>46</v>
      </c>
      <c r="D151" s="4">
        <v>209</v>
      </c>
      <c r="E151" s="4">
        <v>50</v>
      </c>
      <c r="F151" s="4">
        <f t="shared" si="126"/>
        <v>259</v>
      </c>
      <c r="G151" s="4">
        <v>182</v>
      </c>
      <c r="H151" s="4">
        <v>41</v>
      </c>
      <c r="I151" s="4">
        <f t="shared" si="127"/>
        <v>223</v>
      </c>
      <c r="J151" s="4">
        <v>384</v>
      </c>
      <c r="K151" s="4">
        <v>154</v>
      </c>
      <c r="L151" s="4">
        <f t="shared" ref="L151:L157" si="141">SUM(J151:K151)</f>
        <v>538</v>
      </c>
      <c r="M151" s="4">
        <f t="shared" ref="M151:N151" si="142">SUM(G151,J151)</f>
        <v>566</v>
      </c>
      <c r="N151" s="4">
        <f t="shared" si="142"/>
        <v>195</v>
      </c>
      <c r="O151" s="4">
        <f t="shared" si="130"/>
        <v>761</v>
      </c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x14ac:dyDescent="0.2">
      <c r="A152" s="22" t="s">
        <v>232</v>
      </c>
      <c r="B152" s="22" t="s">
        <v>157</v>
      </c>
      <c r="C152" s="36" t="s">
        <v>46</v>
      </c>
      <c r="D152" s="4">
        <v>4</v>
      </c>
      <c r="E152" s="4">
        <v>5</v>
      </c>
      <c r="F152" s="4">
        <f t="shared" si="126"/>
        <v>9</v>
      </c>
      <c r="G152" s="4">
        <v>9</v>
      </c>
      <c r="H152" s="4">
        <v>6</v>
      </c>
      <c r="I152" s="4">
        <f t="shared" si="127"/>
        <v>15</v>
      </c>
      <c r="J152" s="4">
        <v>5</v>
      </c>
      <c r="K152" s="4">
        <v>7</v>
      </c>
      <c r="L152" s="4">
        <f t="shared" si="141"/>
        <v>12</v>
      </c>
      <c r="M152" s="4">
        <f t="shared" ref="M152:N152" si="143">SUM(G152,J152)</f>
        <v>14</v>
      </c>
      <c r="N152" s="4">
        <f t="shared" si="143"/>
        <v>13</v>
      </c>
      <c r="O152" s="4">
        <f t="shared" si="130"/>
        <v>27</v>
      </c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x14ac:dyDescent="0.2">
      <c r="A153" s="22" t="s">
        <v>233</v>
      </c>
      <c r="B153" s="22" t="s">
        <v>158</v>
      </c>
      <c r="C153" s="36" t="s">
        <v>41</v>
      </c>
      <c r="D153" s="4">
        <v>116</v>
      </c>
      <c r="E153" s="4">
        <v>117</v>
      </c>
      <c r="F153" s="4">
        <f t="shared" si="126"/>
        <v>233</v>
      </c>
      <c r="G153" s="4">
        <v>54</v>
      </c>
      <c r="H153" s="4">
        <v>48</v>
      </c>
      <c r="I153" s="4">
        <f t="shared" si="127"/>
        <v>102</v>
      </c>
      <c r="J153" s="4">
        <v>292</v>
      </c>
      <c r="K153" s="4">
        <v>363</v>
      </c>
      <c r="L153" s="4">
        <f t="shared" si="141"/>
        <v>655</v>
      </c>
      <c r="M153" s="4">
        <f t="shared" ref="M153:N153" si="144">SUM(G153,J153)</f>
        <v>346</v>
      </c>
      <c r="N153" s="4">
        <f t="shared" si="144"/>
        <v>411</v>
      </c>
      <c r="O153" s="4">
        <f t="shared" si="130"/>
        <v>757</v>
      </c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x14ac:dyDescent="0.2">
      <c r="A154" s="22" t="s">
        <v>233</v>
      </c>
      <c r="B154" s="22" t="s">
        <v>159</v>
      </c>
      <c r="C154" s="36" t="s">
        <v>47</v>
      </c>
      <c r="D154" s="4">
        <v>116</v>
      </c>
      <c r="E154" s="4">
        <v>154</v>
      </c>
      <c r="F154" s="4">
        <f t="shared" si="126"/>
        <v>270</v>
      </c>
      <c r="G154" s="4">
        <v>54</v>
      </c>
      <c r="H154" s="4">
        <v>70</v>
      </c>
      <c r="I154" s="4">
        <f t="shared" si="127"/>
        <v>124</v>
      </c>
      <c r="J154" s="4">
        <v>328</v>
      </c>
      <c r="K154" s="4">
        <v>409</v>
      </c>
      <c r="L154" s="4">
        <f t="shared" si="141"/>
        <v>737</v>
      </c>
      <c r="M154" s="4">
        <f t="shared" ref="M154:N154" si="145">SUM(G154,J154)</f>
        <v>382</v>
      </c>
      <c r="N154" s="4">
        <f t="shared" si="145"/>
        <v>479</v>
      </c>
      <c r="O154" s="4">
        <f t="shared" si="130"/>
        <v>861</v>
      </c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22.5" x14ac:dyDescent="0.2">
      <c r="A155" s="22" t="s">
        <v>48</v>
      </c>
      <c r="B155" s="22" t="s">
        <v>160</v>
      </c>
      <c r="C155" s="3" t="s">
        <v>41</v>
      </c>
      <c r="D155" s="4">
        <v>19</v>
      </c>
      <c r="E155" s="4">
        <v>13</v>
      </c>
      <c r="F155" s="4">
        <f t="shared" si="126"/>
        <v>32</v>
      </c>
      <c r="G155" s="4">
        <v>17</v>
      </c>
      <c r="H155" s="4">
        <v>9</v>
      </c>
      <c r="I155" s="4">
        <f t="shared" si="127"/>
        <v>26</v>
      </c>
      <c r="J155" s="4">
        <v>23</v>
      </c>
      <c r="K155" s="4">
        <v>25</v>
      </c>
      <c r="L155" s="4">
        <f t="shared" si="141"/>
        <v>48</v>
      </c>
      <c r="M155" s="4">
        <f t="shared" ref="M155:N155" si="146">SUM(G155,J155)</f>
        <v>40</v>
      </c>
      <c r="N155" s="4">
        <f t="shared" si="146"/>
        <v>34</v>
      </c>
      <c r="O155" s="4">
        <f t="shared" si="130"/>
        <v>74</v>
      </c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x14ac:dyDescent="0.2">
      <c r="A156" s="22" t="s">
        <v>198</v>
      </c>
      <c r="B156" s="22" t="s">
        <v>161</v>
      </c>
      <c r="C156" s="36" t="s">
        <v>41</v>
      </c>
      <c r="D156" s="4">
        <v>23</v>
      </c>
      <c r="E156" s="4">
        <v>22</v>
      </c>
      <c r="F156" s="4">
        <f t="shared" si="126"/>
        <v>45</v>
      </c>
      <c r="G156" s="4">
        <v>17</v>
      </c>
      <c r="H156" s="4">
        <v>17</v>
      </c>
      <c r="I156" s="4">
        <f t="shared" si="127"/>
        <v>34</v>
      </c>
      <c r="J156" s="4">
        <v>65</v>
      </c>
      <c r="K156" s="4">
        <v>75</v>
      </c>
      <c r="L156" s="4">
        <f t="shared" si="141"/>
        <v>140</v>
      </c>
      <c r="M156" s="4">
        <f t="shared" ref="M156:N156" si="147">SUM(G156,J156)</f>
        <v>82</v>
      </c>
      <c r="N156" s="4">
        <f t="shared" si="147"/>
        <v>92</v>
      </c>
      <c r="O156" s="4">
        <f t="shared" si="130"/>
        <v>174</v>
      </c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x14ac:dyDescent="0.2">
      <c r="A157" s="22" t="s">
        <v>199</v>
      </c>
      <c r="B157" s="22" t="s">
        <v>162</v>
      </c>
      <c r="C157" s="36" t="s">
        <v>41</v>
      </c>
      <c r="D157" s="4">
        <v>51</v>
      </c>
      <c r="E157" s="4">
        <v>100</v>
      </c>
      <c r="F157" s="4">
        <f t="shared" si="126"/>
        <v>151</v>
      </c>
      <c r="G157" s="4">
        <v>41</v>
      </c>
      <c r="H157" s="4">
        <v>92</v>
      </c>
      <c r="I157" s="4">
        <f t="shared" si="127"/>
        <v>133</v>
      </c>
      <c r="J157" s="4">
        <v>130</v>
      </c>
      <c r="K157" s="4">
        <v>399</v>
      </c>
      <c r="L157" s="4">
        <f t="shared" si="141"/>
        <v>529</v>
      </c>
      <c r="M157" s="4">
        <f t="shared" ref="M157:N157" si="148">SUM(G157,J157)</f>
        <v>171</v>
      </c>
      <c r="N157" s="4">
        <f t="shared" si="148"/>
        <v>491</v>
      </c>
      <c r="O157" s="4">
        <f t="shared" si="130"/>
        <v>662</v>
      </c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x14ac:dyDescent="0.2">
      <c r="A158" s="95" t="s">
        <v>26</v>
      </c>
      <c r="B158" s="96"/>
      <c r="C158" s="97"/>
      <c r="D158" s="4">
        <f t="shared" ref="D158:K158" si="149">SUM(D140:D157)</f>
        <v>951</v>
      </c>
      <c r="E158" s="4">
        <f t="shared" si="149"/>
        <v>892</v>
      </c>
      <c r="F158" s="4">
        <f t="shared" si="149"/>
        <v>1843</v>
      </c>
      <c r="G158" s="4">
        <f t="shared" si="149"/>
        <v>738</v>
      </c>
      <c r="H158" s="4">
        <f t="shared" si="149"/>
        <v>691</v>
      </c>
      <c r="I158" s="4">
        <f>SUM(I140:I157)</f>
        <v>1429</v>
      </c>
      <c r="J158" s="4">
        <f t="shared" si="149"/>
        <v>2258</v>
      </c>
      <c r="K158" s="4">
        <f t="shared" si="149"/>
        <v>2833</v>
      </c>
      <c r="L158" s="4">
        <f>SUM(L140:L157)</f>
        <v>5091</v>
      </c>
      <c r="M158" s="4">
        <f>SUM(M140:M157)</f>
        <v>2996</v>
      </c>
      <c r="N158" s="4">
        <f>SUM(N140:N157)</f>
        <v>3524</v>
      </c>
      <c r="O158" s="4">
        <f>SUM(O140:O157)</f>
        <v>6520</v>
      </c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s="88" customFormat="1" x14ac:dyDescent="0.2">
      <c r="A159" s="25"/>
      <c r="B159" s="29"/>
      <c r="C159" s="29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s="88" customFormat="1" x14ac:dyDescent="0.2">
      <c r="A160" s="25"/>
      <c r="B160" s="29"/>
      <c r="C160" s="29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s="88" customFormat="1" x14ac:dyDescent="0.2">
      <c r="A161" s="25"/>
      <c r="B161" s="29"/>
      <c r="C161" s="29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s="88" customFormat="1" x14ac:dyDescent="0.2">
      <c r="A162" s="25"/>
      <c r="B162" s="29"/>
      <c r="C162" s="29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x14ac:dyDescent="0.2">
      <c r="A163" s="31"/>
      <c r="B163" s="31"/>
      <c r="C163" s="32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x14ac:dyDescent="0.2">
      <c r="A164" s="31"/>
      <c r="B164" s="31"/>
      <c r="C164" s="32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x14ac:dyDescent="0.2">
      <c r="A165" s="77" t="s">
        <v>27</v>
      </c>
      <c r="B165" s="19" t="s">
        <v>12</v>
      </c>
      <c r="C165" s="20" t="s">
        <v>13</v>
      </c>
      <c r="D165" s="27" t="s">
        <v>19</v>
      </c>
      <c r="E165" s="27" t="s">
        <v>20</v>
      </c>
      <c r="F165" s="27" t="s">
        <v>21</v>
      </c>
      <c r="G165" s="27" t="s">
        <v>19</v>
      </c>
      <c r="H165" s="27" t="s">
        <v>20</v>
      </c>
      <c r="I165" s="27" t="s">
        <v>21</v>
      </c>
      <c r="J165" s="27" t="s">
        <v>19</v>
      </c>
      <c r="K165" s="27" t="s">
        <v>20</v>
      </c>
      <c r="L165" s="27" t="s">
        <v>21</v>
      </c>
      <c r="M165" s="27" t="s">
        <v>19</v>
      </c>
      <c r="N165" s="27" t="s">
        <v>20</v>
      </c>
      <c r="O165" s="27" t="s">
        <v>21</v>
      </c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x14ac:dyDescent="0.2">
      <c r="A166" s="22" t="s">
        <v>200</v>
      </c>
      <c r="B166" s="2" t="s">
        <v>154</v>
      </c>
      <c r="C166" s="3" t="s">
        <v>41</v>
      </c>
      <c r="D166" s="4">
        <v>0</v>
      </c>
      <c r="E166" s="4">
        <v>0</v>
      </c>
      <c r="F166" s="4">
        <f t="shared" ref="F166:F175" si="150">SUM(D166:E166)</f>
        <v>0</v>
      </c>
      <c r="G166" s="4">
        <v>0</v>
      </c>
      <c r="H166" s="4">
        <v>0</v>
      </c>
      <c r="I166" s="4">
        <f t="shared" ref="I166:I175" si="151">SUM(G166:H166)</f>
        <v>0</v>
      </c>
      <c r="J166" s="4">
        <v>5</v>
      </c>
      <c r="K166" s="4">
        <v>3</v>
      </c>
      <c r="L166" s="4">
        <f t="shared" ref="L166:L175" si="152">SUM(J166:K166)</f>
        <v>8</v>
      </c>
      <c r="M166" s="4">
        <f t="shared" ref="M166:N166" si="153">SUM(G166,J166)</f>
        <v>5</v>
      </c>
      <c r="N166" s="4">
        <f t="shared" si="153"/>
        <v>3</v>
      </c>
      <c r="O166" s="4">
        <f t="shared" ref="O166:O175" si="154">SUM(M166:N166)</f>
        <v>8</v>
      </c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x14ac:dyDescent="0.2">
      <c r="A167" s="22" t="s">
        <v>201</v>
      </c>
      <c r="B167" s="2" t="s">
        <v>154</v>
      </c>
      <c r="C167" s="3" t="s">
        <v>41</v>
      </c>
      <c r="D167" s="4">
        <v>0</v>
      </c>
      <c r="E167" s="4">
        <v>0</v>
      </c>
      <c r="F167" s="4">
        <f t="shared" si="150"/>
        <v>0</v>
      </c>
      <c r="G167" s="4">
        <v>0</v>
      </c>
      <c r="H167" s="4">
        <v>0</v>
      </c>
      <c r="I167" s="4">
        <f t="shared" si="151"/>
        <v>0</v>
      </c>
      <c r="J167" s="4">
        <v>0</v>
      </c>
      <c r="K167" s="4">
        <v>0</v>
      </c>
      <c r="L167" s="4">
        <f t="shared" si="152"/>
        <v>0</v>
      </c>
      <c r="M167" s="4">
        <f t="shared" ref="M167:N167" si="155">SUM(G167,J167)</f>
        <v>0</v>
      </c>
      <c r="N167" s="4">
        <f t="shared" si="155"/>
        <v>0</v>
      </c>
      <c r="O167" s="4">
        <f t="shared" si="154"/>
        <v>0</v>
      </c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x14ac:dyDescent="0.2">
      <c r="A168" s="22" t="s">
        <v>128</v>
      </c>
      <c r="B168" s="2" t="s">
        <v>154</v>
      </c>
      <c r="C168" s="3" t="s">
        <v>41</v>
      </c>
      <c r="D168" s="4">
        <v>0</v>
      </c>
      <c r="E168" s="4">
        <v>0</v>
      </c>
      <c r="F168" s="4">
        <f t="shared" si="150"/>
        <v>0</v>
      </c>
      <c r="G168" s="4">
        <v>1</v>
      </c>
      <c r="H168" s="4">
        <v>2</v>
      </c>
      <c r="I168" s="4">
        <f t="shared" si="151"/>
        <v>3</v>
      </c>
      <c r="J168" s="4">
        <v>2</v>
      </c>
      <c r="K168" s="4">
        <v>1</v>
      </c>
      <c r="L168" s="4">
        <f t="shared" si="152"/>
        <v>3</v>
      </c>
      <c r="M168" s="4">
        <f t="shared" ref="M168:N168" si="156">SUM(G168,J168)</f>
        <v>3</v>
      </c>
      <c r="N168" s="4">
        <f t="shared" si="156"/>
        <v>3</v>
      </c>
      <c r="O168" s="4">
        <f t="shared" si="154"/>
        <v>6</v>
      </c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x14ac:dyDescent="0.2">
      <c r="A169" s="22" t="s">
        <v>111</v>
      </c>
      <c r="B169" s="2" t="s">
        <v>154</v>
      </c>
      <c r="C169" s="3" t="s">
        <v>41</v>
      </c>
      <c r="D169" s="4">
        <v>0</v>
      </c>
      <c r="E169" s="4">
        <v>0</v>
      </c>
      <c r="F169" s="4">
        <f t="shared" si="150"/>
        <v>0</v>
      </c>
      <c r="G169" s="4">
        <v>0</v>
      </c>
      <c r="H169" s="4">
        <v>0</v>
      </c>
      <c r="I169" s="4">
        <f t="shared" si="151"/>
        <v>0</v>
      </c>
      <c r="J169" s="4">
        <v>0</v>
      </c>
      <c r="K169" s="4">
        <v>0</v>
      </c>
      <c r="L169" s="4">
        <f t="shared" si="152"/>
        <v>0</v>
      </c>
      <c r="M169" s="4">
        <f t="shared" ref="M169:N169" si="157">SUM(G169,J169)</f>
        <v>0</v>
      </c>
      <c r="N169" s="4">
        <f t="shared" si="157"/>
        <v>0</v>
      </c>
      <c r="O169" s="4">
        <f t="shared" si="154"/>
        <v>0</v>
      </c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22.5" x14ac:dyDescent="0.2">
      <c r="A170" s="22" t="s">
        <v>129</v>
      </c>
      <c r="B170" s="2" t="s">
        <v>155</v>
      </c>
      <c r="C170" s="3" t="s">
        <v>41</v>
      </c>
      <c r="D170" s="4">
        <v>0</v>
      </c>
      <c r="E170" s="4">
        <v>0</v>
      </c>
      <c r="F170" s="4">
        <f t="shared" si="150"/>
        <v>0</v>
      </c>
      <c r="G170" s="4">
        <v>0</v>
      </c>
      <c r="H170" s="4">
        <v>0</v>
      </c>
      <c r="I170" s="4">
        <f t="shared" si="151"/>
        <v>0</v>
      </c>
      <c r="J170" s="4">
        <v>0</v>
      </c>
      <c r="K170" s="4">
        <v>0</v>
      </c>
      <c r="L170" s="4">
        <f t="shared" si="152"/>
        <v>0</v>
      </c>
      <c r="M170" s="4">
        <f t="shared" ref="M170:N170" si="158">SUM(G170,J170)</f>
        <v>0</v>
      </c>
      <c r="N170" s="4">
        <f t="shared" si="158"/>
        <v>0</v>
      </c>
      <c r="O170" s="4">
        <f t="shared" si="154"/>
        <v>0</v>
      </c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x14ac:dyDescent="0.2">
      <c r="A171" s="22" t="s">
        <v>202</v>
      </c>
      <c r="B171" s="2" t="s">
        <v>156</v>
      </c>
      <c r="C171" s="3" t="s">
        <v>41</v>
      </c>
      <c r="D171" s="4">
        <v>0</v>
      </c>
      <c r="E171" s="4">
        <v>0</v>
      </c>
      <c r="F171" s="4">
        <f t="shared" si="150"/>
        <v>0</v>
      </c>
      <c r="G171" s="4">
        <v>0</v>
      </c>
      <c r="H171" s="4">
        <v>0</v>
      </c>
      <c r="I171" s="4">
        <f t="shared" si="151"/>
        <v>0</v>
      </c>
      <c r="J171" s="4">
        <v>0</v>
      </c>
      <c r="K171" s="4">
        <v>0</v>
      </c>
      <c r="L171" s="4">
        <f t="shared" si="152"/>
        <v>0</v>
      </c>
      <c r="M171" s="4">
        <f t="shared" ref="M171:N171" si="159">SUM(G171,J171)</f>
        <v>0</v>
      </c>
      <c r="N171" s="4">
        <f t="shared" si="159"/>
        <v>0</v>
      </c>
      <c r="O171" s="4">
        <f t="shared" si="154"/>
        <v>0</v>
      </c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x14ac:dyDescent="0.2">
      <c r="A172" s="22" t="s">
        <v>222</v>
      </c>
      <c r="B172" s="2" t="s">
        <v>156</v>
      </c>
      <c r="C172" s="3" t="s">
        <v>41</v>
      </c>
      <c r="D172" s="4">
        <v>0</v>
      </c>
      <c r="E172" s="4">
        <v>0</v>
      </c>
      <c r="F172" s="4">
        <f t="shared" si="150"/>
        <v>0</v>
      </c>
      <c r="G172" s="4">
        <v>0</v>
      </c>
      <c r="H172" s="4">
        <v>0</v>
      </c>
      <c r="I172" s="4">
        <f t="shared" si="151"/>
        <v>0</v>
      </c>
      <c r="J172" s="4">
        <v>7</v>
      </c>
      <c r="K172" s="4">
        <v>4</v>
      </c>
      <c r="L172" s="4">
        <f t="shared" si="152"/>
        <v>11</v>
      </c>
      <c r="M172" s="4">
        <f t="shared" ref="M172:N172" si="160">SUM(G172,J172)</f>
        <v>7</v>
      </c>
      <c r="N172" s="4">
        <f t="shared" si="160"/>
        <v>4</v>
      </c>
      <c r="O172" s="4">
        <f t="shared" si="154"/>
        <v>11</v>
      </c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x14ac:dyDescent="0.2">
      <c r="A173" s="22" t="s">
        <v>130</v>
      </c>
      <c r="B173" s="2" t="s">
        <v>156</v>
      </c>
      <c r="C173" s="3" t="s">
        <v>41</v>
      </c>
      <c r="D173" s="4">
        <v>0</v>
      </c>
      <c r="E173" s="4">
        <v>0</v>
      </c>
      <c r="F173" s="4">
        <f t="shared" si="150"/>
        <v>0</v>
      </c>
      <c r="G173" s="4">
        <v>0</v>
      </c>
      <c r="H173" s="4">
        <v>0</v>
      </c>
      <c r="I173" s="4">
        <f t="shared" si="151"/>
        <v>0</v>
      </c>
      <c r="J173" s="4">
        <v>0</v>
      </c>
      <c r="K173" s="4">
        <v>0</v>
      </c>
      <c r="L173" s="4">
        <f t="shared" si="152"/>
        <v>0</v>
      </c>
      <c r="M173" s="4">
        <f t="shared" ref="M173:N173" si="161">SUM(G173,J173)</f>
        <v>0</v>
      </c>
      <c r="N173" s="4">
        <f t="shared" si="161"/>
        <v>0</v>
      </c>
      <c r="O173" s="4">
        <f t="shared" si="154"/>
        <v>0</v>
      </c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x14ac:dyDescent="0.2">
      <c r="A174" s="1" t="s">
        <v>234</v>
      </c>
      <c r="B174" s="2" t="s">
        <v>158</v>
      </c>
      <c r="C174" s="3" t="s">
        <v>41</v>
      </c>
      <c r="D174" s="4">
        <v>2</v>
      </c>
      <c r="E174" s="4">
        <v>4</v>
      </c>
      <c r="F174" s="4">
        <f t="shared" si="150"/>
        <v>6</v>
      </c>
      <c r="G174" s="4">
        <v>2</v>
      </c>
      <c r="H174" s="4">
        <v>4</v>
      </c>
      <c r="I174" s="4">
        <f t="shared" si="151"/>
        <v>6</v>
      </c>
      <c r="J174" s="4">
        <v>3</v>
      </c>
      <c r="K174" s="4">
        <v>3</v>
      </c>
      <c r="L174" s="4">
        <f t="shared" si="152"/>
        <v>6</v>
      </c>
      <c r="M174" s="4">
        <f t="shared" ref="M174:N174" si="162">SUM(G174,J174)</f>
        <v>5</v>
      </c>
      <c r="N174" s="4">
        <f t="shared" si="162"/>
        <v>7</v>
      </c>
      <c r="O174" s="4">
        <f t="shared" si="154"/>
        <v>12</v>
      </c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x14ac:dyDescent="0.2">
      <c r="A175" s="1" t="s">
        <v>235</v>
      </c>
      <c r="B175" s="2" t="s">
        <v>161</v>
      </c>
      <c r="C175" s="3" t="s">
        <v>41</v>
      </c>
      <c r="D175" s="4">
        <v>2</v>
      </c>
      <c r="E175" s="4">
        <v>0</v>
      </c>
      <c r="F175" s="4">
        <f t="shared" si="150"/>
        <v>2</v>
      </c>
      <c r="G175" s="4">
        <v>2</v>
      </c>
      <c r="H175" s="4">
        <v>0</v>
      </c>
      <c r="I175" s="4">
        <f t="shared" si="151"/>
        <v>2</v>
      </c>
      <c r="J175" s="4">
        <v>1</v>
      </c>
      <c r="K175" s="4">
        <v>1</v>
      </c>
      <c r="L175" s="4">
        <f t="shared" si="152"/>
        <v>2</v>
      </c>
      <c r="M175" s="4">
        <f t="shared" ref="M175:N175" si="163">SUM(G175,J175)</f>
        <v>3</v>
      </c>
      <c r="N175" s="4">
        <f t="shared" si="163"/>
        <v>1</v>
      </c>
      <c r="O175" s="4">
        <f t="shared" si="154"/>
        <v>4</v>
      </c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x14ac:dyDescent="0.2">
      <c r="A176" s="123" t="s">
        <v>26</v>
      </c>
      <c r="B176" s="96"/>
      <c r="C176" s="97"/>
      <c r="D176" s="4">
        <f t="shared" ref="D176:O176" si="164">SUM(D166:D175)</f>
        <v>4</v>
      </c>
      <c r="E176" s="4">
        <f t="shared" si="164"/>
        <v>4</v>
      </c>
      <c r="F176" s="4">
        <f t="shared" si="164"/>
        <v>8</v>
      </c>
      <c r="G176" s="4">
        <f t="shared" si="164"/>
        <v>5</v>
      </c>
      <c r="H176" s="4">
        <f t="shared" si="164"/>
        <v>6</v>
      </c>
      <c r="I176" s="4">
        <f t="shared" si="164"/>
        <v>11</v>
      </c>
      <c r="J176" s="4">
        <f t="shared" si="164"/>
        <v>18</v>
      </c>
      <c r="K176" s="4">
        <f t="shared" si="164"/>
        <v>12</v>
      </c>
      <c r="L176" s="4">
        <f t="shared" si="164"/>
        <v>30</v>
      </c>
      <c r="M176" s="4">
        <f t="shared" si="164"/>
        <v>23</v>
      </c>
      <c r="N176" s="4">
        <f t="shared" si="164"/>
        <v>18</v>
      </c>
      <c r="O176" s="4">
        <f t="shared" si="164"/>
        <v>41</v>
      </c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x14ac:dyDescent="0.2">
      <c r="A177" s="31"/>
      <c r="B177" s="31"/>
      <c r="C177" s="32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x14ac:dyDescent="0.2">
      <c r="A178" s="31"/>
      <c r="B178" s="31"/>
      <c r="C178" s="32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x14ac:dyDescent="0.2">
      <c r="A179" s="77" t="s">
        <v>30</v>
      </c>
      <c r="B179" s="19" t="s">
        <v>12</v>
      </c>
      <c r="C179" s="20" t="s">
        <v>13</v>
      </c>
      <c r="D179" s="27" t="s">
        <v>19</v>
      </c>
      <c r="E179" s="27" t="s">
        <v>20</v>
      </c>
      <c r="F179" s="27" t="s">
        <v>21</v>
      </c>
      <c r="G179" s="27" t="s">
        <v>19</v>
      </c>
      <c r="H179" s="27" t="s">
        <v>20</v>
      </c>
      <c r="I179" s="27" t="s">
        <v>21</v>
      </c>
      <c r="J179" s="27" t="s">
        <v>19</v>
      </c>
      <c r="K179" s="27" t="s">
        <v>20</v>
      </c>
      <c r="L179" s="27" t="s">
        <v>21</v>
      </c>
      <c r="M179" s="27" t="s">
        <v>19</v>
      </c>
      <c r="N179" s="27" t="s">
        <v>20</v>
      </c>
      <c r="O179" s="27" t="s">
        <v>21</v>
      </c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x14ac:dyDescent="0.2">
      <c r="A180" s="1" t="s">
        <v>118</v>
      </c>
      <c r="B180" s="2" t="s">
        <v>156</v>
      </c>
      <c r="C180" s="3" t="s">
        <v>41</v>
      </c>
      <c r="D180" s="4">
        <v>0</v>
      </c>
      <c r="E180" s="4">
        <v>0</v>
      </c>
      <c r="F180" s="4">
        <f t="shared" ref="F180:F181" si="165">SUM(D180:E180)</f>
        <v>0</v>
      </c>
      <c r="G180" s="4">
        <v>0</v>
      </c>
      <c r="H180" s="4">
        <v>0</v>
      </c>
      <c r="I180" s="4">
        <f t="shared" ref="I180:I181" si="166">SUM(G180:H180)</f>
        <v>0</v>
      </c>
      <c r="J180" s="4">
        <v>0</v>
      </c>
      <c r="K180" s="4">
        <v>0</v>
      </c>
      <c r="L180" s="4">
        <f t="shared" ref="L180:L181" si="167">SUM(J180:K180)</f>
        <v>0</v>
      </c>
      <c r="M180" s="4">
        <f t="shared" ref="M180:N180" si="168">SUM(G180,J180)</f>
        <v>0</v>
      </c>
      <c r="N180" s="4">
        <f t="shared" si="168"/>
        <v>0</v>
      </c>
      <c r="O180" s="4">
        <f t="shared" ref="O180:O181" si="169">SUM(M180:N180)</f>
        <v>0</v>
      </c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x14ac:dyDescent="0.2">
      <c r="A181" s="1" t="s">
        <v>131</v>
      </c>
      <c r="B181" s="2" t="s">
        <v>157</v>
      </c>
      <c r="C181" s="3" t="s">
        <v>49</v>
      </c>
      <c r="D181" s="4">
        <v>0</v>
      </c>
      <c r="E181" s="4">
        <v>0</v>
      </c>
      <c r="F181" s="4">
        <f t="shared" si="165"/>
        <v>0</v>
      </c>
      <c r="G181" s="4">
        <v>0</v>
      </c>
      <c r="H181" s="4">
        <v>0</v>
      </c>
      <c r="I181" s="4">
        <f t="shared" si="166"/>
        <v>0</v>
      </c>
      <c r="J181" s="4">
        <v>0</v>
      </c>
      <c r="K181" s="4">
        <v>0</v>
      </c>
      <c r="L181" s="4">
        <f t="shared" si="167"/>
        <v>0</v>
      </c>
      <c r="M181" s="4">
        <f t="shared" ref="M181:N181" si="170">SUM(G181,J181)</f>
        <v>0</v>
      </c>
      <c r="N181" s="4">
        <f t="shared" si="170"/>
        <v>0</v>
      </c>
      <c r="O181" s="4">
        <f t="shared" si="169"/>
        <v>0</v>
      </c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x14ac:dyDescent="0.2">
      <c r="A182" s="123" t="s">
        <v>26</v>
      </c>
      <c r="B182" s="96"/>
      <c r="C182" s="97"/>
      <c r="D182" s="4">
        <f t="shared" ref="D182:O182" si="171">SUM(D180:D181)</f>
        <v>0</v>
      </c>
      <c r="E182" s="4">
        <f t="shared" si="171"/>
        <v>0</v>
      </c>
      <c r="F182" s="4">
        <f t="shared" si="171"/>
        <v>0</v>
      </c>
      <c r="G182" s="4">
        <f t="shared" si="171"/>
        <v>0</v>
      </c>
      <c r="H182" s="4">
        <f t="shared" si="171"/>
        <v>0</v>
      </c>
      <c r="I182" s="4">
        <f t="shared" si="171"/>
        <v>0</v>
      </c>
      <c r="J182" s="4">
        <f t="shared" si="171"/>
        <v>0</v>
      </c>
      <c r="K182" s="4">
        <f t="shared" si="171"/>
        <v>0</v>
      </c>
      <c r="L182" s="4">
        <f t="shared" si="171"/>
        <v>0</v>
      </c>
      <c r="M182" s="4">
        <f t="shared" si="171"/>
        <v>0</v>
      </c>
      <c r="N182" s="4">
        <f t="shared" si="171"/>
        <v>0</v>
      </c>
      <c r="O182" s="4">
        <f t="shared" si="171"/>
        <v>0</v>
      </c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x14ac:dyDescent="0.2">
      <c r="A183" s="95" t="s">
        <v>31</v>
      </c>
      <c r="B183" s="96"/>
      <c r="C183" s="97"/>
      <c r="D183" s="27">
        <f t="shared" ref="D183:N183" si="172">SUM(D158,D176,D182)</f>
        <v>955</v>
      </c>
      <c r="E183" s="27">
        <f t="shared" si="172"/>
        <v>896</v>
      </c>
      <c r="F183" s="27">
        <f t="shared" si="172"/>
        <v>1851</v>
      </c>
      <c r="G183" s="27">
        <f t="shared" si="172"/>
        <v>743</v>
      </c>
      <c r="H183" s="27">
        <f t="shared" si="172"/>
        <v>697</v>
      </c>
      <c r="I183" s="27">
        <f t="shared" si="172"/>
        <v>1440</v>
      </c>
      <c r="J183" s="27">
        <f t="shared" si="172"/>
        <v>2276</v>
      </c>
      <c r="K183" s="27">
        <f t="shared" si="172"/>
        <v>2845</v>
      </c>
      <c r="L183" s="27">
        <f t="shared" si="172"/>
        <v>5121</v>
      </c>
      <c r="M183" s="27">
        <f t="shared" si="172"/>
        <v>3019</v>
      </c>
      <c r="N183" s="27">
        <f t="shared" si="172"/>
        <v>3542</v>
      </c>
      <c r="O183" s="27">
        <f>SUM(O158,O176,O182)</f>
        <v>6561</v>
      </c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x14ac:dyDescent="0.2">
      <c r="A184" s="31"/>
      <c r="B184" s="31"/>
      <c r="C184" s="3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x14ac:dyDescent="0.2">
      <c r="A185" s="31"/>
      <c r="B185" s="31"/>
      <c r="C185" s="32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x14ac:dyDescent="0.2">
      <c r="A186" s="102" t="s">
        <v>50</v>
      </c>
      <c r="B186" s="96"/>
      <c r="C186" s="96"/>
      <c r="D186" s="96"/>
      <c r="E186" s="96"/>
      <c r="F186" s="97"/>
      <c r="G186" s="103" t="s">
        <v>10</v>
      </c>
      <c r="H186" s="104"/>
      <c r="I186" s="104"/>
      <c r="J186" s="104"/>
      <c r="K186" s="104"/>
      <c r="L186" s="104"/>
      <c r="M186" s="104"/>
      <c r="N186" s="104"/>
      <c r="O186" s="10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x14ac:dyDescent="0.2">
      <c r="A187" s="19" t="s">
        <v>11</v>
      </c>
      <c r="B187" s="106" t="s">
        <v>12</v>
      </c>
      <c r="C187" s="108" t="s">
        <v>13</v>
      </c>
      <c r="D187" s="103" t="s">
        <v>14</v>
      </c>
      <c r="E187" s="104"/>
      <c r="F187" s="105"/>
      <c r="G187" s="103" t="s">
        <v>15</v>
      </c>
      <c r="H187" s="104"/>
      <c r="I187" s="105"/>
      <c r="J187" s="103" t="s">
        <v>16</v>
      </c>
      <c r="K187" s="104"/>
      <c r="L187" s="105"/>
      <c r="M187" s="103" t="s">
        <v>17</v>
      </c>
      <c r="N187" s="104"/>
      <c r="O187" s="10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x14ac:dyDescent="0.2">
      <c r="A188" s="19" t="s">
        <v>18</v>
      </c>
      <c r="B188" s="107"/>
      <c r="C188" s="109"/>
      <c r="D188" s="27" t="s">
        <v>19</v>
      </c>
      <c r="E188" s="27" t="s">
        <v>20</v>
      </c>
      <c r="F188" s="27" t="s">
        <v>21</v>
      </c>
      <c r="G188" s="27" t="s">
        <v>19</v>
      </c>
      <c r="H188" s="27" t="s">
        <v>20</v>
      </c>
      <c r="I188" s="27" t="s">
        <v>21</v>
      </c>
      <c r="J188" s="27" t="s">
        <v>19</v>
      </c>
      <c r="K188" s="27" t="s">
        <v>20</v>
      </c>
      <c r="L188" s="27" t="s">
        <v>21</v>
      </c>
      <c r="M188" s="27" t="s">
        <v>19</v>
      </c>
      <c r="N188" s="27" t="s">
        <v>20</v>
      </c>
      <c r="O188" s="27" t="s">
        <v>21</v>
      </c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x14ac:dyDescent="0.2">
      <c r="A189" s="22" t="s">
        <v>236</v>
      </c>
      <c r="B189" s="22" t="s">
        <v>163</v>
      </c>
      <c r="C189" s="3" t="s">
        <v>51</v>
      </c>
      <c r="D189" s="4">
        <v>41</v>
      </c>
      <c r="E189" s="4">
        <v>16</v>
      </c>
      <c r="F189" s="4">
        <f t="shared" ref="F189:F192" si="173">SUM(D189:E189)</f>
        <v>57</v>
      </c>
      <c r="G189" s="4">
        <v>39</v>
      </c>
      <c r="H189" s="4">
        <v>14</v>
      </c>
      <c r="I189" s="4">
        <f t="shared" ref="I189:I192" si="174">SUM(G189:H189)</f>
        <v>53</v>
      </c>
      <c r="J189" s="4">
        <v>77</v>
      </c>
      <c r="K189" s="4">
        <v>35</v>
      </c>
      <c r="L189" s="4">
        <f t="shared" ref="L189:L192" si="175">SUM(J189:K189)</f>
        <v>112</v>
      </c>
      <c r="M189" s="4">
        <f t="shared" ref="M189:N189" si="176">SUM(G189,J189)</f>
        <v>116</v>
      </c>
      <c r="N189" s="4">
        <f t="shared" si="176"/>
        <v>49</v>
      </c>
      <c r="O189" s="4">
        <f t="shared" ref="O189:O192" si="177">SUM(M189:N189)</f>
        <v>165</v>
      </c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x14ac:dyDescent="0.2">
      <c r="A190" s="22" t="s">
        <v>203</v>
      </c>
      <c r="B190" s="22" t="s">
        <v>163</v>
      </c>
      <c r="C190" s="3" t="s">
        <v>51</v>
      </c>
      <c r="D190" s="4">
        <v>0</v>
      </c>
      <c r="E190" s="4">
        <v>0</v>
      </c>
      <c r="F190" s="4">
        <f t="shared" si="173"/>
        <v>0</v>
      </c>
      <c r="G190" s="4">
        <v>0</v>
      </c>
      <c r="H190" s="4">
        <v>0</v>
      </c>
      <c r="I190" s="4">
        <f t="shared" si="174"/>
        <v>0</v>
      </c>
      <c r="J190" s="4">
        <v>1</v>
      </c>
      <c r="K190" s="4">
        <v>0</v>
      </c>
      <c r="L190" s="4">
        <f t="shared" si="175"/>
        <v>1</v>
      </c>
      <c r="M190" s="4">
        <f t="shared" ref="M190" si="178">SUM(G190,J190)</f>
        <v>1</v>
      </c>
      <c r="N190" s="4">
        <f t="shared" ref="N190" si="179">SUM(H190,K190)</f>
        <v>0</v>
      </c>
      <c r="O190" s="4">
        <f t="shared" ref="O190" si="180">SUM(M190:N190)</f>
        <v>1</v>
      </c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x14ac:dyDescent="0.2">
      <c r="A191" s="22" t="s">
        <v>197</v>
      </c>
      <c r="B191" s="22" t="s">
        <v>163</v>
      </c>
      <c r="C191" s="3" t="s">
        <v>51</v>
      </c>
      <c r="D191" s="4">
        <v>118</v>
      </c>
      <c r="E191" s="4">
        <v>39</v>
      </c>
      <c r="F191" s="4">
        <f t="shared" si="173"/>
        <v>157</v>
      </c>
      <c r="G191" s="4">
        <v>101</v>
      </c>
      <c r="H191" s="4">
        <v>32</v>
      </c>
      <c r="I191" s="4">
        <f t="shared" si="174"/>
        <v>133</v>
      </c>
      <c r="J191" s="4">
        <v>152</v>
      </c>
      <c r="K191" s="4">
        <v>60</v>
      </c>
      <c r="L191" s="4">
        <f t="shared" si="175"/>
        <v>212</v>
      </c>
      <c r="M191" s="4">
        <f t="shared" ref="M191:N191" si="181">SUM(G191,J191)</f>
        <v>253</v>
      </c>
      <c r="N191" s="4">
        <f t="shared" si="181"/>
        <v>92</v>
      </c>
      <c r="O191" s="4">
        <f t="shared" si="177"/>
        <v>345</v>
      </c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x14ac:dyDescent="0.2">
      <c r="A192" s="22" t="s">
        <v>52</v>
      </c>
      <c r="B192" s="22" t="s">
        <v>163</v>
      </c>
      <c r="C192" s="3" t="s">
        <v>51</v>
      </c>
      <c r="D192" s="4">
        <v>9</v>
      </c>
      <c r="E192" s="4">
        <v>9</v>
      </c>
      <c r="F192" s="4">
        <f t="shared" si="173"/>
        <v>18</v>
      </c>
      <c r="G192" s="4">
        <v>8</v>
      </c>
      <c r="H192" s="4">
        <v>9</v>
      </c>
      <c r="I192" s="4">
        <f t="shared" si="174"/>
        <v>17</v>
      </c>
      <c r="J192" s="4">
        <v>17</v>
      </c>
      <c r="K192" s="4">
        <v>20</v>
      </c>
      <c r="L192" s="4">
        <f t="shared" si="175"/>
        <v>37</v>
      </c>
      <c r="M192" s="4">
        <f t="shared" ref="M192:N192" si="182">SUM(G192,J192)</f>
        <v>25</v>
      </c>
      <c r="N192" s="4">
        <f t="shared" si="182"/>
        <v>29</v>
      </c>
      <c r="O192" s="4">
        <f t="shared" si="177"/>
        <v>54</v>
      </c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x14ac:dyDescent="0.2">
      <c r="A193" s="116" t="s">
        <v>26</v>
      </c>
      <c r="B193" s="96"/>
      <c r="C193" s="97"/>
      <c r="D193" s="4">
        <f t="shared" ref="D193:O193" si="183">SUM(D189:D192)</f>
        <v>168</v>
      </c>
      <c r="E193" s="4">
        <f t="shared" si="183"/>
        <v>64</v>
      </c>
      <c r="F193" s="4">
        <f t="shared" si="183"/>
        <v>232</v>
      </c>
      <c r="G193" s="4">
        <f t="shared" si="183"/>
        <v>148</v>
      </c>
      <c r="H193" s="4">
        <f t="shared" si="183"/>
        <v>55</v>
      </c>
      <c r="I193" s="4">
        <f t="shared" si="183"/>
        <v>203</v>
      </c>
      <c r="J193" s="4">
        <f t="shared" si="183"/>
        <v>247</v>
      </c>
      <c r="K193" s="4">
        <f t="shared" si="183"/>
        <v>115</v>
      </c>
      <c r="L193" s="4">
        <f t="shared" si="183"/>
        <v>362</v>
      </c>
      <c r="M193" s="4">
        <f t="shared" si="183"/>
        <v>395</v>
      </c>
      <c r="N193" s="4">
        <f t="shared" si="183"/>
        <v>170</v>
      </c>
      <c r="O193" s="4">
        <f t="shared" si="183"/>
        <v>565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x14ac:dyDescent="0.2">
      <c r="A194" s="31"/>
      <c r="B194" s="31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x14ac:dyDescent="0.2">
      <c r="A195" s="19" t="s">
        <v>27</v>
      </c>
      <c r="B195" s="19" t="s">
        <v>12</v>
      </c>
      <c r="C195" s="20" t="s">
        <v>13</v>
      </c>
      <c r="D195" s="27" t="s">
        <v>19</v>
      </c>
      <c r="E195" s="27" t="s">
        <v>20</v>
      </c>
      <c r="F195" s="27" t="s">
        <v>21</v>
      </c>
      <c r="G195" s="27" t="s">
        <v>19</v>
      </c>
      <c r="H195" s="27" t="s">
        <v>20</v>
      </c>
      <c r="I195" s="27" t="s">
        <v>21</v>
      </c>
      <c r="J195" s="27" t="s">
        <v>19</v>
      </c>
      <c r="K195" s="27" t="s">
        <v>20</v>
      </c>
      <c r="L195" s="27" t="s">
        <v>21</v>
      </c>
      <c r="M195" s="27" t="s">
        <v>19</v>
      </c>
      <c r="N195" s="27" t="s">
        <v>20</v>
      </c>
      <c r="O195" s="27" t="s">
        <v>21</v>
      </c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x14ac:dyDescent="0.2">
      <c r="A196" s="22" t="s">
        <v>124</v>
      </c>
      <c r="B196" s="22" t="s">
        <v>163</v>
      </c>
      <c r="C196" s="3" t="s">
        <v>53</v>
      </c>
      <c r="D196" s="4">
        <v>5</v>
      </c>
      <c r="E196" s="4">
        <v>6</v>
      </c>
      <c r="F196" s="4">
        <f>SUM(D196:E196)</f>
        <v>11</v>
      </c>
      <c r="G196" s="4">
        <v>5</v>
      </c>
      <c r="H196" s="4">
        <v>6</v>
      </c>
      <c r="I196" s="4">
        <f>SUM(G196:H196)</f>
        <v>11</v>
      </c>
      <c r="J196" s="4">
        <v>1</v>
      </c>
      <c r="K196" s="4">
        <v>1</v>
      </c>
      <c r="L196" s="4">
        <f>SUM(J196:K196)</f>
        <v>2</v>
      </c>
      <c r="M196" s="4">
        <f t="shared" ref="M196:N196" si="184">SUM(G196,J196)</f>
        <v>6</v>
      </c>
      <c r="N196" s="4">
        <f t="shared" si="184"/>
        <v>7</v>
      </c>
      <c r="O196" s="4">
        <f>SUM(M196:N196)</f>
        <v>13</v>
      </c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x14ac:dyDescent="0.2">
      <c r="A197" s="103" t="s">
        <v>26</v>
      </c>
      <c r="B197" s="96"/>
      <c r="C197" s="97"/>
      <c r="D197" s="4">
        <f t="shared" ref="D197:O197" si="185">D196</f>
        <v>5</v>
      </c>
      <c r="E197" s="4">
        <f t="shared" si="185"/>
        <v>6</v>
      </c>
      <c r="F197" s="4">
        <f t="shared" si="185"/>
        <v>11</v>
      </c>
      <c r="G197" s="4">
        <f t="shared" si="185"/>
        <v>5</v>
      </c>
      <c r="H197" s="4">
        <f t="shared" si="185"/>
        <v>6</v>
      </c>
      <c r="I197" s="4">
        <f t="shared" si="185"/>
        <v>11</v>
      </c>
      <c r="J197" s="4">
        <f t="shared" si="185"/>
        <v>1</v>
      </c>
      <c r="K197" s="4">
        <f t="shared" si="185"/>
        <v>1</v>
      </c>
      <c r="L197" s="4">
        <f t="shared" si="185"/>
        <v>2</v>
      </c>
      <c r="M197" s="4">
        <f t="shared" si="185"/>
        <v>6</v>
      </c>
      <c r="N197" s="4">
        <f t="shared" si="185"/>
        <v>7</v>
      </c>
      <c r="O197" s="4">
        <f t="shared" si="185"/>
        <v>13</v>
      </c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x14ac:dyDescent="0.2">
      <c r="A198" s="31"/>
      <c r="B198" s="31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x14ac:dyDescent="0.2">
      <c r="A199" s="31"/>
      <c r="B199" s="31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x14ac:dyDescent="0.2">
      <c r="A200" s="19" t="s">
        <v>30</v>
      </c>
      <c r="B200" s="19" t="s">
        <v>12</v>
      </c>
      <c r="C200" s="20" t="s">
        <v>13</v>
      </c>
      <c r="D200" s="27" t="s">
        <v>19</v>
      </c>
      <c r="E200" s="27" t="s">
        <v>20</v>
      </c>
      <c r="F200" s="27" t="s">
        <v>21</v>
      </c>
      <c r="G200" s="27" t="s">
        <v>19</v>
      </c>
      <c r="H200" s="27" t="s">
        <v>20</v>
      </c>
      <c r="I200" s="27" t="s">
        <v>21</v>
      </c>
      <c r="J200" s="27" t="s">
        <v>19</v>
      </c>
      <c r="K200" s="27" t="s">
        <v>20</v>
      </c>
      <c r="L200" s="27" t="s">
        <v>21</v>
      </c>
      <c r="M200" s="27" t="s">
        <v>19</v>
      </c>
      <c r="N200" s="27" t="s">
        <v>20</v>
      </c>
      <c r="O200" s="27" t="s">
        <v>21</v>
      </c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x14ac:dyDescent="0.2">
      <c r="A201" s="22" t="s">
        <v>54</v>
      </c>
      <c r="B201" s="22" t="s">
        <v>163</v>
      </c>
      <c r="C201" s="3" t="s">
        <v>53</v>
      </c>
      <c r="D201" s="4">
        <v>6</v>
      </c>
      <c r="E201" s="4">
        <v>2</v>
      </c>
      <c r="F201" s="4">
        <f>SUM(D201:E201)</f>
        <v>8</v>
      </c>
      <c r="G201" s="4">
        <v>6</v>
      </c>
      <c r="H201" s="4">
        <v>2</v>
      </c>
      <c r="I201" s="4">
        <f>SUM(G201:H201)</f>
        <v>8</v>
      </c>
      <c r="J201" s="4">
        <v>7</v>
      </c>
      <c r="K201" s="4">
        <v>4</v>
      </c>
      <c r="L201" s="4">
        <f>SUM(J201:K201)</f>
        <v>11</v>
      </c>
      <c r="M201" s="4">
        <f t="shared" ref="M201:N201" si="186">SUM(G201,J201)</f>
        <v>13</v>
      </c>
      <c r="N201" s="4">
        <f t="shared" si="186"/>
        <v>6</v>
      </c>
      <c r="O201" s="4">
        <f>SUM(M201:N201)</f>
        <v>19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s="38" customFormat="1" x14ac:dyDescent="0.2">
      <c r="A202" s="103" t="s">
        <v>26</v>
      </c>
      <c r="B202" s="96"/>
      <c r="C202" s="97"/>
      <c r="D202" s="4">
        <f>SUM(D201)</f>
        <v>6</v>
      </c>
      <c r="E202" s="4">
        <f t="shared" ref="E202:O202" si="187">SUM(E201)</f>
        <v>2</v>
      </c>
      <c r="F202" s="4">
        <f t="shared" si="187"/>
        <v>8</v>
      </c>
      <c r="G202" s="4">
        <f t="shared" si="187"/>
        <v>6</v>
      </c>
      <c r="H202" s="4">
        <f t="shared" si="187"/>
        <v>2</v>
      </c>
      <c r="I202" s="4">
        <f t="shared" si="187"/>
        <v>8</v>
      </c>
      <c r="J202" s="4">
        <f t="shared" si="187"/>
        <v>7</v>
      </c>
      <c r="K202" s="4">
        <f t="shared" si="187"/>
        <v>4</v>
      </c>
      <c r="L202" s="4">
        <f t="shared" si="187"/>
        <v>11</v>
      </c>
      <c r="M202" s="4">
        <f t="shared" si="187"/>
        <v>13</v>
      </c>
      <c r="N202" s="4">
        <f t="shared" si="187"/>
        <v>6</v>
      </c>
      <c r="O202" s="4">
        <f t="shared" si="187"/>
        <v>19</v>
      </c>
      <c r="P202" s="37"/>
      <c r="Q202" s="37"/>
      <c r="R202" s="37"/>
      <c r="S202" s="37"/>
      <c r="T202" s="37"/>
      <c r="U202" s="37"/>
      <c r="V202" s="37"/>
      <c r="W202" s="37"/>
      <c r="X202" s="37"/>
      <c r="Y202" s="37"/>
    </row>
    <row r="203" spans="1:25" x14ac:dyDescent="0.2">
      <c r="A203" s="103" t="s">
        <v>31</v>
      </c>
      <c r="B203" s="96"/>
      <c r="C203" s="97"/>
      <c r="D203" s="27">
        <f t="shared" ref="D203:O203" si="188">D193+D197+D202</f>
        <v>179</v>
      </c>
      <c r="E203" s="27">
        <f t="shared" si="188"/>
        <v>72</v>
      </c>
      <c r="F203" s="27">
        <f t="shared" si="188"/>
        <v>251</v>
      </c>
      <c r="G203" s="27">
        <f t="shared" si="188"/>
        <v>159</v>
      </c>
      <c r="H203" s="27">
        <f t="shared" si="188"/>
        <v>63</v>
      </c>
      <c r="I203" s="27">
        <f t="shared" si="188"/>
        <v>222</v>
      </c>
      <c r="J203" s="27">
        <f t="shared" si="188"/>
        <v>255</v>
      </c>
      <c r="K203" s="27">
        <f t="shared" si="188"/>
        <v>120</v>
      </c>
      <c r="L203" s="27">
        <f t="shared" si="188"/>
        <v>375</v>
      </c>
      <c r="M203" s="27">
        <f t="shared" si="188"/>
        <v>414</v>
      </c>
      <c r="N203" s="27">
        <f t="shared" si="188"/>
        <v>183</v>
      </c>
      <c r="O203" s="27">
        <f t="shared" si="188"/>
        <v>597</v>
      </c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x14ac:dyDescent="0.2">
      <c r="A204" s="31"/>
      <c r="B204" s="31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x14ac:dyDescent="0.2">
      <c r="A205" s="31"/>
      <c r="B205" s="31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x14ac:dyDescent="0.2">
      <c r="A206" s="102" t="s">
        <v>55</v>
      </c>
      <c r="B206" s="96"/>
      <c r="C206" s="96"/>
      <c r="D206" s="96"/>
      <c r="E206" s="96"/>
      <c r="F206" s="97"/>
      <c r="G206" s="103" t="s">
        <v>10</v>
      </c>
      <c r="H206" s="104"/>
      <c r="I206" s="104"/>
      <c r="J206" s="104"/>
      <c r="K206" s="104"/>
      <c r="L206" s="104"/>
      <c r="M206" s="104"/>
      <c r="N206" s="104"/>
      <c r="O206" s="10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x14ac:dyDescent="0.2">
      <c r="A207" s="19" t="s">
        <v>11</v>
      </c>
      <c r="B207" s="106" t="s">
        <v>12</v>
      </c>
      <c r="C207" s="108" t="s">
        <v>13</v>
      </c>
      <c r="D207" s="103" t="s">
        <v>14</v>
      </c>
      <c r="E207" s="104"/>
      <c r="F207" s="105"/>
      <c r="G207" s="103" t="s">
        <v>15</v>
      </c>
      <c r="H207" s="104"/>
      <c r="I207" s="105"/>
      <c r="J207" s="103" t="s">
        <v>16</v>
      </c>
      <c r="K207" s="104"/>
      <c r="L207" s="105"/>
      <c r="M207" s="103" t="s">
        <v>17</v>
      </c>
      <c r="N207" s="104"/>
      <c r="O207" s="10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x14ac:dyDescent="0.2">
      <c r="A208" s="19" t="s">
        <v>18</v>
      </c>
      <c r="B208" s="107"/>
      <c r="C208" s="109"/>
      <c r="D208" s="27" t="s">
        <v>19</v>
      </c>
      <c r="E208" s="27" t="s">
        <v>20</v>
      </c>
      <c r="F208" s="27" t="s">
        <v>21</v>
      </c>
      <c r="G208" s="27" t="s">
        <v>19</v>
      </c>
      <c r="H208" s="27" t="s">
        <v>20</v>
      </c>
      <c r="I208" s="27" t="s">
        <v>21</v>
      </c>
      <c r="J208" s="27" t="s">
        <v>19</v>
      </c>
      <c r="K208" s="27" t="s">
        <v>20</v>
      </c>
      <c r="L208" s="27" t="s">
        <v>21</v>
      </c>
      <c r="M208" s="27" t="s">
        <v>19</v>
      </c>
      <c r="N208" s="27" t="s">
        <v>20</v>
      </c>
      <c r="O208" s="27" t="s">
        <v>21</v>
      </c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x14ac:dyDescent="0.2">
      <c r="A209" s="22" t="s">
        <v>237</v>
      </c>
      <c r="B209" s="22" t="s">
        <v>164</v>
      </c>
      <c r="C209" s="36" t="s">
        <v>22</v>
      </c>
      <c r="D209" s="4">
        <v>11</v>
      </c>
      <c r="E209" s="4">
        <v>11</v>
      </c>
      <c r="F209" s="4">
        <f t="shared" ref="F209:F213" si="189">SUM(D209:E209)</f>
        <v>22</v>
      </c>
      <c r="G209" s="4">
        <v>10</v>
      </c>
      <c r="H209" s="4">
        <v>9</v>
      </c>
      <c r="I209" s="4">
        <f t="shared" ref="I209:I213" si="190">SUM(G209:H209)</f>
        <v>19</v>
      </c>
      <c r="J209" s="4">
        <v>16</v>
      </c>
      <c r="K209" s="4">
        <v>12</v>
      </c>
      <c r="L209" s="4">
        <f t="shared" ref="L209:L213" si="191">SUM(J209:K209)</f>
        <v>28</v>
      </c>
      <c r="M209" s="4">
        <f t="shared" ref="M209:N209" si="192">SUM(G209,J209)</f>
        <v>26</v>
      </c>
      <c r="N209" s="4">
        <f t="shared" si="192"/>
        <v>21</v>
      </c>
      <c r="O209" s="4">
        <f t="shared" ref="O209:O213" si="193">SUM(M209:N209)</f>
        <v>47</v>
      </c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x14ac:dyDescent="0.2">
      <c r="A210" s="22" t="s">
        <v>204</v>
      </c>
      <c r="B210" s="22" t="s">
        <v>164</v>
      </c>
      <c r="C210" s="23" t="s">
        <v>22</v>
      </c>
      <c r="D210" s="4">
        <v>0</v>
      </c>
      <c r="E210" s="4">
        <v>0</v>
      </c>
      <c r="F210" s="4">
        <f t="shared" si="189"/>
        <v>0</v>
      </c>
      <c r="G210" s="4">
        <v>0</v>
      </c>
      <c r="H210" s="4">
        <v>0</v>
      </c>
      <c r="I210" s="4">
        <f t="shared" si="190"/>
        <v>0</v>
      </c>
      <c r="J210" s="4">
        <v>2</v>
      </c>
      <c r="K210" s="4">
        <v>5</v>
      </c>
      <c r="L210" s="4">
        <f t="shared" si="191"/>
        <v>7</v>
      </c>
      <c r="M210" s="4">
        <f t="shared" ref="M210:N210" si="194">SUM(G210,J210)</f>
        <v>2</v>
      </c>
      <c r="N210" s="4">
        <f t="shared" si="194"/>
        <v>5</v>
      </c>
      <c r="O210" s="4">
        <f t="shared" si="193"/>
        <v>7</v>
      </c>
      <c r="P210" s="75"/>
      <c r="Q210" s="75"/>
      <c r="R210" s="75"/>
      <c r="S210" s="75"/>
      <c r="T210" s="75"/>
      <c r="U210" s="75"/>
      <c r="V210" s="75"/>
      <c r="W210" s="75"/>
      <c r="X210" s="75"/>
      <c r="Y210" s="75"/>
    </row>
    <row r="211" spans="1:25" x14ac:dyDescent="0.2">
      <c r="A211" s="22" t="s">
        <v>238</v>
      </c>
      <c r="B211" s="22" t="s">
        <v>164</v>
      </c>
      <c r="C211" s="36" t="s">
        <v>22</v>
      </c>
      <c r="D211" s="4">
        <v>68</v>
      </c>
      <c r="E211" s="4">
        <v>73</v>
      </c>
      <c r="F211" s="4">
        <f t="shared" si="189"/>
        <v>141</v>
      </c>
      <c r="G211" s="4">
        <v>54</v>
      </c>
      <c r="H211" s="4">
        <v>59</v>
      </c>
      <c r="I211" s="4">
        <f t="shared" si="190"/>
        <v>113</v>
      </c>
      <c r="J211" s="4">
        <v>356</v>
      </c>
      <c r="K211" s="4">
        <v>313</v>
      </c>
      <c r="L211" s="4">
        <f t="shared" si="191"/>
        <v>669</v>
      </c>
      <c r="M211" s="4">
        <f t="shared" ref="M211:N211" si="195">SUM(G211,J211)</f>
        <v>410</v>
      </c>
      <c r="N211" s="4">
        <f t="shared" si="195"/>
        <v>372</v>
      </c>
      <c r="O211" s="4">
        <f t="shared" si="193"/>
        <v>782</v>
      </c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x14ac:dyDescent="0.2">
      <c r="A212" s="22" t="s">
        <v>56</v>
      </c>
      <c r="B212" s="22" t="s">
        <v>164</v>
      </c>
      <c r="C212" s="36" t="s">
        <v>22</v>
      </c>
      <c r="D212" s="4">
        <v>5</v>
      </c>
      <c r="E212" s="4">
        <v>17</v>
      </c>
      <c r="F212" s="4">
        <f t="shared" si="189"/>
        <v>22</v>
      </c>
      <c r="G212" s="4">
        <v>4</v>
      </c>
      <c r="H212" s="4">
        <v>13</v>
      </c>
      <c r="I212" s="4">
        <f t="shared" si="190"/>
        <v>17</v>
      </c>
      <c r="J212" s="4">
        <v>45</v>
      </c>
      <c r="K212" s="4">
        <v>64</v>
      </c>
      <c r="L212" s="4">
        <f t="shared" si="191"/>
        <v>109</v>
      </c>
      <c r="M212" s="4">
        <f t="shared" ref="M212:N212" si="196">SUM(G212,J212)</f>
        <v>49</v>
      </c>
      <c r="N212" s="4">
        <f t="shared" si="196"/>
        <v>77</v>
      </c>
      <c r="O212" s="4">
        <f t="shared" si="193"/>
        <v>126</v>
      </c>
      <c r="P212" s="39"/>
      <c r="Q212" s="39"/>
      <c r="R212" s="39"/>
      <c r="S212" s="39"/>
      <c r="T212" s="39"/>
      <c r="U212" s="39"/>
      <c r="V212" s="39"/>
      <c r="W212" s="39"/>
      <c r="X212" s="39"/>
      <c r="Y212" s="39"/>
    </row>
    <row r="213" spans="1:25" x14ac:dyDescent="0.2">
      <c r="A213" s="22" t="s">
        <v>199</v>
      </c>
      <c r="B213" s="22" t="s">
        <v>164</v>
      </c>
      <c r="C213" s="36" t="s">
        <v>22</v>
      </c>
      <c r="D213" s="4">
        <v>100</v>
      </c>
      <c r="E213" s="4">
        <v>286</v>
      </c>
      <c r="F213" s="4">
        <f t="shared" si="189"/>
        <v>386</v>
      </c>
      <c r="G213" s="4">
        <v>88</v>
      </c>
      <c r="H213" s="4">
        <v>239</v>
      </c>
      <c r="I213" s="4">
        <f t="shared" si="190"/>
        <v>327</v>
      </c>
      <c r="J213" s="4">
        <v>366</v>
      </c>
      <c r="K213" s="4">
        <v>956</v>
      </c>
      <c r="L213" s="4">
        <f t="shared" si="191"/>
        <v>1322</v>
      </c>
      <c r="M213" s="4">
        <f t="shared" ref="M213:N213" si="197">SUM(G213,J213)</f>
        <v>454</v>
      </c>
      <c r="N213" s="4">
        <f t="shared" si="197"/>
        <v>1195</v>
      </c>
      <c r="O213" s="4">
        <f t="shared" si="193"/>
        <v>1649</v>
      </c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x14ac:dyDescent="0.2">
      <c r="A214" s="117" t="s">
        <v>26</v>
      </c>
      <c r="B214" s="118"/>
      <c r="C214" s="119"/>
      <c r="D214" s="40">
        <f t="shared" ref="D214:O214" si="198">SUM(D209:D213)</f>
        <v>184</v>
      </c>
      <c r="E214" s="40">
        <f t="shared" si="198"/>
        <v>387</v>
      </c>
      <c r="F214" s="40">
        <f t="shared" si="198"/>
        <v>571</v>
      </c>
      <c r="G214" s="40">
        <f t="shared" si="198"/>
        <v>156</v>
      </c>
      <c r="H214" s="40">
        <f t="shared" si="198"/>
        <v>320</v>
      </c>
      <c r="I214" s="40">
        <f t="shared" si="198"/>
        <v>476</v>
      </c>
      <c r="J214" s="40">
        <f t="shared" si="198"/>
        <v>785</v>
      </c>
      <c r="K214" s="40">
        <f t="shared" si="198"/>
        <v>1350</v>
      </c>
      <c r="L214" s="40">
        <f t="shared" si="198"/>
        <v>2135</v>
      </c>
      <c r="M214" s="40">
        <f t="shared" si="198"/>
        <v>941</v>
      </c>
      <c r="N214" s="40">
        <f t="shared" si="198"/>
        <v>1670</v>
      </c>
      <c r="O214" s="40">
        <f t="shared" si="198"/>
        <v>2611</v>
      </c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x14ac:dyDescent="0.2">
      <c r="A215" s="24"/>
      <c r="B215" s="24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s="86" customFormat="1" x14ac:dyDescent="0.2">
      <c r="A216" s="24"/>
      <c r="B216" s="24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x14ac:dyDescent="0.2">
      <c r="A217" s="41" t="s">
        <v>29</v>
      </c>
      <c r="B217" s="41" t="s">
        <v>12</v>
      </c>
      <c r="C217" s="42" t="s">
        <v>13</v>
      </c>
      <c r="D217" s="43" t="s">
        <v>19</v>
      </c>
      <c r="E217" s="43" t="s">
        <v>20</v>
      </c>
      <c r="F217" s="43" t="s">
        <v>21</v>
      </c>
      <c r="G217" s="43" t="s">
        <v>19</v>
      </c>
      <c r="H217" s="43" t="s">
        <v>20</v>
      </c>
      <c r="I217" s="43" t="s">
        <v>21</v>
      </c>
      <c r="J217" s="43" t="s">
        <v>19</v>
      </c>
      <c r="K217" s="43" t="s">
        <v>20</v>
      </c>
      <c r="L217" s="43" t="s">
        <v>21</v>
      </c>
      <c r="M217" s="43" t="s">
        <v>19</v>
      </c>
      <c r="N217" s="43" t="s">
        <v>20</v>
      </c>
      <c r="O217" s="43" t="s">
        <v>21</v>
      </c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x14ac:dyDescent="0.2">
      <c r="A218" s="44" t="s">
        <v>57</v>
      </c>
      <c r="B218" s="44" t="s">
        <v>164</v>
      </c>
      <c r="C218" s="45" t="s">
        <v>58</v>
      </c>
      <c r="D218" s="46">
        <v>0</v>
      </c>
      <c r="E218" s="46">
        <v>0</v>
      </c>
      <c r="F218" s="46">
        <f>SUM(D218:E218)</f>
        <v>0</v>
      </c>
      <c r="G218" s="46">
        <v>0</v>
      </c>
      <c r="H218" s="46">
        <v>0</v>
      </c>
      <c r="I218" s="46">
        <f>SUM(G218:H218)</f>
        <v>0</v>
      </c>
      <c r="J218" s="46">
        <v>1</v>
      </c>
      <c r="K218" s="46">
        <v>5</v>
      </c>
      <c r="L218" s="46">
        <f>SUM(J218:K218)</f>
        <v>6</v>
      </c>
      <c r="M218" s="46">
        <f t="shared" ref="M218:N218" si="199">SUM(G218,J218)</f>
        <v>1</v>
      </c>
      <c r="N218" s="46">
        <f t="shared" si="199"/>
        <v>5</v>
      </c>
      <c r="O218" s="46">
        <f>SUM(M218:N218)</f>
        <v>6</v>
      </c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x14ac:dyDescent="0.2">
      <c r="A219" s="120" t="s">
        <v>26</v>
      </c>
      <c r="B219" s="121"/>
      <c r="C219" s="121"/>
      <c r="D219" s="46">
        <f>SUM(D218)</f>
        <v>0</v>
      </c>
      <c r="E219" s="46">
        <f t="shared" ref="E219:O219" si="200">SUM(E218)</f>
        <v>0</v>
      </c>
      <c r="F219" s="46">
        <f t="shared" si="200"/>
        <v>0</v>
      </c>
      <c r="G219" s="46">
        <f t="shared" si="200"/>
        <v>0</v>
      </c>
      <c r="H219" s="46">
        <f t="shared" si="200"/>
        <v>0</v>
      </c>
      <c r="I219" s="46">
        <f t="shared" si="200"/>
        <v>0</v>
      </c>
      <c r="J219" s="46">
        <f t="shared" si="200"/>
        <v>1</v>
      </c>
      <c r="K219" s="46">
        <f t="shared" si="200"/>
        <v>5</v>
      </c>
      <c r="L219" s="46">
        <f t="shared" si="200"/>
        <v>6</v>
      </c>
      <c r="M219" s="46">
        <f t="shared" si="200"/>
        <v>1</v>
      </c>
      <c r="N219" s="46">
        <f t="shared" si="200"/>
        <v>5</v>
      </c>
      <c r="O219" s="46">
        <f t="shared" si="200"/>
        <v>6</v>
      </c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s="88" customFormat="1" x14ac:dyDescent="0.2">
      <c r="A220" s="25"/>
      <c r="B220" s="29"/>
      <c r="C220" s="29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x14ac:dyDescent="0.2">
      <c r="A221" s="31"/>
      <c r="B221" s="31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x14ac:dyDescent="0.2">
      <c r="A222" s="41" t="s">
        <v>27</v>
      </c>
      <c r="B222" s="41" t="s">
        <v>12</v>
      </c>
      <c r="C222" s="42" t="s">
        <v>13</v>
      </c>
      <c r="D222" s="43" t="s">
        <v>19</v>
      </c>
      <c r="E222" s="43" t="s">
        <v>20</v>
      </c>
      <c r="F222" s="43" t="s">
        <v>21</v>
      </c>
      <c r="G222" s="43" t="s">
        <v>19</v>
      </c>
      <c r="H222" s="43" t="s">
        <v>20</v>
      </c>
      <c r="I222" s="43" t="s">
        <v>21</v>
      </c>
      <c r="J222" s="43" t="s">
        <v>19</v>
      </c>
      <c r="K222" s="43" t="s">
        <v>20</v>
      </c>
      <c r="L222" s="43" t="s">
        <v>21</v>
      </c>
      <c r="M222" s="43" t="s">
        <v>19</v>
      </c>
      <c r="N222" s="43" t="s">
        <v>20</v>
      </c>
      <c r="O222" s="43" t="s">
        <v>21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x14ac:dyDescent="0.2">
      <c r="A223" s="1" t="s">
        <v>132</v>
      </c>
      <c r="B223" s="44" t="s">
        <v>164</v>
      </c>
      <c r="C223" s="47" t="s">
        <v>22</v>
      </c>
      <c r="D223" s="46">
        <v>0</v>
      </c>
      <c r="E223" s="46">
        <v>0</v>
      </c>
      <c r="F223" s="46">
        <f t="shared" ref="F223:F224" si="201">SUM(D223:E223)</f>
        <v>0</v>
      </c>
      <c r="G223" s="46">
        <v>0</v>
      </c>
      <c r="H223" s="46">
        <v>0</v>
      </c>
      <c r="I223" s="46">
        <f t="shared" ref="I223:I225" si="202">SUM(G223:H223)</f>
        <v>0</v>
      </c>
      <c r="J223" s="46">
        <v>0</v>
      </c>
      <c r="K223" s="46">
        <v>0</v>
      </c>
      <c r="L223" s="46">
        <f t="shared" ref="L223:L225" si="203">SUM(J223:K223)</f>
        <v>0</v>
      </c>
      <c r="M223" s="46">
        <f t="shared" ref="M223:N223" si="204">SUM(G223,J223)</f>
        <v>0</v>
      </c>
      <c r="N223" s="46">
        <f t="shared" si="204"/>
        <v>0</v>
      </c>
      <c r="O223" s="46">
        <f t="shared" ref="O223:O225" si="205">SUM(M223:N223)</f>
        <v>0</v>
      </c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x14ac:dyDescent="0.2">
      <c r="A224" s="1" t="s">
        <v>133</v>
      </c>
      <c r="B224" s="44" t="s">
        <v>164</v>
      </c>
      <c r="C224" s="47" t="s">
        <v>59</v>
      </c>
      <c r="D224" s="46">
        <v>0</v>
      </c>
      <c r="E224" s="46">
        <v>0</v>
      </c>
      <c r="F224" s="46">
        <f t="shared" si="201"/>
        <v>0</v>
      </c>
      <c r="G224" s="46">
        <v>0</v>
      </c>
      <c r="H224" s="46">
        <v>0</v>
      </c>
      <c r="I224" s="46">
        <f t="shared" si="202"/>
        <v>0</v>
      </c>
      <c r="J224" s="46">
        <v>0</v>
      </c>
      <c r="K224" s="46">
        <v>0</v>
      </c>
      <c r="L224" s="46">
        <f t="shared" si="203"/>
        <v>0</v>
      </c>
      <c r="M224" s="46">
        <f t="shared" ref="M224:N224" si="206">SUM(G224,J224)</f>
        <v>0</v>
      </c>
      <c r="N224" s="46">
        <f t="shared" si="206"/>
        <v>0</v>
      </c>
      <c r="O224" s="46">
        <f t="shared" si="205"/>
        <v>0</v>
      </c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x14ac:dyDescent="0.2">
      <c r="A225" s="1" t="s">
        <v>239</v>
      </c>
      <c r="B225" s="44" t="s">
        <v>164</v>
      </c>
      <c r="C225" s="47" t="s">
        <v>22</v>
      </c>
      <c r="D225" s="46">
        <v>3</v>
      </c>
      <c r="E225" s="46">
        <v>6</v>
      </c>
      <c r="F225" s="46">
        <f>SUM(D225:E225)</f>
        <v>9</v>
      </c>
      <c r="G225" s="46">
        <v>3</v>
      </c>
      <c r="H225" s="46">
        <v>5</v>
      </c>
      <c r="I225" s="46">
        <f t="shared" si="202"/>
        <v>8</v>
      </c>
      <c r="J225" s="46">
        <v>3</v>
      </c>
      <c r="K225" s="46">
        <v>6</v>
      </c>
      <c r="L225" s="46">
        <f t="shared" si="203"/>
        <v>9</v>
      </c>
      <c r="M225" s="46">
        <f t="shared" ref="M225:N225" si="207">SUM(G225,J225)</f>
        <v>6</v>
      </c>
      <c r="N225" s="46">
        <f t="shared" si="207"/>
        <v>11</v>
      </c>
      <c r="O225" s="46">
        <f t="shared" si="205"/>
        <v>17</v>
      </c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s="49" customFormat="1" x14ac:dyDescent="0.2">
      <c r="A226" s="120" t="s">
        <v>26</v>
      </c>
      <c r="B226" s="121"/>
      <c r="C226" s="121"/>
      <c r="D226" s="46">
        <f t="shared" ref="D226:O226" si="208">SUM(D223:D225)</f>
        <v>3</v>
      </c>
      <c r="E226" s="46">
        <f t="shared" si="208"/>
        <v>6</v>
      </c>
      <c r="F226" s="46">
        <f t="shared" si="208"/>
        <v>9</v>
      </c>
      <c r="G226" s="46">
        <f t="shared" si="208"/>
        <v>3</v>
      </c>
      <c r="H226" s="46">
        <f t="shared" si="208"/>
        <v>5</v>
      </c>
      <c r="I226" s="46">
        <f t="shared" si="208"/>
        <v>8</v>
      </c>
      <c r="J226" s="46">
        <f t="shared" si="208"/>
        <v>3</v>
      </c>
      <c r="K226" s="46">
        <f t="shared" si="208"/>
        <v>6</v>
      </c>
      <c r="L226" s="46">
        <f t="shared" si="208"/>
        <v>9</v>
      </c>
      <c r="M226" s="46">
        <f t="shared" si="208"/>
        <v>6</v>
      </c>
      <c r="N226" s="46">
        <f t="shared" si="208"/>
        <v>11</v>
      </c>
      <c r="O226" s="46">
        <f t="shared" si="208"/>
        <v>17</v>
      </c>
      <c r="P226" s="48"/>
      <c r="Q226" s="48"/>
      <c r="R226" s="48"/>
      <c r="S226" s="48"/>
      <c r="T226" s="48"/>
      <c r="U226" s="48"/>
      <c r="V226" s="48"/>
      <c r="W226" s="48"/>
      <c r="X226" s="48"/>
      <c r="Y226" s="48"/>
    </row>
    <row r="227" spans="1:25" s="49" customFormat="1" x14ac:dyDescent="0.2">
      <c r="A227" s="25"/>
      <c r="B227" s="29"/>
      <c r="C227" s="29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48"/>
      <c r="Q227" s="48"/>
      <c r="R227" s="48"/>
      <c r="S227" s="48"/>
      <c r="T227" s="48"/>
      <c r="U227" s="48"/>
      <c r="V227" s="48"/>
      <c r="W227" s="48"/>
      <c r="X227" s="48"/>
      <c r="Y227" s="48"/>
    </row>
    <row r="228" spans="1:25" s="49" customFormat="1" x14ac:dyDescent="0.2">
      <c r="A228" s="24"/>
      <c r="B228" s="24"/>
      <c r="C228" s="30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48"/>
      <c r="Q228" s="48"/>
      <c r="R228" s="48"/>
      <c r="S228" s="48"/>
      <c r="T228" s="48"/>
      <c r="U228" s="48"/>
      <c r="V228" s="48"/>
      <c r="W228" s="48"/>
      <c r="X228" s="48"/>
      <c r="Y228" s="48"/>
    </row>
    <row r="229" spans="1:25" s="49" customFormat="1" x14ac:dyDescent="0.2">
      <c r="A229" s="41" t="s">
        <v>30</v>
      </c>
      <c r="B229" s="41" t="s">
        <v>12</v>
      </c>
      <c r="C229" s="42" t="s">
        <v>13</v>
      </c>
      <c r="D229" s="43" t="s">
        <v>19</v>
      </c>
      <c r="E229" s="43" t="s">
        <v>20</v>
      </c>
      <c r="F229" s="43" t="s">
        <v>21</v>
      </c>
      <c r="G229" s="43" t="s">
        <v>19</v>
      </c>
      <c r="H229" s="43" t="s">
        <v>20</v>
      </c>
      <c r="I229" s="43" t="s">
        <v>21</v>
      </c>
      <c r="J229" s="43" t="s">
        <v>19</v>
      </c>
      <c r="K229" s="43" t="s">
        <v>20</v>
      </c>
      <c r="L229" s="43" t="s">
        <v>21</v>
      </c>
      <c r="M229" s="43" t="s">
        <v>19</v>
      </c>
      <c r="N229" s="43" t="s">
        <v>20</v>
      </c>
      <c r="O229" s="43" t="s">
        <v>21</v>
      </c>
      <c r="P229" s="48"/>
      <c r="Q229" s="48"/>
      <c r="R229" s="48"/>
      <c r="S229" s="48"/>
      <c r="T229" s="48"/>
      <c r="U229" s="48"/>
      <c r="V229" s="48"/>
      <c r="W229" s="48"/>
      <c r="X229" s="48"/>
      <c r="Y229" s="48"/>
    </row>
    <row r="230" spans="1:25" x14ac:dyDescent="0.2">
      <c r="A230" s="44" t="s">
        <v>60</v>
      </c>
      <c r="B230" s="44" t="s">
        <v>164</v>
      </c>
      <c r="C230" s="50" t="s">
        <v>22</v>
      </c>
      <c r="D230" s="46">
        <v>0</v>
      </c>
      <c r="E230" s="46">
        <v>0</v>
      </c>
      <c r="F230" s="46">
        <f>SUM(D230:E230)</f>
        <v>0</v>
      </c>
      <c r="G230" s="46">
        <v>0</v>
      </c>
      <c r="H230" s="46">
        <v>0</v>
      </c>
      <c r="I230" s="46">
        <f>SUM(G230:H230)</f>
        <v>0</v>
      </c>
      <c r="J230" s="46">
        <v>25</v>
      </c>
      <c r="K230" s="46">
        <v>30</v>
      </c>
      <c r="L230" s="46">
        <f>SUM(J230:K230)</f>
        <v>55</v>
      </c>
      <c r="M230" s="46">
        <f t="shared" ref="M230:N230" si="209">SUM(G230,J230)</f>
        <v>25</v>
      </c>
      <c r="N230" s="46">
        <f t="shared" si="209"/>
        <v>30</v>
      </c>
      <c r="O230" s="46">
        <f>SUM(M230:N230)</f>
        <v>55</v>
      </c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x14ac:dyDescent="0.2">
      <c r="A231" s="120" t="s">
        <v>26</v>
      </c>
      <c r="B231" s="121"/>
      <c r="C231" s="121"/>
      <c r="D231" s="46">
        <f t="shared" ref="D231:O231" si="210">SUM(D230)</f>
        <v>0</v>
      </c>
      <c r="E231" s="46">
        <f t="shared" si="210"/>
        <v>0</v>
      </c>
      <c r="F231" s="46">
        <f t="shared" si="210"/>
        <v>0</v>
      </c>
      <c r="G231" s="46">
        <f t="shared" si="210"/>
        <v>0</v>
      </c>
      <c r="H231" s="46">
        <f t="shared" si="210"/>
        <v>0</v>
      </c>
      <c r="I231" s="46">
        <f t="shared" si="210"/>
        <v>0</v>
      </c>
      <c r="J231" s="46">
        <f t="shared" si="210"/>
        <v>25</v>
      </c>
      <c r="K231" s="46">
        <f t="shared" si="210"/>
        <v>30</v>
      </c>
      <c r="L231" s="46">
        <f t="shared" si="210"/>
        <v>55</v>
      </c>
      <c r="M231" s="46">
        <f t="shared" si="210"/>
        <v>25</v>
      </c>
      <c r="N231" s="46">
        <f t="shared" si="210"/>
        <v>30</v>
      </c>
      <c r="O231" s="46">
        <f t="shared" si="210"/>
        <v>55</v>
      </c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x14ac:dyDescent="0.2">
      <c r="A232" s="120" t="s">
        <v>31</v>
      </c>
      <c r="B232" s="121"/>
      <c r="C232" s="121"/>
      <c r="D232" s="43">
        <f t="shared" ref="D232:O232" si="211">SUM(D214,D219,D226,D231)</f>
        <v>187</v>
      </c>
      <c r="E232" s="43">
        <f t="shared" si="211"/>
        <v>393</v>
      </c>
      <c r="F232" s="43">
        <f t="shared" si="211"/>
        <v>580</v>
      </c>
      <c r="G232" s="43">
        <f t="shared" si="211"/>
        <v>159</v>
      </c>
      <c r="H232" s="43">
        <f t="shared" si="211"/>
        <v>325</v>
      </c>
      <c r="I232" s="43">
        <f t="shared" si="211"/>
        <v>484</v>
      </c>
      <c r="J232" s="43">
        <f t="shared" si="211"/>
        <v>814</v>
      </c>
      <c r="K232" s="43">
        <f t="shared" si="211"/>
        <v>1391</v>
      </c>
      <c r="L232" s="43">
        <f t="shared" si="211"/>
        <v>2205</v>
      </c>
      <c r="M232" s="43">
        <f t="shared" si="211"/>
        <v>973</v>
      </c>
      <c r="N232" s="43">
        <f t="shared" si="211"/>
        <v>1716</v>
      </c>
      <c r="O232" s="43">
        <f t="shared" si="211"/>
        <v>2689</v>
      </c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x14ac:dyDescent="0.2">
      <c r="A233" s="31"/>
      <c r="B233" s="31"/>
      <c r="C233" s="32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x14ac:dyDescent="0.2">
      <c r="A234" s="31"/>
      <c r="B234" s="31"/>
      <c r="C234" s="3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x14ac:dyDescent="0.2">
      <c r="A235" s="102" t="s">
        <v>61</v>
      </c>
      <c r="B235" s="96"/>
      <c r="C235" s="96"/>
      <c r="D235" s="96"/>
      <c r="E235" s="96"/>
      <c r="F235" s="97"/>
      <c r="G235" s="103" t="s">
        <v>10</v>
      </c>
      <c r="H235" s="104"/>
      <c r="I235" s="104"/>
      <c r="J235" s="104"/>
      <c r="K235" s="104"/>
      <c r="L235" s="104"/>
      <c r="M235" s="104"/>
      <c r="N235" s="104"/>
      <c r="O235" s="10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x14ac:dyDescent="0.2">
      <c r="A236" s="19" t="s">
        <v>11</v>
      </c>
      <c r="B236" s="106" t="s">
        <v>12</v>
      </c>
      <c r="C236" s="108" t="s">
        <v>13</v>
      </c>
      <c r="D236" s="103" t="s">
        <v>14</v>
      </c>
      <c r="E236" s="104"/>
      <c r="F236" s="105"/>
      <c r="G236" s="103" t="s">
        <v>15</v>
      </c>
      <c r="H236" s="104"/>
      <c r="I236" s="105"/>
      <c r="J236" s="103" t="s">
        <v>16</v>
      </c>
      <c r="K236" s="104"/>
      <c r="L236" s="105"/>
      <c r="M236" s="103" t="s">
        <v>17</v>
      </c>
      <c r="N236" s="104"/>
      <c r="O236" s="105"/>
      <c r="P236" s="39"/>
      <c r="Q236" s="39"/>
      <c r="R236" s="39"/>
      <c r="S236" s="39"/>
      <c r="T236" s="39"/>
      <c r="U236" s="39"/>
      <c r="V236" s="39"/>
      <c r="W236" s="39"/>
      <c r="X236" s="39"/>
      <c r="Y236" s="39"/>
    </row>
    <row r="237" spans="1:25" x14ac:dyDescent="0.2">
      <c r="A237" s="19" t="s">
        <v>18</v>
      </c>
      <c r="B237" s="107"/>
      <c r="C237" s="109"/>
      <c r="D237" s="27" t="s">
        <v>19</v>
      </c>
      <c r="E237" s="27" t="s">
        <v>20</v>
      </c>
      <c r="F237" s="27" t="s">
        <v>21</v>
      </c>
      <c r="G237" s="27" t="s">
        <v>19</v>
      </c>
      <c r="H237" s="27" t="s">
        <v>20</v>
      </c>
      <c r="I237" s="27" t="s">
        <v>21</v>
      </c>
      <c r="J237" s="27" t="s">
        <v>19</v>
      </c>
      <c r="K237" s="27" t="s">
        <v>20</v>
      </c>
      <c r="L237" s="27" t="s">
        <v>21</v>
      </c>
      <c r="M237" s="27" t="s">
        <v>19</v>
      </c>
      <c r="N237" s="27" t="s">
        <v>20</v>
      </c>
      <c r="O237" s="27" t="s">
        <v>21</v>
      </c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x14ac:dyDescent="0.2">
      <c r="A238" s="22" t="s">
        <v>182</v>
      </c>
      <c r="B238" s="22" t="s">
        <v>165</v>
      </c>
      <c r="C238" s="3" t="s">
        <v>34</v>
      </c>
      <c r="D238" s="4">
        <v>18</v>
      </c>
      <c r="E238" s="4">
        <v>21</v>
      </c>
      <c r="F238" s="4">
        <f t="shared" ref="F238:F240" si="212">SUM(D238:E238)</f>
        <v>39</v>
      </c>
      <c r="G238" s="4">
        <v>16</v>
      </c>
      <c r="H238" s="4">
        <v>22</v>
      </c>
      <c r="I238" s="4">
        <f t="shared" ref="I238:I240" si="213">SUM(G238:H238)</f>
        <v>38</v>
      </c>
      <c r="J238" s="4">
        <v>34</v>
      </c>
      <c r="K238" s="4">
        <v>56</v>
      </c>
      <c r="L238" s="4">
        <f t="shared" ref="L238:L240" si="214">SUM(J238:K238)</f>
        <v>90</v>
      </c>
      <c r="M238" s="4">
        <f t="shared" ref="M238:N238" si="215">SUM(G238,J238)</f>
        <v>50</v>
      </c>
      <c r="N238" s="4">
        <f t="shared" si="215"/>
        <v>78</v>
      </c>
      <c r="O238" s="4">
        <f t="shared" ref="O238:O240" si="216">SUM(M238:N238)</f>
        <v>128</v>
      </c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x14ac:dyDescent="0.2">
      <c r="A239" s="22" t="s">
        <v>44</v>
      </c>
      <c r="B239" s="22" t="s">
        <v>165</v>
      </c>
      <c r="C239" s="3" t="s">
        <v>34</v>
      </c>
      <c r="D239" s="4">
        <v>0</v>
      </c>
      <c r="E239" s="4">
        <v>0</v>
      </c>
      <c r="F239" s="4">
        <f t="shared" si="212"/>
        <v>0</v>
      </c>
      <c r="G239" s="4">
        <v>0</v>
      </c>
      <c r="H239" s="4">
        <v>0</v>
      </c>
      <c r="I239" s="4">
        <f t="shared" si="213"/>
        <v>0</v>
      </c>
      <c r="J239" s="4">
        <v>0</v>
      </c>
      <c r="K239" s="4">
        <v>0</v>
      </c>
      <c r="L239" s="4">
        <f t="shared" si="214"/>
        <v>0</v>
      </c>
      <c r="M239" s="4">
        <f t="shared" ref="M239:N239" si="217">SUM(G239,J239)</f>
        <v>0</v>
      </c>
      <c r="N239" s="4">
        <f t="shared" si="217"/>
        <v>0</v>
      </c>
      <c r="O239" s="4">
        <f t="shared" si="216"/>
        <v>0</v>
      </c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x14ac:dyDescent="0.2">
      <c r="A240" s="22" t="s">
        <v>184</v>
      </c>
      <c r="B240" s="22" t="s">
        <v>165</v>
      </c>
      <c r="C240" s="36" t="s">
        <v>34</v>
      </c>
      <c r="D240" s="4">
        <v>24</v>
      </c>
      <c r="E240" s="4">
        <v>28</v>
      </c>
      <c r="F240" s="4">
        <f t="shared" si="212"/>
        <v>52</v>
      </c>
      <c r="G240" s="4">
        <v>21</v>
      </c>
      <c r="H240" s="4">
        <v>25</v>
      </c>
      <c r="I240" s="4">
        <f t="shared" si="213"/>
        <v>46</v>
      </c>
      <c r="J240" s="4">
        <v>73</v>
      </c>
      <c r="K240" s="4">
        <v>98</v>
      </c>
      <c r="L240" s="4">
        <f t="shared" si="214"/>
        <v>171</v>
      </c>
      <c r="M240" s="4">
        <f t="shared" ref="M240:N240" si="218">SUM(G240,J240)</f>
        <v>94</v>
      </c>
      <c r="N240" s="4">
        <f t="shared" si="218"/>
        <v>123</v>
      </c>
      <c r="O240" s="4">
        <f t="shared" si="216"/>
        <v>217</v>
      </c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x14ac:dyDescent="0.2">
      <c r="A241" s="95" t="s">
        <v>31</v>
      </c>
      <c r="B241" s="96"/>
      <c r="C241" s="97"/>
      <c r="D241" s="27">
        <f t="shared" ref="D241:O241" si="219">SUM(D238:D240)</f>
        <v>42</v>
      </c>
      <c r="E241" s="27">
        <f t="shared" si="219"/>
        <v>49</v>
      </c>
      <c r="F241" s="27">
        <f t="shared" si="219"/>
        <v>91</v>
      </c>
      <c r="G241" s="27">
        <f t="shared" si="219"/>
        <v>37</v>
      </c>
      <c r="H241" s="27">
        <f t="shared" si="219"/>
        <v>47</v>
      </c>
      <c r="I241" s="27">
        <f t="shared" si="219"/>
        <v>84</v>
      </c>
      <c r="J241" s="27">
        <f t="shared" si="219"/>
        <v>107</v>
      </c>
      <c r="K241" s="27">
        <f t="shared" si="219"/>
        <v>154</v>
      </c>
      <c r="L241" s="27">
        <f t="shared" si="219"/>
        <v>261</v>
      </c>
      <c r="M241" s="27">
        <f t="shared" si="219"/>
        <v>144</v>
      </c>
      <c r="N241" s="27">
        <f t="shared" si="219"/>
        <v>201</v>
      </c>
      <c r="O241" s="27">
        <f t="shared" si="219"/>
        <v>345</v>
      </c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x14ac:dyDescent="0.2">
      <c r="A242" s="31"/>
      <c r="B242" s="31"/>
      <c r="C242" s="3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x14ac:dyDescent="0.2">
      <c r="A243" s="31"/>
      <c r="B243" s="31"/>
      <c r="C243" s="32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x14ac:dyDescent="0.2">
      <c r="A244" s="102" t="s">
        <v>62</v>
      </c>
      <c r="B244" s="96"/>
      <c r="C244" s="96"/>
      <c r="D244" s="96"/>
      <c r="E244" s="96"/>
      <c r="F244" s="97"/>
      <c r="G244" s="103" t="s">
        <v>10</v>
      </c>
      <c r="H244" s="104"/>
      <c r="I244" s="104"/>
      <c r="J244" s="104"/>
      <c r="K244" s="104"/>
      <c r="L244" s="104"/>
      <c r="M244" s="104"/>
      <c r="N244" s="104"/>
      <c r="O244" s="10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x14ac:dyDescent="0.2">
      <c r="A245" s="19" t="s">
        <v>11</v>
      </c>
      <c r="B245" s="106" t="s">
        <v>12</v>
      </c>
      <c r="C245" s="108" t="s">
        <v>13</v>
      </c>
      <c r="D245" s="103" t="s">
        <v>14</v>
      </c>
      <c r="E245" s="104"/>
      <c r="F245" s="105"/>
      <c r="G245" s="103" t="s">
        <v>15</v>
      </c>
      <c r="H245" s="104"/>
      <c r="I245" s="105"/>
      <c r="J245" s="103" t="s">
        <v>16</v>
      </c>
      <c r="K245" s="104"/>
      <c r="L245" s="105"/>
      <c r="M245" s="103" t="s">
        <v>17</v>
      </c>
      <c r="N245" s="104"/>
      <c r="O245" s="10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x14ac:dyDescent="0.2">
      <c r="A246" s="19" t="s">
        <v>18</v>
      </c>
      <c r="B246" s="107"/>
      <c r="C246" s="109"/>
      <c r="D246" s="27" t="s">
        <v>19</v>
      </c>
      <c r="E246" s="27" t="s">
        <v>20</v>
      </c>
      <c r="F246" s="27" t="s">
        <v>21</v>
      </c>
      <c r="G246" s="27" t="s">
        <v>19</v>
      </c>
      <c r="H246" s="27" t="s">
        <v>20</v>
      </c>
      <c r="I246" s="27" t="s">
        <v>21</v>
      </c>
      <c r="J246" s="27" t="s">
        <v>19</v>
      </c>
      <c r="K246" s="27" t="s">
        <v>20</v>
      </c>
      <c r="L246" s="27" t="s">
        <v>21</v>
      </c>
      <c r="M246" s="27" t="s">
        <v>19</v>
      </c>
      <c r="N246" s="27" t="s">
        <v>20</v>
      </c>
      <c r="O246" s="27" t="s">
        <v>21</v>
      </c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x14ac:dyDescent="0.2">
      <c r="A247" s="22" t="s">
        <v>182</v>
      </c>
      <c r="B247" s="22" t="s">
        <v>166</v>
      </c>
      <c r="C247" s="36" t="s">
        <v>63</v>
      </c>
      <c r="D247" s="4">
        <v>14</v>
      </c>
      <c r="E247" s="4">
        <v>39</v>
      </c>
      <c r="F247" s="4">
        <f t="shared" ref="F247:F248" si="220">SUM(D247:E247)</f>
        <v>53</v>
      </c>
      <c r="G247" s="4">
        <v>14</v>
      </c>
      <c r="H247" s="4">
        <v>39</v>
      </c>
      <c r="I247" s="4">
        <f t="shared" ref="I247:I248" si="221">SUM(G247:H247)</f>
        <v>53</v>
      </c>
      <c r="J247" s="4">
        <v>88</v>
      </c>
      <c r="K247" s="4">
        <v>128</v>
      </c>
      <c r="L247" s="4">
        <f t="shared" ref="L247:L248" si="222">SUM(J247:K247)</f>
        <v>216</v>
      </c>
      <c r="M247" s="4">
        <f t="shared" ref="M247:N247" si="223">SUM(G247,J247)</f>
        <v>102</v>
      </c>
      <c r="N247" s="4">
        <f t="shared" si="223"/>
        <v>167</v>
      </c>
      <c r="O247" s="4">
        <f t="shared" ref="O247:O248" si="224">SUM(M247:N247)</f>
        <v>269</v>
      </c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x14ac:dyDescent="0.2">
      <c r="A248" s="22" t="s">
        <v>184</v>
      </c>
      <c r="B248" s="22" t="s">
        <v>166</v>
      </c>
      <c r="C248" s="36" t="s">
        <v>64</v>
      </c>
      <c r="D248" s="4">
        <v>37</v>
      </c>
      <c r="E248" s="4">
        <v>42</v>
      </c>
      <c r="F248" s="4">
        <f t="shared" si="220"/>
        <v>79</v>
      </c>
      <c r="G248" s="4">
        <v>38</v>
      </c>
      <c r="H248" s="4">
        <v>39</v>
      </c>
      <c r="I248" s="4">
        <f t="shared" si="221"/>
        <v>77</v>
      </c>
      <c r="J248" s="4">
        <v>156</v>
      </c>
      <c r="K248" s="4">
        <v>199</v>
      </c>
      <c r="L248" s="4">
        <f t="shared" si="222"/>
        <v>355</v>
      </c>
      <c r="M248" s="4">
        <f t="shared" ref="M248:N248" si="225">SUM(G248,J248)</f>
        <v>194</v>
      </c>
      <c r="N248" s="4">
        <f t="shared" si="225"/>
        <v>238</v>
      </c>
      <c r="O248" s="4">
        <f t="shared" si="224"/>
        <v>432</v>
      </c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x14ac:dyDescent="0.2">
      <c r="A249" s="95" t="s">
        <v>26</v>
      </c>
      <c r="B249" s="96"/>
      <c r="C249" s="97"/>
      <c r="D249" s="4">
        <f t="shared" ref="D249:O249" si="226">SUM(D247:D248)</f>
        <v>51</v>
      </c>
      <c r="E249" s="4">
        <f t="shared" si="226"/>
        <v>81</v>
      </c>
      <c r="F249" s="4">
        <f t="shared" si="226"/>
        <v>132</v>
      </c>
      <c r="G249" s="4">
        <f t="shared" si="226"/>
        <v>52</v>
      </c>
      <c r="H249" s="4">
        <f t="shared" si="226"/>
        <v>78</v>
      </c>
      <c r="I249" s="4">
        <f t="shared" si="226"/>
        <v>130</v>
      </c>
      <c r="J249" s="4">
        <f t="shared" si="226"/>
        <v>244</v>
      </c>
      <c r="K249" s="4">
        <f t="shared" si="226"/>
        <v>327</v>
      </c>
      <c r="L249" s="4">
        <f t="shared" si="226"/>
        <v>571</v>
      </c>
      <c r="M249" s="4">
        <f t="shared" si="226"/>
        <v>296</v>
      </c>
      <c r="N249" s="4">
        <f t="shared" si="226"/>
        <v>405</v>
      </c>
      <c r="O249" s="4">
        <f t="shared" si="226"/>
        <v>701</v>
      </c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s="86" customFormat="1" x14ac:dyDescent="0.2">
      <c r="A250" s="25"/>
      <c r="B250" s="29"/>
      <c r="C250" s="29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x14ac:dyDescent="0.2">
      <c r="A251" s="31"/>
      <c r="B251" s="31"/>
      <c r="C251" s="32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x14ac:dyDescent="0.2">
      <c r="A252" s="31"/>
      <c r="B252" s="31"/>
      <c r="C252" s="32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x14ac:dyDescent="0.2">
      <c r="A253" s="19" t="s">
        <v>27</v>
      </c>
      <c r="B253" s="19" t="s">
        <v>12</v>
      </c>
      <c r="C253" s="51" t="s">
        <v>13</v>
      </c>
      <c r="D253" s="27" t="s">
        <v>19</v>
      </c>
      <c r="E253" s="27" t="s">
        <v>20</v>
      </c>
      <c r="F253" s="27" t="s">
        <v>21</v>
      </c>
      <c r="G253" s="27" t="s">
        <v>19</v>
      </c>
      <c r="H253" s="27" t="s">
        <v>20</v>
      </c>
      <c r="I253" s="27" t="s">
        <v>21</v>
      </c>
      <c r="J253" s="27" t="s">
        <v>19</v>
      </c>
      <c r="K253" s="27" t="s">
        <v>20</v>
      </c>
      <c r="L253" s="27" t="s">
        <v>21</v>
      </c>
      <c r="M253" s="27" t="s">
        <v>19</v>
      </c>
      <c r="N253" s="27" t="s">
        <v>20</v>
      </c>
      <c r="O253" s="27" t="s">
        <v>21</v>
      </c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x14ac:dyDescent="0.2">
      <c r="A254" s="22" t="s">
        <v>205</v>
      </c>
      <c r="B254" s="22" t="s">
        <v>166</v>
      </c>
      <c r="C254" s="3" t="s">
        <v>64</v>
      </c>
      <c r="D254" s="4">
        <v>0</v>
      </c>
      <c r="E254" s="4">
        <v>0</v>
      </c>
      <c r="F254" s="4">
        <f>SUM(D254:E254)</f>
        <v>0</v>
      </c>
      <c r="G254" s="4">
        <v>0</v>
      </c>
      <c r="H254" s="4">
        <v>0</v>
      </c>
      <c r="I254" s="4">
        <f>SUM(G254:H254)</f>
        <v>0</v>
      </c>
      <c r="J254" s="4">
        <v>0</v>
      </c>
      <c r="K254" s="4">
        <v>0</v>
      </c>
      <c r="L254" s="4">
        <f>SUM(J254:K254)</f>
        <v>0</v>
      </c>
      <c r="M254" s="4">
        <f t="shared" ref="M254:N254" si="227">SUM(G254,J254)</f>
        <v>0</v>
      </c>
      <c r="N254" s="4">
        <f t="shared" si="227"/>
        <v>0</v>
      </c>
      <c r="O254" s="4">
        <f>SUM(M254:N254)</f>
        <v>0</v>
      </c>
      <c r="P254" s="39"/>
      <c r="Q254" s="39"/>
      <c r="R254" s="39"/>
      <c r="S254" s="39"/>
      <c r="T254" s="39"/>
      <c r="U254" s="39"/>
      <c r="V254" s="39"/>
      <c r="W254" s="39"/>
      <c r="X254" s="39"/>
      <c r="Y254" s="39"/>
    </row>
    <row r="255" spans="1:25" x14ac:dyDescent="0.2">
      <c r="A255" s="103" t="s">
        <v>26</v>
      </c>
      <c r="B255" s="96"/>
      <c r="C255" s="97"/>
      <c r="D255" s="4">
        <f t="shared" ref="D255:O255" si="228">D254</f>
        <v>0</v>
      </c>
      <c r="E255" s="4">
        <f t="shared" si="228"/>
        <v>0</v>
      </c>
      <c r="F255" s="4">
        <f t="shared" si="228"/>
        <v>0</v>
      </c>
      <c r="G255" s="4">
        <f t="shared" si="228"/>
        <v>0</v>
      </c>
      <c r="H255" s="4">
        <f t="shared" si="228"/>
        <v>0</v>
      </c>
      <c r="I255" s="4">
        <f t="shared" si="228"/>
        <v>0</v>
      </c>
      <c r="J255" s="4">
        <f t="shared" si="228"/>
        <v>0</v>
      </c>
      <c r="K255" s="4">
        <f t="shared" si="228"/>
        <v>0</v>
      </c>
      <c r="L255" s="4">
        <f t="shared" si="228"/>
        <v>0</v>
      </c>
      <c r="M255" s="4">
        <f t="shared" si="228"/>
        <v>0</v>
      </c>
      <c r="N255" s="4">
        <f t="shared" si="228"/>
        <v>0</v>
      </c>
      <c r="O255" s="4">
        <f t="shared" si="228"/>
        <v>0</v>
      </c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x14ac:dyDescent="0.2">
      <c r="A256" s="103" t="s">
        <v>31</v>
      </c>
      <c r="B256" s="96"/>
      <c r="C256" s="97"/>
      <c r="D256" s="27">
        <f t="shared" ref="D256:O256" si="229">D249+D255</f>
        <v>51</v>
      </c>
      <c r="E256" s="27">
        <f t="shared" si="229"/>
        <v>81</v>
      </c>
      <c r="F256" s="27">
        <f t="shared" si="229"/>
        <v>132</v>
      </c>
      <c r="G256" s="27">
        <f t="shared" si="229"/>
        <v>52</v>
      </c>
      <c r="H256" s="27">
        <f t="shared" si="229"/>
        <v>78</v>
      </c>
      <c r="I256" s="27">
        <f t="shared" si="229"/>
        <v>130</v>
      </c>
      <c r="J256" s="27">
        <f t="shared" si="229"/>
        <v>244</v>
      </c>
      <c r="K256" s="27">
        <f t="shared" si="229"/>
        <v>327</v>
      </c>
      <c r="L256" s="27">
        <f t="shared" si="229"/>
        <v>571</v>
      </c>
      <c r="M256" s="27">
        <f t="shared" si="229"/>
        <v>296</v>
      </c>
      <c r="N256" s="27">
        <f t="shared" si="229"/>
        <v>405</v>
      </c>
      <c r="O256" s="27">
        <f t="shared" si="229"/>
        <v>701</v>
      </c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x14ac:dyDescent="0.2">
      <c r="A257" s="31"/>
      <c r="B257" s="31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x14ac:dyDescent="0.2">
      <c r="A258" s="31"/>
      <c r="B258" s="31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x14ac:dyDescent="0.2">
      <c r="A259" s="102" t="s">
        <v>65</v>
      </c>
      <c r="B259" s="96"/>
      <c r="C259" s="96"/>
      <c r="D259" s="96"/>
      <c r="E259" s="96"/>
      <c r="F259" s="97"/>
      <c r="G259" s="103" t="s">
        <v>10</v>
      </c>
      <c r="H259" s="104"/>
      <c r="I259" s="104"/>
      <c r="J259" s="104"/>
      <c r="K259" s="104"/>
      <c r="L259" s="104"/>
      <c r="M259" s="104"/>
      <c r="N259" s="104"/>
      <c r="O259" s="10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x14ac:dyDescent="0.2">
      <c r="A260" s="19" t="s">
        <v>11</v>
      </c>
      <c r="B260" s="106" t="s">
        <v>12</v>
      </c>
      <c r="C260" s="108" t="s">
        <v>13</v>
      </c>
      <c r="D260" s="103" t="s">
        <v>14</v>
      </c>
      <c r="E260" s="104"/>
      <c r="F260" s="105"/>
      <c r="G260" s="103" t="s">
        <v>15</v>
      </c>
      <c r="H260" s="104"/>
      <c r="I260" s="105"/>
      <c r="J260" s="103" t="s">
        <v>16</v>
      </c>
      <c r="K260" s="104"/>
      <c r="L260" s="105"/>
      <c r="M260" s="103" t="s">
        <v>17</v>
      </c>
      <c r="N260" s="104"/>
      <c r="O260" s="10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x14ac:dyDescent="0.2">
      <c r="A261" s="19" t="s">
        <v>18</v>
      </c>
      <c r="B261" s="107"/>
      <c r="C261" s="109"/>
      <c r="D261" s="27" t="s">
        <v>19</v>
      </c>
      <c r="E261" s="27" t="s">
        <v>20</v>
      </c>
      <c r="F261" s="27" t="s">
        <v>21</v>
      </c>
      <c r="G261" s="27" t="s">
        <v>19</v>
      </c>
      <c r="H261" s="27" t="s">
        <v>20</v>
      </c>
      <c r="I261" s="27" t="s">
        <v>21</v>
      </c>
      <c r="J261" s="27" t="s">
        <v>19</v>
      </c>
      <c r="K261" s="27" t="s">
        <v>20</v>
      </c>
      <c r="L261" s="27" t="s">
        <v>21</v>
      </c>
      <c r="M261" s="27" t="s">
        <v>19</v>
      </c>
      <c r="N261" s="27" t="s">
        <v>20</v>
      </c>
      <c r="O261" s="27" t="s">
        <v>21</v>
      </c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x14ac:dyDescent="0.2">
      <c r="A262" s="22" t="s">
        <v>182</v>
      </c>
      <c r="B262" s="22" t="s">
        <v>167</v>
      </c>
      <c r="C262" s="3" t="s">
        <v>66</v>
      </c>
      <c r="D262" s="4">
        <v>14</v>
      </c>
      <c r="E262" s="4">
        <v>11</v>
      </c>
      <c r="F262" s="4">
        <f t="shared" ref="F262:F269" si="230">SUM(D262:E262)</f>
        <v>25</v>
      </c>
      <c r="G262" s="4">
        <v>13</v>
      </c>
      <c r="H262" s="4">
        <v>7</v>
      </c>
      <c r="I262" s="4">
        <f t="shared" ref="I262:I269" si="231">SUM(G262:H262)</f>
        <v>20</v>
      </c>
      <c r="J262" s="4">
        <v>59</v>
      </c>
      <c r="K262" s="4">
        <v>74</v>
      </c>
      <c r="L262" s="4">
        <f t="shared" ref="L262:L269" si="232">SUM(J262:K262)</f>
        <v>133</v>
      </c>
      <c r="M262" s="4">
        <f t="shared" ref="M262:N262" si="233">SUM(G262,J262)</f>
        <v>72</v>
      </c>
      <c r="N262" s="4">
        <f t="shared" si="233"/>
        <v>81</v>
      </c>
      <c r="O262" s="4">
        <f t="shared" ref="O262:O269" si="234">SUM(M262:N262)</f>
        <v>153</v>
      </c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x14ac:dyDescent="0.2">
      <c r="A263" s="22" t="s">
        <v>184</v>
      </c>
      <c r="B263" s="22" t="s">
        <v>167</v>
      </c>
      <c r="C263" s="3" t="s">
        <v>66</v>
      </c>
      <c r="D263" s="4">
        <v>8</v>
      </c>
      <c r="E263" s="4">
        <v>12</v>
      </c>
      <c r="F263" s="4">
        <f t="shared" si="230"/>
        <v>20</v>
      </c>
      <c r="G263" s="4">
        <v>9</v>
      </c>
      <c r="H263" s="4">
        <v>15</v>
      </c>
      <c r="I263" s="4">
        <f t="shared" si="231"/>
        <v>24</v>
      </c>
      <c r="J263" s="4">
        <v>25</v>
      </c>
      <c r="K263" s="4">
        <v>32</v>
      </c>
      <c r="L263" s="4">
        <f t="shared" si="232"/>
        <v>57</v>
      </c>
      <c r="M263" s="4">
        <f t="shared" ref="M263:N263" si="235">SUM(G263,J263)</f>
        <v>34</v>
      </c>
      <c r="N263" s="4">
        <f t="shared" si="235"/>
        <v>47</v>
      </c>
      <c r="O263" s="4">
        <f t="shared" si="234"/>
        <v>81</v>
      </c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22.5" x14ac:dyDescent="0.2">
      <c r="A264" s="22" t="s">
        <v>240</v>
      </c>
      <c r="B264" s="22" t="s">
        <v>168</v>
      </c>
      <c r="C264" s="3" t="s">
        <v>66</v>
      </c>
      <c r="D264" s="4">
        <v>49</v>
      </c>
      <c r="E264" s="4">
        <v>26</v>
      </c>
      <c r="F264" s="4">
        <f t="shared" si="230"/>
        <v>75</v>
      </c>
      <c r="G264" s="4">
        <v>47</v>
      </c>
      <c r="H264" s="4">
        <v>25</v>
      </c>
      <c r="I264" s="4">
        <f t="shared" si="231"/>
        <v>72</v>
      </c>
      <c r="J264" s="4">
        <v>56</v>
      </c>
      <c r="K264" s="4">
        <v>47</v>
      </c>
      <c r="L264" s="4">
        <f t="shared" si="232"/>
        <v>103</v>
      </c>
      <c r="M264" s="4">
        <f t="shared" ref="M264:N264" si="236">SUM(G264,J264)</f>
        <v>103</v>
      </c>
      <c r="N264" s="4">
        <f t="shared" si="236"/>
        <v>72</v>
      </c>
      <c r="O264" s="4">
        <f t="shared" si="234"/>
        <v>175</v>
      </c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s="38" customFormat="1" x14ac:dyDescent="0.2">
      <c r="A265" s="22" t="s">
        <v>182</v>
      </c>
      <c r="B265" s="22" t="s">
        <v>169</v>
      </c>
      <c r="C265" s="3" t="s">
        <v>67</v>
      </c>
      <c r="D265" s="4">
        <v>25</v>
      </c>
      <c r="E265" s="4">
        <v>18</v>
      </c>
      <c r="F265" s="4">
        <f t="shared" si="230"/>
        <v>43</v>
      </c>
      <c r="G265" s="4">
        <v>21</v>
      </c>
      <c r="H265" s="4">
        <v>14</v>
      </c>
      <c r="I265" s="4">
        <f t="shared" si="231"/>
        <v>35</v>
      </c>
      <c r="J265" s="4">
        <v>83</v>
      </c>
      <c r="K265" s="4">
        <v>83</v>
      </c>
      <c r="L265" s="4">
        <f t="shared" si="232"/>
        <v>166</v>
      </c>
      <c r="M265" s="4">
        <f t="shared" ref="M265:N265" si="237">SUM(G265,J265)</f>
        <v>104</v>
      </c>
      <c r="N265" s="4">
        <f t="shared" si="237"/>
        <v>97</v>
      </c>
      <c r="O265" s="4">
        <f t="shared" si="234"/>
        <v>201</v>
      </c>
      <c r="P265" s="37"/>
      <c r="Q265" s="37"/>
      <c r="R265" s="37"/>
      <c r="S265" s="37"/>
      <c r="T265" s="37"/>
      <c r="U265" s="37"/>
      <c r="V265" s="37"/>
      <c r="W265" s="37"/>
      <c r="X265" s="37"/>
      <c r="Y265" s="37"/>
    </row>
    <row r="266" spans="1:25" x14ac:dyDescent="0.2">
      <c r="A266" s="22" t="s">
        <v>184</v>
      </c>
      <c r="B266" s="22" t="s">
        <v>169</v>
      </c>
      <c r="C266" s="3" t="s">
        <v>67</v>
      </c>
      <c r="D266" s="4">
        <v>12</v>
      </c>
      <c r="E266" s="4">
        <v>9</v>
      </c>
      <c r="F266" s="4">
        <f t="shared" si="230"/>
        <v>21</v>
      </c>
      <c r="G266" s="4">
        <v>11</v>
      </c>
      <c r="H266" s="4">
        <v>7</v>
      </c>
      <c r="I266" s="4">
        <f t="shared" si="231"/>
        <v>18</v>
      </c>
      <c r="J266" s="4">
        <v>55</v>
      </c>
      <c r="K266" s="4">
        <v>79</v>
      </c>
      <c r="L266" s="4">
        <f t="shared" si="232"/>
        <v>134</v>
      </c>
      <c r="M266" s="4">
        <f t="shared" ref="M266:N266" si="238">SUM(G266,J266)</f>
        <v>66</v>
      </c>
      <c r="N266" s="4">
        <f t="shared" si="238"/>
        <v>86</v>
      </c>
      <c r="O266" s="4">
        <f t="shared" si="234"/>
        <v>152</v>
      </c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x14ac:dyDescent="0.2">
      <c r="A267" s="22" t="s">
        <v>214</v>
      </c>
      <c r="B267" s="22" t="s">
        <v>169</v>
      </c>
      <c r="C267" s="3" t="s">
        <v>67</v>
      </c>
      <c r="D267" s="4">
        <v>3</v>
      </c>
      <c r="E267" s="4">
        <v>11</v>
      </c>
      <c r="F267" s="4">
        <f t="shared" si="230"/>
        <v>14</v>
      </c>
      <c r="G267" s="4">
        <v>3</v>
      </c>
      <c r="H267" s="4">
        <v>9</v>
      </c>
      <c r="I267" s="4">
        <f t="shared" si="231"/>
        <v>12</v>
      </c>
      <c r="J267" s="4">
        <v>0</v>
      </c>
      <c r="K267" s="4">
        <v>0</v>
      </c>
      <c r="L267" s="4">
        <f t="shared" si="232"/>
        <v>0</v>
      </c>
      <c r="M267" s="4">
        <f t="shared" ref="M267:N267" si="239">SUM(G267,J267)</f>
        <v>3</v>
      </c>
      <c r="N267" s="4">
        <f t="shared" si="239"/>
        <v>9</v>
      </c>
      <c r="O267" s="4">
        <f t="shared" si="234"/>
        <v>12</v>
      </c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x14ac:dyDescent="0.2">
      <c r="A268" s="22" t="s">
        <v>199</v>
      </c>
      <c r="B268" s="22" t="s">
        <v>170</v>
      </c>
      <c r="C268" s="3" t="s">
        <v>68</v>
      </c>
      <c r="D268" s="4">
        <v>29</v>
      </c>
      <c r="E268" s="4">
        <v>52</v>
      </c>
      <c r="F268" s="4">
        <f t="shared" si="230"/>
        <v>81</v>
      </c>
      <c r="G268" s="4">
        <v>28</v>
      </c>
      <c r="H268" s="4">
        <v>51</v>
      </c>
      <c r="I268" s="4">
        <f t="shared" si="231"/>
        <v>79</v>
      </c>
      <c r="J268" s="4">
        <v>50</v>
      </c>
      <c r="K268" s="4">
        <v>94</v>
      </c>
      <c r="L268" s="4">
        <f t="shared" si="232"/>
        <v>144</v>
      </c>
      <c r="M268" s="4">
        <f t="shared" ref="M268:N268" si="240">SUM(G268,J268)</f>
        <v>78</v>
      </c>
      <c r="N268" s="4">
        <f t="shared" si="240"/>
        <v>145</v>
      </c>
      <c r="O268" s="4">
        <f t="shared" si="234"/>
        <v>223</v>
      </c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x14ac:dyDescent="0.2">
      <c r="A269" s="22" t="s">
        <v>69</v>
      </c>
      <c r="B269" s="22" t="s">
        <v>170</v>
      </c>
      <c r="C269" s="3" t="s">
        <v>68</v>
      </c>
      <c r="D269" s="4">
        <v>2</v>
      </c>
      <c r="E269" s="4">
        <v>22</v>
      </c>
      <c r="F269" s="4">
        <f t="shared" si="230"/>
        <v>24</v>
      </c>
      <c r="G269" s="4">
        <v>2</v>
      </c>
      <c r="H269" s="4">
        <v>20</v>
      </c>
      <c r="I269" s="4">
        <f t="shared" si="231"/>
        <v>22</v>
      </c>
      <c r="J269" s="4">
        <v>1</v>
      </c>
      <c r="K269" s="4">
        <v>25</v>
      </c>
      <c r="L269" s="4">
        <f t="shared" si="232"/>
        <v>26</v>
      </c>
      <c r="M269" s="4">
        <f t="shared" ref="M269:N269" si="241">SUM(G269,J269)</f>
        <v>3</v>
      </c>
      <c r="N269" s="4">
        <f t="shared" si="241"/>
        <v>45</v>
      </c>
      <c r="O269" s="4">
        <f t="shared" si="234"/>
        <v>48</v>
      </c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x14ac:dyDescent="0.2">
      <c r="A270" s="103" t="s">
        <v>31</v>
      </c>
      <c r="B270" s="96"/>
      <c r="C270" s="97"/>
      <c r="D270" s="27">
        <f t="shared" ref="D270:O270" si="242">SUM(D262:D269)</f>
        <v>142</v>
      </c>
      <c r="E270" s="27">
        <f t="shared" si="242"/>
        <v>161</v>
      </c>
      <c r="F270" s="27">
        <f t="shared" si="242"/>
        <v>303</v>
      </c>
      <c r="G270" s="27">
        <f t="shared" si="242"/>
        <v>134</v>
      </c>
      <c r="H270" s="27">
        <f t="shared" si="242"/>
        <v>148</v>
      </c>
      <c r="I270" s="27">
        <f t="shared" si="242"/>
        <v>282</v>
      </c>
      <c r="J270" s="27">
        <f t="shared" si="242"/>
        <v>329</v>
      </c>
      <c r="K270" s="27">
        <f t="shared" si="242"/>
        <v>434</v>
      </c>
      <c r="L270" s="27">
        <f t="shared" si="242"/>
        <v>763</v>
      </c>
      <c r="M270" s="27">
        <f t="shared" si="242"/>
        <v>463</v>
      </c>
      <c r="N270" s="27">
        <f t="shared" si="242"/>
        <v>582</v>
      </c>
      <c r="O270" s="27">
        <f t="shared" si="242"/>
        <v>1045</v>
      </c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x14ac:dyDescent="0.2">
      <c r="A271" s="31"/>
      <c r="B271" s="31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x14ac:dyDescent="0.2">
      <c r="A272" s="31"/>
      <c r="B272" s="31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x14ac:dyDescent="0.2">
      <c r="A273" s="102" t="s">
        <v>98</v>
      </c>
      <c r="B273" s="96"/>
      <c r="C273" s="96"/>
      <c r="D273" s="96"/>
      <c r="E273" s="96"/>
      <c r="F273" s="97"/>
      <c r="G273" s="103" t="s">
        <v>10</v>
      </c>
      <c r="H273" s="104"/>
      <c r="I273" s="104"/>
      <c r="J273" s="104"/>
      <c r="K273" s="104"/>
      <c r="L273" s="104"/>
      <c r="M273" s="104"/>
      <c r="N273" s="104"/>
      <c r="O273" s="10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x14ac:dyDescent="0.2">
      <c r="A274" s="19" t="s">
        <v>11</v>
      </c>
      <c r="B274" s="106" t="s">
        <v>12</v>
      </c>
      <c r="C274" s="108" t="s">
        <v>13</v>
      </c>
      <c r="D274" s="103" t="s">
        <v>14</v>
      </c>
      <c r="E274" s="104"/>
      <c r="F274" s="105"/>
      <c r="G274" s="103" t="s">
        <v>15</v>
      </c>
      <c r="H274" s="104"/>
      <c r="I274" s="105"/>
      <c r="J274" s="103" t="s">
        <v>16</v>
      </c>
      <c r="K274" s="104"/>
      <c r="L274" s="105"/>
      <c r="M274" s="103" t="s">
        <v>17</v>
      </c>
      <c r="N274" s="104"/>
      <c r="O274" s="10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x14ac:dyDescent="0.2">
      <c r="A275" s="19" t="s">
        <v>18</v>
      </c>
      <c r="B275" s="107"/>
      <c r="C275" s="109"/>
      <c r="D275" s="27" t="s">
        <v>19</v>
      </c>
      <c r="E275" s="27" t="s">
        <v>20</v>
      </c>
      <c r="F275" s="27" t="s">
        <v>21</v>
      </c>
      <c r="G275" s="27" t="s">
        <v>19</v>
      </c>
      <c r="H275" s="27" t="s">
        <v>20</v>
      </c>
      <c r="I275" s="27" t="s">
        <v>21</v>
      </c>
      <c r="J275" s="27" t="s">
        <v>19</v>
      </c>
      <c r="K275" s="27" t="s">
        <v>20</v>
      </c>
      <c r="L275" s="27" t="s">
        <v>21</v>
      </c>
      <c r="M275" s="27" t="s">
        <v>19</v>
      </c>
      <c r="N275" s="27" t="s">
        <v>20</v>
      </c>
      <c r="O275" s="27" t="s">
        <v>21</v>
      </c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x14ac:dyDescent="0.2">
      <c r="A276" s="22" t="s">
        <v>206</v>
      </c>
      <c r="B276" s="22" t="s">
        <v>171</v>
      </c>
      <c r="C276" s="3" t="s">
        <v>70</v>
      </c>
      <c r="D276" s="4">
        <v>0</v>
      </c>
      <c r="E276" s="4">
        <v>0</v>
      </c>
      <c r="F276" s="4">
        <f t="shared" ref="F276:F278" si="243">SUM(D276:E276)</f>
        <v>0</v>
      </c>
      <c r="G276" s="4">
        <v>0</v>
      </c>
      <c r="H276" s="4">
        <v>0</v>
      </c>
      <c r="I276" s="4">
        <f t="shared" ref="I276:I278" si="244">SUM(G276:H276)</f>
        <v>0</v>
      </c>
      <c r="J276" s="4">
        <v>0</v>
      </c>
      <c r="K276" s="4">
        <v>0</v>
      </c>
      <c r="L276" s="4">
        <f t="shared" ref="L276:L278" si="245">SUM(J276:K276)</f>
        <v>0</v>
      </c>
      <c r="M276" s="4">
        <f t="shared" ref="M276:N276" si="246">SUM(G276,J276)</f>
        <v>0</v>
      </c>
      <c r="N276" s="4">
        <f t="shared" si="246"/>
        <v>0</v>
      </c>
      <c r="O276" s="4">
        <f t="shared" ref="O276:O278" si="247">SUM(M276:N276)</f>
        <v>0</v>
      </c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x14ac:dyDescent="0.2">
      <c r="A277" s="22" t="s">
        <v>197</v>
      </c>
      <c r="B277" s="22" t="s">
        <v>171</v>
      </c>
      <c r="C277" s="3" t="s">
        <v>70</v>
      </c>
      <c r="D277" s="4">
        <v>10</v>
      </c>
      <c r="E277" s="4">
        <v>11</v>
      </c>
      <c r="F277" s="4">
        <f t="shared" si="243"/>
        <v>21</v>
      </c>
      <c r="G277" s="4">
        <v>7</v>
      </c>
      <c r="H277" s="4">
        <v>9</v>
      </c>
      <c r="I277" s="4">
        <f t="shared" si="244"/>
        <v>16</v>
      </c>
      <c r="J277" s="4">
        <v>31</v>
      </c>
      <c r="K277" s="4">
        <v>24</v>
      </c>
      <c r="L277" s="4">
        <f t="shared" si="245"/>
        <v>55</v>
      </c>
      <c r="M277" s="4">
        <f t="shared" ref="M277:N277" si="248">SUM(G277,J277)</f>
        <v>38</v>
      </c>
      <c r="N277" s="4">
        <f t="shared" si="248"/>
        <v>33</v>
      </c>
      <c r="O277" s="4">
        <f t="shared" si="247"/>
        <v>71</v>
      </c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x14ac:dyDescent="0.2">
      <c r="A278" s="22" t="s">
        <v>33</v>
      </c>
      <c r="B278" s="22" t="s">
        <v>171</v>
      </c>
      <c r="C278" s="3" t="s">
        <v>70</v>
      </c>
      <c r="D278" s="4">
        <v>37</v>
      </c>
      <c r="E278" s="4">
        <v>34</v>
      </c>
      <c r="F278" s="4">
        <f t="shared" si="243"/>
        <v>71</v>
      </c>
      <c r="G278" s="4">
        <v>34</v>
      </c>
      <c r="H278" s="4">
        <v>30</v>
      </c>
      <c r="I278" s="4">
        <f t="shared" si="244"/>
        <v>64</v>
      </c>
      <c r="J278" s="4">
        <v>70</v>
      </c>
      <c r="K278" s="4">
        <v>43</v>
      </c>
      <c r="L278" s="4">
        <f t="shared" si="245"/>
        <v>113</v>
      </c>
      <c r="M278" s="4">
        <f t="shared" ref="M278:N278" si="249">SUM(G278,J278)</f>
        <v>104</v>
      </c>
      <c r="N278" s="4">
        <f t="shared" si="249"/>
        <v>73</v>
      </c>
      <c r="O278" s="4">
        <f t="shared" si="247"/>
        <v>177</v>
      </c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x14ac:dyDescent="0.2">
      <c r="A279" s="103" t="s">
        <v>31</v>
      </c>
      <c r="B279" s="96"/>
      <c r="C279" s="97"/>
      <c r="D279" s="27">
        <f t="shared" ref="D279:O279" si="250">SUM(D276:D278)</f>
        <v>47</v>
      </c>
      <c r="E279" s="27">
        <f t="shared" si="250"/>
        <v>45</v>
      </c>
      <c r="F279" s="27">
        <f t="shared" si="250"/>
        <v>92</v>
      </c>
      <c r="G279" s="27">
        <f t="shared" si="250"/>
        <v>41</v>
      </c>
      <c r="H279" s="27">
        <f t="shared" si="250"/>
        <v>39</v>
      </c>
      <c r="I279" s="27">
        <f t="shared" si="250"/>
        <v>80</v>
      </c>
      <c r="J279" s="27">
        <f t="shared" si="250"/>
        <v>101</v>
      </c>
      <c r="K279" s="27">
        <f t="shared" si="250"/>
        <v>67</v>
      </c>
      <c r="L279" s="27">
        <f t="shared" si="250"/>
        <v>168</v>
      </c>
      <c r="M279" s="27">
        <f t="shared" si="250"/>
        <v>142</v>
      </c>
      <c r="N279" s="27">
        <f t="shared" si="250"/>
        <v>106</v>
      </c>
      <c r="O279" s="27">
        <f t="shared" si="250"/>
        <v>248</v>
      </c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s="88" customFormat="1" x14ac:dyDescent="0.2">
      <c r="A280" s="30"/>
      <c r="B280" s="29"/>
      <c r="C280" s="29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s="88" customFormat="1" x14ac:dyDescent="0.2">
      <c r="A281" s="30"/>
      <c r="B281" s="29"/>
      <c r="C281" s="29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s="88" customFormat="1" x14ac:dyDescent="0.2">
      <c r="A282" s="30"/>
      <c r="B282" s="29"/>
      <c r="C282" s="29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s="88" customFormat="1" x14ac:dyDescent="0.2">
      <c r="A283" s="30"/>
      <c r="B283" s="29"/>
      <c r="C283" s="29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s="88" customFormat="1" x14ac:dyDescent="0.2">
      <c r="A284" s="30"/>
      <c r="B284" s="29"/>
      <c r="C284" s="29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s="88" customFormat="1" x14ac:dyDescent="0.2">
      <c r="A285" s="30"/>
      <c r="B285" s="29"/>
      <c r="C285" s="2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s="88" customFormat="1" x14ac:dyDescent="0.2">
      <c r="A286" s="30"/>
      <c r="B286" s="29"/>
      <c r="C286" s="29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s="88" customFormat="1" x14ac:dyDescent="0.2">
      <c r="A287" s="30"/>
      <c r="B287" s="29"/>
      <c r="C287" s="29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s="88" customFormat="1" x14ac:dyDescent="0.2">
      <c r="A288" s="30"/>
      <c r="B288" s="29"/>
      <c r="C288" s="29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x14ac:dyDescent="0.2">
      <c r="A289" s="31"/>
      <c r="B289" s="31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x14ac:dyDescent="0.2">
      <c r="A290" s="102" t="s">
        <v>99</v>
      </c>
      <c r="B290" s="96"/>
      <c r="C290" s="96"/>
      <c r="D290" s="96"/>
      <c r="E290" s="96"/>
      <c r="F290" s="97"/>
      <c r="G290" s="103" t="s">
        <v>10</v>
      </c>
      <c r="H290" s="104"/>
      <c r="I290" s="104"/>
      <c r="J290" s="104"/>
      <c r="K290" s="104"/>
      <c r="L290" s="104"/>
      <c r="M290" s="104"/>
      <c r="N290" s="104"/>
      <c r="O290" s="10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x14ac:dyDescent="0.2">
      <c r="A291" s="19" t="s">
        <v>11</v>
      </c>
      <c r="B291" s="106" t="s">
        <v>12</v>
      </c>
      <c r="C291" s="108" t="s">
        <v>13</v>
      </c>
      <c r="D291" s="103" t="s">
        <v>14</v>
      </c>
      <c r="E291" s="104"/>
      <c r="F291" s="105"/>
      <c r="G291" s="103" t="s">
        <v>15</v>
      </c>
      <c r="H291" s="104"/>
      <c r="I291" s="105"/>
      <c r="J291" s="103" t="s">
        <v>16</v>
      </c>
      <c r="K291" s="104"/>
      <c r="L291" s="105"/>
      <c r="M291" s="103" t="s">
        <v>17</v>
      </c>
      <c r="N291" s="104"/>
      <c r="O291" s="10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x14ac:dyDescent="0.2">
      <c r="A292" s="19" t="s">
        <v>18</v>
      </c>
      <c r="B292" s="107"/>
      <c r="C292" s="109"/>
      <c r="D292" s="27" t="s">
        <v>19</v>
      </c>
      <c r="E292" s="27" t="s">
        <v>20</v>
      </c>
      <c r="F292" s="27" t="s">
        <v>21</v>
      </c>
      <c r="G292" s="27" t="s">
        <v>19</v>
      </c>
      <c r="H292" s="27" t="s">
        <v>20</v>
      </c>
      <c r="I292" s="27" t="s">
        <v>21</v>
      </c>
      <c r="J292" s="27" t="s">
        <v>19</v>
      </c>
      <c r="K292" s="27" t="s">
        <v>20</v>
      </c>
      <c r="L292" s="27" t="s">
        <v>21</v>
      </c>
      <c r="M292" s="27" t="s">
        <v>19</v>
      </c>
      <c r="N292" s="27" t="s">
        <v>20</v>
      </c>
      <c r="O292" s="27" t="s">
        <v>21</v>
      </c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x14ac:dyDescent="0.2">
      <c r="A293" s="22" t="s">
        <v>207</v>
      </c>
      <c r="B293" s="22" t="s">
        <v>172</v>
      </c>
      <c r="C293" s="3" t="s">
        <v>71</v>
      </c>
      <c r="D293" s="4">
        <v>0</v>
      </c>
      <c r="E293" s="4">
        <v>0</v>
      </c>
      <c r="F293" s="4">
        <f t="shared" ref="F293:F301" si="251">SUM(D293:E293)</f>
        <v>0</v>
      </c>
      <c r="G293" s="4">
        <v>0</v>
      </c>
      <c r="H293" s="4">
        <v>0</v>
      </c>
      <c r="I293" s="4">
        <f t="shared" ref="I293:I301" si="252">SUM(G293:H293)</f>
        <v>0</v>
      </c>
      <c r="J293" s="4">
        <v>0</v>
      </c>
      <c r="K293" s="4">
        <v>0</v>
      </c>
      <c r="L293" s="4">
        <f t="shared" ref="L293:L301" si="253">SUM(J293:K293)</f>
        <v>0</v>
      </c>
      <c r="M293" s="4">
        <f t="shared" ref="M293:N293" si="254">SUM(G293,J293)</f>
        <v>0</v>
      </c>
      <c r="N293" s="4">
        <f t="shared" si="254"/>
        <v>0</v>
      </c>
      <c r="O293" s="4">
        <f t="shared" ref="O293:O301" si="255">SUM(M293:N293)</f>
        <v>0</v>
      </c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x14ac:dyDescent="0.2">
      <c r="A294" s="22" t="s">
        <v>240</v>
      </c>
      <c r="B294" s="22" t="s">
        <v>172</v>
      </c>
      <c r="C294" s="3" t="s">
        <v>71</v>
      </c>
      <c r="D294" s="4">
        <v>5</v>
      </c>
      <c r="E294" s="4">
        <v>9</v>
      </c>
      <c r="F294" s="4">
        <f t="shared" si="251"/>
        <v>14</v>
      </c>
      <c r="G294" s="4">
        <v>5</v>
      </c>
      <c r="H294" s="4">
        <v>8</v>
      </c>
      <c r="I294" s="4">
        <f t="shared" si="252"/>
        <v>13</v>
      </c>
      <c r="J294" s="4">
        <v>10</v>
      </c>
      <c r="K294" s="4">
        <v>13</v>
      </c>
      <c r="L294" s="4">
        <f t="shared" si="253"/>
        <v>23</v>
      </c>
      <c r="M294" s="4">
        <f t="shared" ref="M294:N294" si="256">SUM(G294,J294)</f>
        <v>15</v>
      </c>
      <c r="N294" s="4">
        <f t="shared" si="256"/>
        <v>21</v>
      </c>
      <c r="O294" s="4">
        <f t="shared" si="255"/>
        <v>36</v>
      </c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x14ac:dyDescent="0.2">
      <c r="A295" s="22" t="s">
        <v>72</v>
      </c>
      <c r="B295" s="22" t="s">
        <v>172</v>
      </c>
      <c r="C295" s="3" t="s">
        <v>71</v>
      </c>
      <c r="D295" s="4">
        <v>0</v>
      </c>
      <c r="E295" s="4">
        <v>0</v>
      </c>
      <c r="F295" s="4">
        <f t="shared" si="251"/>
        <v>0</v>
      </c>
      <c r="G295" s="4">
        <v>0</v>
      </c>
      <c r="H295" s="4">
        <v>0</v>
      </c>
      <c r="I295" s="4">
        <f t="shared" si="252"/>
        <v>0</v>
      </c>
      <c r="J295" s="4">
        <v>0</v>
      </c>
      <c r="K295" s="4">
        <v>0</v>
      </c>
      <c r="L295" s="4">
        <f t="shared" si="253"/>
        <v>0</v>
      </c>
      <c r="M295" s="4">
        <f t="shared" ref="M295:N295" si="257">SUM(G295,J295)</f>
        <v>0</v>
      </c>
      <c r="N295" s="4">
        <f t="shared" si="257"/>
        <v>0</v>
      </c>
      <c r="O295" s="4">
        <f t="shared" si="255"/>
        <v>0</v>
      </c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x14ac:dyDescent="0.2">
      <c r="A296" s="22" t="s">
        <v>73</v>
      </c>
      <c r="B296" s="22" t="s">
        <v>172</v>
      </c>
      <c r="C296" s="3" t="s">
        <v>71</v>
      </c>
      <c r="D296" s="4">
        <v>0</v>
      </c>
      <c r="E296" s="4">
        <v>0</v>
      </c>
      <c r="F296" s="4">
        <f t="shared" si="251"/>
        <v>0</v>
      </c>
      <c r="G296" s="4">
        <v>0</v>
      </c>
      <c r="H296" s="4">
        <v>0</v>
      </c>
      <c r="I296" s="4">
        <f t="shared" si="252"/>
        <v>0</v>
      </c>
      <c r="J296" s="4">
        <v>0</v>
      </c>
      <c r="K296" s="4">
        <v>0</v>
      </c>
      <c r="L296" s="4">
        <f t="shared" si="253"/>
        <v>0</v>
      </c>
      <c r="M296" s="4">
        <f t="shared" ref="M296:N296" si="258">SUM(G296,J296)</f>
        <v>0</v>
      </c>
      <c r="N296" s="4">
        <f t="shared" si="258"/>
        <v>0</v>
      </c>
      <c r="O296" s="4">
        <f t="shared" si="255"/>
        <v>0</v>
      </c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x14ac:dyDescent="0.2">
      <c r="A297" s="22" t="s">
        <v>74</v>
      </c>
      <c r="B297" s="22" t="s">
        <v>172</v>
      </c>
      <c r="C297" s="3" t="s">
        <v>71</v>
      </c>
      <c r="D297" s="4">
        <v>0</v>
      </c>
      <c r="E297" s="4">
        <v>0</v>
      </c>
      <c r="F297" s="4">
        <f t="shared" si="251"/>
        <v>0</v>
      </c>
      <c r="G297" s="4">
        <v>0</v>
      </c>
      <c r="H297" s="4">
        <v>0</v>
      </c>
      <c r="I297" s="4">
        <f t="shared" si="252"/>
        <v>0</v>
      </c>
      <c r="J297" s="4">
        <v>0</v>
      </c>
      <c r="K297" s="4">
        <v>0</v>
      </c>
      <c r="L297" s="4">
        <f t="shared" si="253"/>
        <v>0</v>
      </c>
      <c r="M297" s="4">
        <f t="shared" ref="M297:N297" si="259">SUM(G297,J297)</f>
        <v>0</v>
      </c>
      <c r="N297" s="4">
        <f t="shared" si="259"/>
        <v>0</v>
      </c>
      <c r="O297" s="4">
        <f t="shared" si="255"/>
        <v>0</v>
      </c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x14ac:dyDescent="0.2">
      <c r="A298" s="22" t="s">
        <v>232</v>
      </c>
      <c r="B298" s="22" t="s">
        <v>172</v>
      </c>
      <c r="C298" s="3" t="s">
        <v>71</v>
      </c>
      <c r="D298" s="4">
        <v>3</v>
      </c>
      <c r="E298" s="4">
        <v>6</v>
      </c>
      <c r="F298" s="4">
        <f t="shared" si="251"/>
        <v>9</v>
      </c>
      <c r="G298" s="4">
        <v>3</v>
      </c>
      <c r="H298" s="4">
        <v>5</v>
      </c>
      <c r="I298" s="4">
        <f t="shared" si="252"/>
        <v>8</v>
      </c>
      <c r="J298" s="4">
        <v>11</v>
      </c>
      <c r="K298" s="4">
        <v>10</v>
      </c>
      <c r="L298" s="4">
        <f t="shared" si="253"/>
        <v>21</v>
      </c>
      <c r="M298" s="4">
        <f t="shared" ref="M298:N298" si="260">SUM(G298,J298)</f>
        <v>14</v>
      </c>
      <c r="N298" s="4">
        <f t="shared" si="260"/>
        <v>15</v>
      </c>
      <c r="O298" s="4">
        <f t="shared" si="255"/>
        <v>29</v>
      </c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x14ac:dyDescent="0.2">
      <c r="A299" s="22" t="s">
        <v>197</v>
      </c>
      <c r="B299" s="22" t="s">
        <v>172</v>
      </c>
      <c r="C299" s="3" t="s">
        <v>71</v>
      </c>
      <c r="D299" s="4">
        <v>32</v>
      </c>
      <c r="E299" s="4">
        <v>21</v>
      </c>
      <c r="F299" s="4">
        <f t="shared" si="251"/>
        <v>53</v>
      </c>
      <c r="G299" s="4">
        <v>28</v>
      </c>
      <c r="H299" s="4">
        <v>20</v>
      </c>
      <c r="I299" s="4">
        <f t="shared" si="252"/>
        <v>48</v>
      </c>
      <c r="J299" s="4">
        <v>53</v>
      </c>
      <c r="K299" s="4">
        <v>20</v>
      </c>
      <c r="L299" s="4">
        <f t="shared" si="253"/>
        <v>73</v>
      </c>
      <c r="M299" s="4">
        <f t="shared" ref="M299:N299" si="261">SUM(G299,J299)</f>
        <v>81</v>
      </c>
      <c r="N299" s="4">
        <f t="shared" si="261"/>
        <v>40</v>
      </c>
      <c r="O299" s="4">
        <f t="shared" si="255"/>
        <v>121</v>
      </c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x14ac:dyDescent="0.2">
      <c r="A300" s="22" t="s">
        <v>44</v>
      </c>
      <c r="B300" s="22" t="s">
        <v>172</v>
      </c>
      <c r="C300" s="3" t="s">
        <v>71</v>
      </c>
      <c r="D300" s="4">
        <v>0</v>
      </c>
      <c r="E300" s="4">
        <v>0</v>
      </c>
      <c r="F300" s="4">
        <f t="shared" si="251"/>
        <v>0</v>
      </c>
      <c r="G300" s="4">
        <v>0</v>
      </c>
      <c r="H300" s="4">
        <v>0</v>
      </c>
      <c r="I300" s="4">
        <f t="shared" si="252"/>
        <v>0</v>
      </c>
      <c r="J300" s="4">
        <v>0</v>
      </c>
      <c r="K300" s="4">
        <v>0</v>
      </c>
      <c r="L300" s="4">
        <f t="shared" si="253"/>
        <v>0</v>
      </c>
      <c r="M300" s="4">
        <f t="shared" ref="M300:N300" si="262">SUM(G300,J300)</f>
        <v>0</v>
      </c>
      <c r="N300" s="4">
        <f t="shared" si="262"/>
        <v>0</v>
      </c>
      <c r="O300" s="4">
        <f t="shared" si="255"/>
        <v>0</v>
      </c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x14ac:dyDescent="0.2">
      <c r="A301" s="22" t="s">
        <v>33</v>
      </c>
      <c r="B301" s="22" t="s">
        <v>172</v>
      </c>
      <c r="C301" s="3" t="s">
        <v>71</v>
      </c>
      <c r="D301" s="4">
        <v>112</v>
      </c>
      <c r="E301" s="4">
        <v>47</v>
      </c>
      <c r="F301" s="4">
        <f t="shared" si="251"/>
        <v>159</v>
      </c>
      <c r="G301" s="4">
        <v>99</v>
      </c>
      <c r="H301" s="4">
        <v>40</v>
      </c>
      <c r="I301" s="4">
        <f t="shared" si="252"/>
        <v>139</v>
      </c>
      <c r="J301" s="4">
        <v>167</v>
      </c>
      <c r="K301" s="4">
        <v>93</v>
      </c>
      <c r="L301" s="4">
        <f t="shared" si="253"/>
        <v>260</v>
      </c>
      <c r="M301" s="4">
        <f t="shared" ref="M301:N301" si="263">SUM(G301,J301)</f>
        <v>266</v>
      </c>
      <c r="N301" s="4">
        <f t="shared" si="263"/>
        <v>133</v>
      </c>
      <c r="O301" s="4">
        <f t="shared" si="255"/>
        <v>399</v>
      </c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x14ac:dyDescent="0.2">
      <c r="A302" s="103" t="s">
        <v>26</v>
      </c>
      <c r="B302" s="96"/>
      <c r="C302" s="97"/>
      <c r="D302" s="4">
        <f t="shared" ref="D302:O302" si="264">SUM(D293:D301)</f>
        <v>152</v>
      </c>
      <c r="E302" s="4">
        <f t="shared" si="264"/>
        <v>83</v>
      </c>
      <c r="F302" s="4">
        <f t="shared" si="264"/>
        <v>235</v>
      </c>
      <c r="G302" s="4">
        <f t="shared" si="264"/>
        <v>135</v>
      </c>
      <c r="H302" s="4">
        <f t="shared" si="264"/>
        <v>73</v>
      </c>
      <c r="I302" s="4">
        <f t="shared" si="264"/>
        <v>208</v>
      </c>
      <c r="J302" s="4">
        <f t="shared" si="264"/>
        <v>241</v>
      </c>
      <c r="K302" s="4">
        <f t="shared" si="264"/>
        <v>136</v>
      </c>
      <c r="L302" s="4">
        <f t="shared" si="264"/>
        <v>377</v>
      </c>
      <c r="M302" s="4">
        <f t="shared" si="264"/>
        <v>376</v>
      </c>
      <c r="N302" s="4">
        <f t="shared" si="264"/>
        <v>209</v>
      </c>
      <c r="O302" s="4">
        <f t="shared" si="264"/>
        <v>585</v>
      </c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x14ac:dyDescent="0.2">
      <c r="A303" s="31"/>
      <c r="B303" s="31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x14ac:dyDescent="0.2">
      <c r="A304" s="31"/>
      <c r="B304" s="31"/>
      <c r="C304" s="32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x14ac:dyDescent="0.2">
      <c r="A305" s="19" t="s">
        <v>29</v>
      </c>
      <c r="B305" s="19"/>
      <c r="C305" s="51" t="s">
        <v>13</v>
      </c>
      <c r="D305" s="27" t="s">
        <v>19</v>
      </c>
      <c r="E305" s="27" t="s">
        <v>20</v>
      </c>
      <c r="F305" s="27" t="s">
        <v>21</v>
      </c>
      <c r="G305" s="27" t="s">
        <v>19</v>
      </c>
      <c r="H305" s="27" t="s">
        <v>20</v>
      </c>
      <c r="I305" s="27" t="s">
        <v>21</v>
      </c>
      <c r="J305" s="27" t="s">
        <v>19</v>
      </c>
      <c r="K305" s="27" t="s">
        <v>20</v>
      </c>
      <c r="L305" s="27" t="s">
        <v>21</v>
      </c>
      <c r="M305" s="27" t="s">
        <v>19</v>
      </c>
      <c r="N305" s="27" t="s">
        <v>20</v>
      </c>
      <c r="O305" s="27" t="s">
        <v>21</v>
      </c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x14ac:dyDescent="0.2">
      <c r="A306" s="22" t="s">
        <v>75</v>
      </c>
      <c r="B306" s="22" t="s">
        <v>172</v>
      </c>
      <c r="C306" s="3" t="s">
        <v>71</v>
      </c>
      <c r="D306" s="4">
        <v>0</v>
      </c>
      <c r="E306" s="4">
        <v>0</v>
      </c>
      <c r="F306" s="4">
        <f>SUM(D306:E306)</f>
        <v>0</v>
      </c>
      <c r="G306" s="4">
        <v>0</v>
      </c>
      <c r="H306" s="4">
        <v>0</v>
      </c>
      <c r="I306" s="4">
        <f>SUM(G306:H306)</f>
        <v>0</v>
      </c>
      <c r="J306" s="4">
        <v>0</v>
      </c>
      <c r="K306" s="4">
        <v>0</v>
      </c>
      <c r="L306" s="4">
        <f>SUM(J306:K306)</f>
        <v>0</v>
      </c>
      <c r="M306" s="4">
        <f t="shared" ref="M306:N306" si="265">SUM(G306,J306)</f>
        <v>0</v>
      </c>
      <c r="N306" s="4">
        <f t="shared" si="265"/>
        <v>0</v>
      </c>
      <c r="O306" s="4">
        <f>SUM(M306:N306)</f>
        <v>0</v>
      </c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x14ac:dyDescent="0.2">
      <c r="A307" s="95" t="s">
        <v>26</v>
      </c>
      <c r="B307" s="96"/>
      <c r="C307" s="97"/>
      <c r="D307" s="4">
        <f t="shared" ref="D307:O307" si="266">D306</f>
        <v>0</v>
      </c>
      <c r="E307" s="4">
        <f t="shared" si="266"/>
        <v>0</v>
      </c>
      <c r="F307" s="4">
        <f t="shared" si="266"/>
        <v>0</v>
      </c>
      <c r="G307" s="4">
        <f t="shared" si="266"/>
        <v>0</v>
      </c>
      <c r="H307" s="4">
        <f t="shared" si="266"/>
        <v>0</v>
      </c>
      <c r="I307" s="4">
        <f t="shared" si="266"/>
        <v>0</v>
      </c>
      <c r="J307" s="4">
        <f t="shared" si="266"/>
        <v>0</v>
      </c>
      <c r="K307" s="4">
        <f t="shared" si="266"/>
        <v>0</v>
      </c>
      <c r="L307" s="4">
        <f t="shared" si="266"/>
        <v>0</v>
      </c>
      <c r="M307" s="4">
        <f t="shared" si="266"/>
        <v>0</v>
      </c>
      <c r="N307" s="4">
        <f t="shared" si="266"/>
        <v>0</v>
      </c>
      <c r="O307" s="4">
        <f t="shared" si="266"/>
        <v>0</v>
      </c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x14ac:dyDescent="0.2">
      <c r="A308" s="103" t="s">
        <v>31</v>
      </c>
      <c r="B308" s="96"/>
      <c r="C308" s="97"/>
      <c r="D308" s="27">
        <f t="shared" ref="D308:O308" si="267">D302+D307</f>
        <v>152</v>
      </c>
      <c r="E308" s="27">
        <f t="shared" si="267"/>
        <v>83</v>
      </c>
      <c r="F308" s="27">
        <f t="shared" si="267"/>
        <v>235</v>
      </c>
      <c r="G308" s="27">
        <f t="shared" si="267"/>
        <v>135</v>
      </c>
      <c r="H308" s="27">
        <f t="shared" si="267"/>
        <v>73</v>
      </c>
      <c r="I308" s="27">
        <f t="shared" si="267"/>
        <v>208</v>
      </c>
      <c r="J308" s="27">
        <f t="shared" si="267"/>
        <v>241</v>
      </c>
      <c r="K308" s="27">
        <f t="shared" si="267"/>
        <v>136</v>
      </c>
      <c r="L308" s="27">
        <f t="shared" si="267"/>
        <v>377</v>
      </c>
      <c r="M308" s="27">
        <f t="shared" si="267"/>
        <v>376</v>
      </c>
      <c r="N308" s="27">
        <f t="shared" si="267"/>
        <v>209</v>
      </c>
      <c r="O308" s="27">
        <f t="shared" si="267"/>
        <v>585</v>
      </c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x14ac:dyDescent="0.2">
      <c r="A309" s="31"/>
      <c r="B309" s="31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x14ac:dyDescent="0.2">
      <c r="A310" s="31"/>
      <c r="B310" s="31"/>
      <c r="C310" s="32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x14ac:dyDescent="0.2">
      <c r="A311" s="102" t="s">
        <v>100</v>
      </c>
      <c r="B311" s="96"/>
      <c r="C311" s="96"/>
      <c r="D311" s="96"/>
      <c r="E311" s="96"/>
      <c r="F311" s="97"/>
      <c r="G311" s="103" t="s">
        <v>10</v>
      </c>
      <c r="H311" s="104"/>
      <c r="I311" s="104"/>
      <c r="J311" s="104"/>
      <c r="K311" s="104"/>
      <c r="L311" s="104"/>
      <c r="M311" s="104"/>
      <c r="N311" s="104"/>
      <c r="O311" s="10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x14ac:dyDescent="0.2">
      <c r="A312" s="19" t="s">
        <v>11</v>
      </c>
      <c r="B312" s="106" t="s">
        <v>12</v>
      </c>
      <c r="C312" s="108" t="s">
        <v>13</v>
      </c>
      <c r="D312" s="103" t="s">
        <v>14</v>
      </c>
      <c r="E312" s="104"/>
      <c r="F312" s="105"/>
      <c r="G312" s="103" t="s">
        <v>15</v>
      </c>
      <c r="H312" s="104"/>
      <c r="I312" s="105"/>
      <c r="J312" s="103" t="s">
        <v>16</v>
      </c>
      <c r="K312" s="104"/>
      <c r="L312" s="105"/>
      <c r="M312" s="103" t="s">
        <v>17</v>
      </c>
      <c r="N312" s="104"/>
      <c r="O312" s="10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x14ac:dyDescent="0.2">
      <c r="A313" s="19" t="s">
        <v>76</v>
      </c>
      <c r="B313" s="107"/>
      <c r="C313" s="109"/>
      <c r="D313" s="27" t="s">
        <v>19</v>
      </c>
      <c r="E313" s="27" t="s">
        <v>20</v>
      </c>
      <c r="F313" s="27" t="s">
        <v>21</v>
      </c>
      <c r="G313" s="27" t="s">
        <v>19</v>
      </c>
      <c r="H313" s="27" t="s">
        <v>20</v>
      </c>
      <c r="I313" s="27" t="s">
        <v>21</v>
      </c>
      <c r="J313" s="27" t="s">
        <v>19</v>
      </c>
      <c r="K313" s="27" t="s">
        <v>20</v>
      </c>
      <c r="L313" s="27" t="s">
        <v>21</v>
      </c>
      <c r="M313" s="27" t="s">
        <v>19</v>
      </c>
      <c r="N313" s="27" t="s">
        <v>20</v>
      </c>
      <c r="O313" s="27" t="s">
        <v>21</v>
      </c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22.5" x14ac:dyDescent="0.2">
      <c r="A314" s="22" t="s">
        <v>241</v>
      </c>
      <c r="B314" s="22" t="s">
        <v>242</v>
      </c>
      <c r="C314" s="3" t="s">
        <v>22</v>
      </c>
      <c r="D314" s="4">
        <v>5</v>
      </c>
      <c r="E314" s="4">
        <v>5</v>
      </c>
      <c r="F314" s="4">
        <f>SUM(D314:E314)</f>
        <v>10</v>
      </c>
      <c r="G314" s="4">
        <v>5</v>
      </c>
      <c r="H314" s="4">
        <v>3</v>
      </c>
      <c r="I314" s="4">
        <f>SUM(G314:H314)</f>
        <v>8</v>
      </c>
      <c r="J314" s="4">
        <v>0</v>
      </c>
      <c r="K314" s="4">
        <v>6</v>
      </c>
      <c r="L314" s="4">
        <f>SUM(J314:K314)</f>
        <v>6</v>
      </c>
      <c r="M314" s="4">
        <f t="shared" ref="M314:N314" si="268">SUM(G314,J314)</f>
        <v>5</v>
      </c>
      <c r="N314" s="4">
        <f t="shared" si="268"/>
        <v>9</v>
      </c>
      <c r="O314" s="4">
        <f>SUM(M314:N314)</f>
        <v>14</v>
      </c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x14ac:dyDescent="0.2">
      <c r="A315" s="103" t="s">
        <v>31</v>
      </c>
      <c r="B315" s="96"/>
      <c r="C315" s="97"/>
      <c r="D315" s="4">
        <f t="shared" ref="D315:O315" si="269">D314</f>
        <v>5</v>
      </c>
      <c r="E315" s="4">
        <f t="shared" si="269"/>
        <v>5</v>
      </c>
      <c r="F315" s="4">
        <f t="shared" si="269"/>
        <v>10</v>
      </c>
      <c r="G315" s="4">
        <f t="shared" si="269"/>
        <v>5</v>
      </c>
      <c r="H315" s="4">
        <f t="shared" si="269"/>
        <v>3</v>
      </c>
      <c r="I315" s="4">
        <f t="shared" si="269"/>
        <v>8</v>
      </c>
      <c r="J315" s="4">
        <f t="shared" si="269"/>
        <v>0</v>
      </c>
      <c r="K315" s="4">
        <f t="shared" si="269"/>
        <v>6</v>
      </c>
      <c r="L315" s="4">
        <f t="shared" si="269"/>
        <v>6</v>
      </c>
      <c r="M315" s="4">
        <f t="shared" si="269"/>
        <v>5</v>
      </c>
      <c r="N315" s="4">
        <f t="shared" si="269"/>
        <v>9</v>
      </c>
      <c r="O315" s="4">
        <f t="shared" si="269"/>
        <v>14</v>
      </c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x14ac:dyDescent="0.2">
      <c r="A316" s="31"/>
      <c r="B316" s="31"/>
      <c r="C316" s="32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x14ac:dyDescent="0.2">
      <c r="A317" s="31"/>
      <c r="B317" s="31"/>
      <c r="C317" s="32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x14ac:dyDescent="0.2">
      <c r="A318" s="102" t="s">
        <v>101</v>
      </c>
      <c r="B318" s="96"/>
      <c r="C318" s="96"/>
      <c r="D318" s="96"/>
      <c r="E318" s="96"/>
      <c r="F318" s="97"/>
      <c r="G318" s="103" t="s">
        <v>10</v>
      </c>
      <c r="H318" s="104"/>
      <c r="I318" s="104"/>
      <c r="J318" s="104"/>
      <c r="K318" s="104"/>
      <c r="L318" s="104"/>
      <c r="M318" s="104"/>
      <c r="N318" s="104"/>
      <c r="O318" s="10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x14ac:dyDescent="0.2">
      <c r="A319" s="19" t="s">
        <v>11</v>
      </c>
      <c r="B319" s="106" t="s">
        <v>12</v>
      </c>
      <c r="C319" s="108" t="s">
        <v>13</v>
      </c>
      <c r="D319" s="103" t="s">
        <v>14</v>
      </c>
      <c r="E319" s="104"/>
      <c r="F319" s="105"/>
      <c r="G319" s="103" t="s">
        <v>15</v>
      </c>
      <c r="H319" s="104"/>
      <c r="I319" s="105"/>
      <c r="J319" s="103" t="s">
        <v>16</v>
      </c>
      <c r="K319" s="104"/>
      <c r="L319" s="105"/>
      <c r="M319" s="103" t="s">
        <v>17</v>
      </c>
      <c r="N319" s="104"/>
      <c r="O319" s="10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x14ac:dyDescent="0.2">
      <c r="A320" s="19" t="s">
        <v>27</v>
      </c>
      <c r="B320" s="107"/>
      <c r="C320" s="109"/>
      <c r="D320" s="27" t="s">
        <v>19</v>
      </c>
      <c r="E320" s="27" t="s">
        <v>20</v>
      </c>
      <c r="F320" s="27" t="s">
        <v>21</v>
      </c>
      <c r="G320" s="27" t="s">
        <v>19</v>
      </c>
      <c r="H320" s="27" t="s">
        <v>20</v>
      </c>
      <c r="I320" s="27" t="s">
        <v>21</v>
      </c>
      <c r="J320" s="27" t="s">
        <v>19</v>
      </c>
      <c r="K320" s="27" t="s">
        <v>20</v>
      </c>
      <c r="L320" s="27" t="s">
        <v>21</v>
      </c>
      <c r="M320" s="27" t="s">
        <v>19</v>
      </c>
      <c r="N320" s="27" t="s">
        <v>20</v>
      </c>
      <c r="O320" s="27" t="s">
        <v>21</v>
      </c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22.5" x14ac:dyDescent="0.2">
      <c r="A321" s="22" t="s">
        <v>208</v>
      </c>
      <c r="B321" s="22" t="s">
        <v>248</v>
      </c>
      <c r="C321" s="3" t="s">
        <v>58</v>
      </c>
      <c r="D321" s="4">
        <v>0</v>
      </c>
      <c r="E321" s="4">
        <v>0</v>
      </c>
      <c r="F321" s="4">
        <f t="shared" ref="F321:F322" si="270">SUM(D321:E321)</f>
        <v>0</v>
      </c>
      <c r="G321" s="4">
        <v>0</v>
      </c>
      <c r="H321" s="4">
        <v>0</v>
      </c>
      <c r="I321" s="4">
        <f t="shared" ref="I321:I322" si="271">SUM(G321:H321)</f>
        <v>0</v>
      </c>
      <c r="J321" s="4">
        <v>0</v>
      </c>
      <c r="K321" s="4">
        <v>0</v>
      </c>
      <c r="L321" s="4">
        <f t="shared" ref="L321:L322" si="272">SUM(J321,K321)</f>
        <v>0</v>
      </c>
      <c r="M321" s="4">
        <f t="shared" ref="M321:N321" si="273">SUM(G321,J321)</f>
        <v>0</v>
      </c>
      <c r="N321" s="4">
        <f t="shared" si="273"/>
        <v>0</v>
      </c>
      <c r="O321" s="4">
        <f t="shared" ref="O321:O322" si="274">SUM(M321:N321)</f>
        <v>0</v>
      </c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22.5" x14ac:dyDescent="0.2">
      <c r="A322" s="22" t="s">
        <v>209</v>
      </c>
      <c r="B322" s="22" t="s">
        <v>248</v>
      </c>
      <c r="C322" s="3" t="s">
        <v>58</v>
      </c>
      <c r="D322" s="4">
        <v>0</v>
      </c>
      <c r="E322" s="4">
        <v>0</v>
      </c>
      <c r="F322" s="4">
        <f t="shared" si="270"/>
        <v>0</v>
      </c>
      <c r="G322" s="4">
        <v>0</v>
      </c>
      <c r="H322" s="4">
        <v>0</v>
      </c>
      <c r="I322" s="4">
        <f t="shared" si="271"/>
        <v>0</v>
      </c>
      <c r="J322" s="4">
        <v>0</v>
      </c>
      <c r="K322" s="4">
        <v>0</v>
      </c>
      <c r="L322" s="4">
        <f t="shared" si="272"/>
        <v>0</v>
      </c>
      <c r="M322" s="4">
        <f t="shared" ref="M322:N322" si="275">SUM(G322,J322)</f>
        <v>0</v>
      </c>
      <c r="N322" s="4">
        <f t="shared" si="275"/>
        <v>0</v>
      </c>
      <c r="O322" s="4">
        <f t="shared" si="274"/>
        <v>0</v>
      </c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x14ac:dyDescent="0.2">
      <c r="A323" s="95" t="s">
        <v>77</v>
      </c>
      <c r="B323" s="96"/>
      <c r="C323" s="97"/>
      <c r="D323" s="4">
        <f t="shared" ref="D323:O323" si="276">SUM(D321:D322)</f>
        <v>0</v>
      </c>
      <c r="E323" s="4">
        <f t="shared" si="276"/>
        <v>0</v>
      </c>
      <c r="F323" s="4">
        <f t="shared" si="276"/>
        <v>0</v>
      </c>
      <c r="G323" s="4">
        <f t="shared" si="276"/>
        <v>0</v>
      </c>
      <c r="H323" s="4">
        <f t="shared" si="276"/>
        <v>0</v>
      </c>
      <c r="I323" s="4">
        <f t="shared" si="276"/>
        <v>0</v>
      </c>
      <c r="J323" s="4">
        <f t="shared" si="276"/>
        <v>0</v>
      </c>
      <c r="K323" s="4">
        <f t="shared" si="276"/>
        <v>0</v>
      </c>
      <c r="L323" s="4">
        <f t="shared" si="276"/>
        <v>0</v>
      </c>
      <c r="M323" s="4">
        <f t="shared" si="276"/>
        <v>0</v>
      </c>
      <c r="N323" s="4">
        <f t="shared" si="276"/>
        <v>0</v>
      </c>
      <c r="O323" s="4">
        <f t="shared" si="276"/>
        <v>0</v>
      </c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x14ac:dyDescent="0.2">
      <c r="A324" s="31"/>
      <c r="B324" s="31"/>
      <c r="C324" s="32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x14ac:dyDescent="0.2">
      <c r="A325" s="31"/>
      <c r="B325" s="31"/>
      <c r="C325" s="32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x14ac:dyDescent="0.2">
      <c r="A326" s="19" t="s">
        <v>30</v>
      </c>
      <c r="B326" s="19" t="s">
        <v>12</v>
      </c>
      <c r="C326" s="51" t="s">
        <v>13</v>
      </c>
      <c r="D326" s="27" t="s">
        <v>19</v>
      </c>
      <c r="E326" s="27" t="s">
        <v>20</v>
      </c>
      <c r="F326" s="27" t="s">
        <v>21</v>
      </c>
      <c r="G326" s="27" t="s">
        <v>19</v>
      </c>
      <c r="H326" s="27" t="s">
        <v>20</v>
      </c>
      <c r="I326" s="27" t="s">
        <v>21</v>
      </c>
      <c r="J326" s="27" t="s">
        <v>19</v>
      </c>
      <c r="K326" s="27" t="s">
        <v>20</v>
      </c>
      <c r="L326" s="27" t="s">
        <v>21</v>
      </c>
      <c r="M326" s="27" t="s">
        <v>19</v>
      </c>
      <c r="N326" s="27" t="s">
        <v>20</v>
      </c>
      <c r="O326" s="27" t="s">
        <v>21</v>
      </c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22.5" x14ac:dyDescent="0.2">
      <c r="A327" s="22" t="s">
        <v>78</v>
      </c>
      <c r="B327" s="22" t="s">
        <v>248</v>
      </c>
      <c r="C327" s="3" t="s">
        <v>41</v>
      </c>
      <c r="D327" s="4">
        <v>0</v>
      </c>
      <c r="E327" s="4">
        <v>0</v>
      </c>
      <c r="F327" s="4">
        <f>SUM(D327:E327)</f>
        <v>0</v>
      </c>
      <c r="G327" s="4">
        <v>0</v>
      </c>
      <c r="H327" s="4">
        <v>0</v>
      </c>
      <c r="I327" s="4">
        <f>SUM(G327:H327)</f>
        <v>0</v>
      </c>
      <c r="J327" s="4">
        <v>0</v>
      </c>
      <c r="K327" s="4">
        <v>0</v>
      </c>
      <c r="L327" s="4">
        <f>SUM(J327,K327)</f>
        <v>0</v>
      </c>
      <c r="M327" s="4">
        <f t="shared" ref="M327:N327" si="277">SUM(G327,J327)</f>
        <v>0</v>
      </c>
      <c r="N327" s="4">
        <f t="shared" si="277"/>
        <v>0</v>
      </c>
      <c r="O327" s="4">
        <f>SUM(M327:N327)</f>
        <v>0</v>
      </c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x14ac:dyDescent="0.2">
      <c r="A328" s="95" t="s">
        <v>26</v>
      </c>
      <c r="B328" s="96"/>
      <c r="C328" s="97"/>
      <c r="D328" s="4">
        <f t="shared" ref="D328:O328" si="278">SUM(D327)</f>
        <v>0</v>
      </c>
      <c r="E328" s="4">
        <f t="shared" si="278"/>
        <v>0</v>
      </c>
      <c r="F328" s="4">
        <f t="shared" si="278"/>
        <v>0</v>
      </c>
      <c r="G328" s="4">
        <f t="shared" si="278"/>
        <v>0</v>
      </c>
      <c r="H328" s="4">
        <f t="shared" si="278"/>
        <v>0</v>
      </c>
      <c r="I328" s="4">
        <f t="shared" si="278"/>
        <v>0</v>
      </c>
      <c r="J328" s="4">
        <f t="shared" si="278"/>
        <v>0</v>
      </c>
      <c r="K328" s="4">
        <f t="shared" si="278"/>
        <v>0</v>
      </c>
      <c r="L328" s="4">
        <f t="shared" si="278"/>
        <v>0</v>
      </c>
      <c r="M328" s="4">
        <f t="shared" si="278"/>
        <v>0</v>
      </c>
      <c r="N328" s="4">
        <f t="shared" si="278"/>
        <v>0</v>
      </c>
      <c r="O328" s="4">
        <f t="shared" si="278"/>
        <v>0</v>
      </c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x14ac:dyDescent="0.2">
      <c r="A329" s="103" t="s">
        <v>31</v>
      </c>
      <c r="B329" s="96"/>
      <c r="C329" s="97"/>
      <c r="D329" s="4">
        <f t="shared" ref="D329:O329" si="279">SUM(D323,D328)</f>
        <v>0</v>
      </c>
      <c r="E329" s="4">
        <f t="shared" si="279"/>
        <v>0</v>
      </c>
      <c r="F329" s="4">
        <f t="shared" si="279"/>
        <v>0</v>
      </c>
      <c r="G329" s="4">
        <f t="shared" si="279"/>
        <v>0</v>
      </c>
      <c r="H329" s="4">
        <f t="shared" si="279"/>
        <v>0</v>
      </c>
      <c r="I329" s="4">
        <f t="shared" si="279"/>
        <v>0</v>
      </c>
      <c r="J329" s="4">
        <f t="shared" si="279"/>
        <v>0</v>
      </c>
      <c r="K329" s="4">
        <f t="shared" si="279"/>
        <v>0</v>
      </c>
      <c r="L329" s="4">
        <f t="shared" si="279"/>
        <v>0</v>
      </c>
      <c r="M329" s="4">
        <f t="shared" si="279"/>
        <v>0</v>
      </c>
      <c r="N329" s="4">
        <f t="shared" si="279"/>
        <v>0</v>
      </c>
      <c r="O329" s="4">
        <f t="shared" si="279"/>
        <v>0</v>
      </c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x14ac:dyDescent="0.2">
      <c r="A330" s="31"/>
      <c r="B330" s="31"/>
      <c r="C330" s="33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x14ac:dyDescent="0.2">
      <c r="A331" s="31"/>
      <c r="B331" s="31"/>
      <c r="C331" s="33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x14ac:dyDescent="0.2">
      <c r="A332" s="102" t="s">
        <v>102</v>
      </c>
      <c r="B332" s="96"/>
      <c r="C332" s="96"/>
      <c r="D332" s="96"/>
      <c r="E332" s="96"/>
      <c r="F332" s="97"/>
      <c r="G332" s="103" t="s">
        <v>10</v>
      </c>
      <c r="H332" s="104"/>
      <c r="I332" s="104"/>
      <c r="J332" s="104"/>
      <c r="K332" s="104"/>
      <c r="L332" s="104"/>
      <c r="M332" s="104"/>
      <c r="N332" s="104"/>
      <c r="O332" s="10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x14ac:dyDescent="0.2">
      <c r="A333" s="19" t="s">
        <v>11</v>
      </c>
      <c r="B333" s="106" t="s">
        <v>12</v>
      </c>
      <c r="C333" s="108" t="s">
        <v>13</v>
      </c>
      <c r="D333" s="103" t="s">
        <v>14</v>
      </c>
      <c r="E333" s="104"/>
      <c r="F333" s="105"/>
      <c r="G333" s="103" t="s">
        <v>15</v>
      </c>
      <c r="H333" s="104"/>
      <c r="I333" s="105"/>
      <c r="J333" s="103" t="s">
        <v>16</v>
      </c>
      <c r="K333" s="104"/>
      <c r="L333" s="105"/>
      <c r="M333" s="103" t="s">
        <v>17</v>
      </c>
      <c r="N333" s="104"/>
      <c r="O333" s="10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x14ac:dyDescent="0.2">
      <c r="A334" s="19" t="s">
        <v>27</v>
      </c>
      <c r="B334" s="107"/>
      <c r="C334" s="109"/>
      <c r="D334" s="27" t="s">
        <v>19</v>
      </c>
      <c r="E334" s="27" t="s">
        <v>20</v>
      </c>
      <c r="F334" s="27" t="s">
        <v>21</v>
      </c>
      <c r="G334" s="27" t="s">
        <v>19</v>
      </c>
      <c r="H334" s="27" t="s">
        <v>20</v>
      </c>
      <c r="I334" s="27" t="s">
        <v>21</v>
      </c>
      <c r="J334" s="27" t="s">
        <v>19</v>
      </c>
      <c r="K334" s="27" t="s">
        <v>20</v>
      </c>
      <c r="L334" s="27" t="s">
        <v>21</v>
      </c>
      <c r="M334" s="27" t="s">
        <v>19</v>
      </c>
      <c r="N334" s="27" t="s">
        <v>20</v>
      </c>
      <c r="O334" s="27" t="s">
        <v>21</v>
      </c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x14ac:dyDescent="0.2">
      <c r="A335" s="22" t="s">
        <v>210</v>
      </c>
      <c r="B335" s="22" t="s">
        <v>173</v>
      </c>
      <c r="C335" s="3" t="s">
        <v>47</v>
      </c>
      <c r="D335" s="4">
        <v>3</v>
      </c>
      <c r="E335" s="4">
        <v>4</v>
      </c>
      <c r="F335" s="4">
        <f>SUM(D335:E335)</f>
        <v>7</v>
      </c>
      <c r="G335" s="4">
        <v>3</v>
      </c>
      <c r="H335" s="4">
        <v>3</v>
      </c>
      <c r="I335" s="4">
        <f>SUM(G335:H335)</f>
        <v>6</v>
      </c>
      <c r="J335" s="4">
        <v>0</v>
      </c>
      <c r="K335" s="4">
        <v>0</v>
      </c>
      <c r="L335" s="4">
        <f>SUM(J335:K335)</f>
        <v>0</v>
      </c>
      <c r="M335" s="4">
        <f t="shared" ref="M335:N335" si="280">SUM(G335,J335)</f>
        <v>3</v>
      </c>
      <c r="N335" s="4">
        <f t="shared" si="280"/>
        <v>3</v>
      </c>
      <c r="O335" s="4">
        <f>SUM(M335:N335)</f>
        <v>6</v>
      </c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x14ac:dyDescent="0.2">
      <c r="A336" s="95" t="s">
        <v>79</v>
      </c>
      <c r="B336" s="96"/>
      <c r="C336" s="97"/>
      <c r="D336" s="4">
        <f t="shared" ref="D336:O336" si="281">SUM(D335:D335)</f>
        <v>3</v>
      </c>
      <c r="E336" s="4">
        <f t="shared" si="281"/>
        <v>4</v>
      </c>
      <c r="F336" s="4">
        <f t="shared" si="281"/>
        <v>7</v>
      </c>
      <c r="G336" s="4">
        <f t="shared" si="281"/>
        <v>3</v>
      </c>
      <c r="H336" s="4">
        <f t="shared" si="281"/>
        <v>3</v>
      </c>
      <c r="I336" s="4">
        <f t="shared" si="281"/>
        <v>6</v>
      </c>
      <c r="J336" s="4">
        <f t="shared" si="281"/>
        <v>0</v>
      </c>
      <c r="K336" s="4">
        <f t="shared" si="281"/>
        <v>0</v>
      </c>
      <c r="L336" s="4">
        <f t="shared" si="281"/>
        <v>0</v>
      </c>
      <c r="M336" s="4">
        <f t="shared" si="281"/>
        <v>3</v>
      </c>
      <c r="N336" s="4">
        <f t="shared" si="281"/>
        <v>3</v>
      </c>
      <c r="O336" s="4">
        <f t="shared" si="281"/>
        <v>6</v>
      </c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x14ac:dyDescent="0.2">
      <c r="A337" s="31"/>
      <c r="B337" s="31"/>
      <c r="C337" s="32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x14ac:dyDescent="0.2">
      <c r="A338" s="53"/>
      <c r="B338" s="52"/>
      <c r="C338" s="37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x14ac:dyDescent="0.2">
      <c r="A339" s="19" t="s">
        <v>30</v>
      </c>
      <c r="B339" s="19" t="s">
        <v>12</v>
      </c>
      <c r="C339" s="51" t="s">
        <v>13</v>
      </c>
      <c r="D339" s="27" t="s">
        <v>19</v>
      </c>
      <c r="E339" s="27" t="s">
        <v>20</v>
      </c>
      <c r="F339" s="27" t="s">
        <v>21</v>
      </c>
      <c r="G339" s="27" t="s">
        <v>19</v>
      </c>
      <c r="H339" s="27" t="s">
        <v>20</v>
      </c>
      <c r="I339" s="27" t="s">
        <v>21</v>
      </c>
      <c r="J339" s="27" t="s">
        <v>19</v>
      </c>
      <c r="K339" s="27" t="s">
        <v>20</v>
      </c>
      <c r="L339" s="27" t="s">
        <v>21</v>
      </c>
      <c r="M339" s="27" t="s">
        <v>19</v>
      </c>
      <c r="N339" s="27" t="s">
        <v>20</v>
      </c>
      <c r="O339" s="27" t="s">
        <v>21</v>
      </c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x14ac:dyDescent="0.2">
      <c r="A340" s="22" t="s">
        <v>80</v>
      </c>
      <c r="B340" s="22" t="s">
        <v>173</v>
      </c>
      <c r="C340" s="3" t="s">
        <v>47</v>
      </c>
      <c r="D340" s="4">
        <v>2</v>
      </c>
      <c r="E340" s="4">
        <v>2</v>
      </c>
      <c r="F340" s="4">
        <f>SUM(D340:E340)</f>
        <v>4</v>
      </c>
      <c r="G340" s="4">
        <v>1</v>
      </c>
      <c r="H340" s="4">
        <v>1</v>
      </c>
      <c r="I340" s="4">
        <f>SUM(G340:H340)</f>
        <v>2</v>
      </c>
      <c r="J340" s="4">
        <v>0</v>
      </c>
      <c r="K340" s="4">
        <v>0</v>
      </c>
      <c r="L340" s="4">
        <f>SUM(J340,K340)</f>
        <v>0</v>
      </c>
      <c r="M340" s="4">
        <f t="shared" ref="M340:N340" si="282">SUM(G340,J340)</f>
        <v>1</v>
      </c>
      <c r="N340" s="4">
        <f t="shared" si="282"/>
        <v>1</v>
      </c>
      <c r="O340" s="4">
        <f>SUM(M340:N340)</f>
        <v>2</v>
      </c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x14ac:dyDescent="0.2">
      <c r="A341" s="95" t="s">
        <v>26</v>
      </c>
      <c r="B341" s="96"/>
      <c r="C341" s="97"/>
      <c r="D341" s="4">
        <f t="shared" ref="D341:O341" si="283">SUM(D340)</f>
        <v>2</v>
      </c>
      <c r="E341" s="4">
        <f>SUM(E340)</f>
        <v>2</v>
      </c>
      <c r="F341" s="4">
        <f t="shared" si="283"/>
        <v>4</v>
      </c>
      <c r="G341" s="4">
        <f t="shared" si="283"/>
        <v>1</v>
      </c>
      <c r="H341" s="4">
        <f>SUM(H340)</f>
        <v>1</v>
      </c>
      <c r="I341" s="4">
        <f t="shared" si="283"/>
        <v>2</v>
      </c>
      <c r="J341" s="4">
        <f>SUM(J340)</f>
        <v>0</v>
      </c>
      <c r="K341" s="4">
        <f>SUM(K340)</f>
        <v>0</v>
      </c>
      <c r="L341" s="4">
        <f t="shared" si="283"/>
        <v>0</v>
      </c>
      <c r="M341" s="4">
        <f t="shared" si="283"/>
        <v>1</v>
      </c>
      <c r="N341" s="4">
        <f t="shared" si="283"/>
        <v>1</v>
      </c>
      <c r="O341" s="4">
        <f t="shared" si="283"/>
        <v>2</v>
      </c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x14ac:dyDescent="0.2">
      <c r="A342" s="103" t="s">
        <v>31</v>
      </c>
      <c r="B342" s="96"/>
      <c r="C342" s="97"/>
      <c r="D342" s="4">
        <f t="shared" ref="D342:O342" si="284">SUM(D336,D341)</f>
        <v>5</v>
      </c>
      <c r="E342" s="4">
        <f t="shared" si="284"/>
        <v>6</v>
      </c>
      <c r="F342" s="4">
        <f t="shared" si="284"/>
        <v>11</v>
      </c>
      <c r="G342" s="4">
        <f t="shared" si="284"/>
        <v>4</v>
      </c>
      <c r="H342" s="4">
        <f t="shared" si="284"/>
        <v>4</v>
      </c>
      <c r="I342" s="4">
        <f t="shared" si="284"/>
        <v>8</v>
      </c>
      <c r="J342" s="4">
        <f t="shared" si="284"/>
        <v>0</v>
      </c>
      <c r="K342" s="4">
        <f t="shared" si="284"/>
        <v>0</v>
      </c>
      <c r="L342" s="4">
        <f t="shared" si="284"/>
        <v>0</v>
      </c>
      <c r="M342" s="4">
        <f t="shared" si="284"/>
        <v>4</v>
      </c>
      <c r="N342" s="4">
        <f t="shared" si="284"/>
        <v>4</v>
      </c>
      <c r="O342" s="4">
        <f t="shared" si="284"/>
        <v>8</v>
      </c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s="88" customFormat="1" x14ac:dyDescent="0.2">
      <c r="A343" s="30"/>
      <c r="B343" s="29"/>
      <c r="C343" s="29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s="88" customFormat="1" x14ac:dyDescent="0.2">
      <c r="A344" s="30"/>
      <c r="B344" s="29"/>
      <c r="C344" s="29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s="88" customFormat="1" x14ac:dyDescent="0.2">
      <c r="A345" s="30"/>
      <c r="B345" s="29"/>
      <c r="C345" s="29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s="88" customFormat="1" x14ac:dyDescent="0.2">
      <c r="A346" s="30"/>
      <c r="B346" s="29"/>
      <c r="C346" s="29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x14ac:dyDescent="0.2">
      <c r="A347" s="30"/>
      <c r="B347" s="29"/>
      <c r="C347" s="29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x14ac:dyDescent="0.2">
      <c r="A348" s="24"/>
      <c r="B348" s="54"/>
      <c r="C348" s="29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x14ac:dyDescent="0.2">
      <c r="A349" s="102" t="s">
        <v>103</v>
      </c>
      <c r="B349" s="96"/>
      <c r="C349" s="96"/>
      <c r="D349" s="96"/>
      <c r="E349" s="96"/>
      <c r="F349" s="97"/>
      <c r="G349" s="103" t="s">
        <v>10</v>
      </c>
      <c r="H349" s="104"/>
      <c r="I349" s="104"/>
      <c r="J349" s="104"/>
      <c r="K349" s="104"/>
      <c r="L349" s="104"/>
      <c r="M349" s="104"/>
      <c r="N349" s="104"/>
      <c r="O349" s="10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x14ac:dyDescent="0.2">
      <c r="A350" s="19" t="s">
        <v>11</v>
      </c>
      <c r="B350" s="106" t="s">
        <v>12</v>
      </c>
      <c r="C350" s="108" t="s">
        <v>13</v>
      </c>
      <c r="D350" s="103" t="s">
        <v>14</v>
      </c>
      <c r="E350" s="104"/>
      <c r="F350" s="105"/>
      <c r="G350" s="103" t="s">
        <v>15</v>
      </c>
      <c r="H350" s="104"/>
      <c r="I350" s="105"/>
      <c r="J350" s="103" t="s">
        <v>16</v>
      </c>
      <c r="K350" s="104"/>
      <c r="L350" s="105"/>
      <c r="M350" s="103" t="s">
        <v>17</v>
      </c>
      <c r="N350" s="104"/>
      <c r="O350" s="105"/>
      <c r="P350" s="39"/>
      <c r="Q350" s="39"/>
      <c r="R350" s="39"/>
      <c r="S350" s="39"/>
      <c r="T350" s="39"/>
      <c r="U350" s="39"/>
      <c r="V350" s="39"/>
      <c r="W350" s="39"/>
      <c r="X350" s="39"/>
      <c r="Y350" s="39"/>
    </row>
    <row r="351" spans="1:25" x14ac:dyDescent="0.2">
      <c r="A351" s="19" t="s">
        <v>29</v>
      </c>
      <c r="B351" s="107"/>
      <c r="C351" s="109"/>
      <c r="D351" s="27" t="s">
        <v>19</v>
      </c>
      <c r="E351" s="27" t="s">
        <v>20</v>
      </c>
      <c r="F351" s="27" t="s">
        <v>21</v>
      </c>
      <c r="G351" s="27" t="s">
        <v>19</v>
      </c>
      <c r="H351" s="27" t="s">
        <v>20</v>
      </c>
      <c r="I351" s="27" t="s">
        <v>21</v>
      </c>
      <c r="J351" s="27" t="s">
        <v>19</v>
      </c>
      <c r="K351" s="27" t="s">
        <v>20</v>
      </c>
      <c r="L351" s="27" t="s">
        <v>21</v>
      </c>
      <c r="M351" s="27" t="s">
        <v>19</v>
      </c>
      <c r="N351" s="27" t="s">
        <v>20</v>
      </c>
      <c r="O351" s="27" t="s">
        <v>21</v>
      </c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x14ac:dyDescent="0.2">
      <c r="A352" s="22" t="s">
        <v>81</v>
      </c>
      <c r="B352" s="22" t="s">
        <v>174</v>
      </c>
      <c r="C352" s="3" t="s">
        <v>58</v>
      </c>
      <c r="D352" s="4">
        <v>0</v>
      </c>
      <c r="E352" s="4">
        <v>0</v>
      </c>
      <c r="F352" s="4">
        <f>SUM(D352:E352)</f>
        <v>0</v>
      </c>
      <c r="G352" s="4">
        <v>0</v>
      </c>
      <c r="H352" s="4">
        <v>0</v>
      </c>
      <c r="I352" s="4">
        <f>SUM(G352,H352)</f>
        <v>0</v>
      </c>
      <c r="J352" s="4">
        <v>0</v>
      </c>
      <c r="K352" s="4">
        <v>0</v>
      </c>
      <c r="L352" s="4">
        <f>SUM(J352:K352)</f>
        <v>0</v>
      </c>
      <c r="M352" s="4">
        <f t="shared" ref="M352:N352" si="285">G352+J352</f>
        <v>0</v>
      </c>
      <c r="N352" s="4">
        <f t="shared" si="285"/>
        <v>0</v>
      </c>
      <c r="O352" s="4">
        <f>SUM(M352:N352)</f>
        <v>0</v>
      </c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x14ac:dyDescent="0.2">
      <c r="A353" s="103" t="s">
        <v>31</v>
      </c>
      <c r="B353" s="96"/>
      <c r="C353" s="97"/>
      <c r="D353" s="4">
        <f t="shared" ref="D353:O353" si="286">D352</f>
        <v>0</v>
      </c>
      <c r="E353" s="4">
        <f t="shared" si="286"/>
        <v>0</v>
      </c>
      <c r="F353" s="4">
        <f t="shared" si="286"/>
        <v>0</v>
      </c>
      <c r="G353" s="4">
        <f t="shared" si="286"/>
        <v>0</v>
      </c>
      <c r="H353" s="4">
        <f t="shared" si="286"/>
        <v>0</v>
      </c>
      <c r="I353" s="4">
        <f t="shared" si="286"/>
        <v>0</v>
      </c>
      <c r="J353" s="4">
        <f t="shared" si="286"/>
        <v>0</v>
      </c>
      <c r="K353" s="4">
        <f t="shared" si="286"/>
        <v>0</v>
      </c>
      <c r="L353" s="4">
        <f t="shared" si="286"/>
        <v>0</v>
      </c>
      <c r="M353" s="4">
        <f t="shared" si="286"/>
        <v>0</v>
      </c>
      <c r="N353" s="4">
        <f t="shared" si="286"/>
        <v>0</v>
      </c>
      <c r="O353" s="4">
        <f t="shared" si="286"/>
        <v>0</v>
      </c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x14ac:dyDescent="0.2">
      <c r="A354" s="31"/>
      <c r="B354" s="31"/>
      <c r="C354" s="33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x14ac:dyDescent="0.2">
      <c r="A355" s="31"/>
      <c r="B355" s="31"/>
      <c r="C355" s="32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x14ac:dyDescent="0.2">
      <c r="A356" s="102" t="s">
        <v>104</v>
      </c>
      <c r="B356" s="96"/>
      <c r="C356" s="96"/>
      <c r="D356" s="96"/>
      <c r="E356" s="96"/>
      <c r="F356" s="97"/>
      <c r="G356" s="103" t="s">
        <v>10</v>
      </c>
      <c r="H356" s="104"/>
      <c r="I356" s="104"/>
      <c r="J356" s="104"/>
      <c r="K356" s="104"/>
      <c r="L356" s="104"/>
      <c r="M356" s="104"/>
      <c r="N356" s="104"/>
      <c r="O356" s="10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x14ac:dyDescent="0.2">
      <c r="A357" s="19" t="s">
        <v>11</v>
      </c>
      <c r="B357" s="106" t="s">
        <v>12</v>
      </c>
      <c r="C357" s="108" t="s">
        <v>13</v>
      </c>
      <c r="D357" s="103" t="s">
        <v>14</v>
      </c>
      <c r="E357" s="104"/>
      <c r="F357" s="105"/>
      <c r="G357" s="103" t="s">
        <v>15</v>
      </c>
      <c r="H357" s="104"/>
      <c r="I357" s="105"/>
      <c r="J357" s="103" t="s">
        <v>16</v>
      </c>
      <c r="K357" s="104"/>
      <c r="L357" s="105"/>
      <c r="M357" s="103" t="s">
        <v>17</v>
      </c>
      <c r="N357" s="104"/>
      <c r="O357" s="10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x14ac:dyDescent="0.2">
      <c r="A358" s="19" t="s">
        <v>18</v>
      </c>
      <c r="B358" s="107"/>
      <c r="C358" s="109"/>
      <c r="D358" s="27" t="s">
        <v>19</v>
      </c>
      <c r="E358" s="27" t="s">
        <v>20</v>
      </c>
      <c r="F358" s="27" t="s">
        <v>21</v>
      </c>
      <c r="G358" s="27" t="s">
        <v>19</v>
      </c>
      <c r="H358" s="27" t="s">
        <v>20</v>
      </c>
      <c r="I358" s="27" t="s">
        <v>21</v>
      </c>
      <c r="J358" s="27" t="s">
        <v>19</v>
      </c>
      <c r="K358" s="27" t="s">
        <v>20</v>
      </c>
      <c r="L358" s="27" t="s">
        <v>21</v>
      </c>
      <c r="M358" s="27" t="s">
        <v>19</v>
      </c>
      <c r="N358" s="27" t="s">
        <v>20</v>
      </c>
      <c r="O358" s="27" t="s">
        <v>21</v>
      </c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22.5" x14ac:dyDescent="0.2">
      <c r="A359" s="22" t="s">
        <v>82</v>
      </c>
      <c r="B359" s="22" t="s">
        <v>175</v>
      </c>
      <c r="C359" s="3" t="s">
        <v>83</v>
      </c>
      <c r="D359" s="4">
        <v>13</v>
      </c>
      <c r="E359" s="4">
        <v>6</v>
      </c>
      <c r="F359" s="4">
        <f>SUM(D359:E359)</f>
        <v>19</v>
      </c>
      <c r="G359" s="4">
        <v>13</v>
      </c>
      <c r="H359" s="4">
        <v>6</v>
      </c>
      <c r="I359" s="4">
        <f>SUM(G359:H359)</f>
        <v>19</v>
      </c>
      <c r="J359" s="4">
        <v>9</v>
      </c>
      <c r="K359" s="4">
        <v>13</v>
      </c>
      <c r="L359" s="4">
        <f>SUM(J359:K359)</f>
        <v>22</v>
      </c>
      <c r="M359" s="4">
        <f t="shared" ref="M359:N359" si="287">SUM(G359,J359)</f>
        <v>22</v>
      </c>
      <c r="N359" s="4">
        <f t="shared" si="287"/>
        <v>19</v>
      </c>
      <c r="O359" s="4">
        <f>SUM(M359:N359)</f>
        <v>41</v>
      </c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x14ac:dyDescent="0.2">
      <c r="A360" s="103" t="s">
        <v>31</v>
      </c>
      <c r="B360" s="96"/>
      <c r="C360" s="97"/>
      <c r="D360" s="4">
        <f t="shared" ref="D360:O360" si="288">SUM(D359)</f>
        <v>13</v>
      </c>
      <c r="E360" s="4">
        <f t="shared" si="288"/>
        <v>6</v>
      </c>
      <c r="F360" s="4">
        <f t="shared" si="288"/>
        <v>19</v>
      </c>
      <c r="G360" s="4">
        <f t="shared" si="288"/>
        <v>13</v>
      </c>
      <c r="H360" s="4">
        <f t="shared" si="288"/>
        <v>6</v>
      </c>
      <c r="I360" s="4">
        <f t="shared" si="288"/>
        <v>19</v>
      </c>
      <c r="J360" s="4">
        <f t="shared" si="288"/>
        <v>9</v>
      </c>
      <c r="K360" s="4">
        <f t="shared" si="288"/>
        <v>13</v>
      </c>
      <c r="L360" s="4">
        <f t="shared" si="288"/>
        <v>22</v>
      </c>
      <c r="M360" s="4">
        <f t="shared" si="288"/>
        <v>22</v>
      </c>
      <c r="N360" s="4">
        <f t="shared" si="288"/>
        <v>19</v>
      </c>
      <c r="O360" s="4">
        <f t="shared" si="288"/>
        <v>41</v>
      </c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x14ac:dyDescent="0.2">
      <c r="A361" s="31"/>
      <c r="B361" s="31"/>
      <c r="C361" s="32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x14ac:dyDescent="0.2">
      <c r="A362" s="31"/>
      <c r="B362" s="31"/>
      <c r="C362" s="32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x14ac:dyDescent="0.2">
      <c r="A363" s="95" t="s">
        <v>84</v>
      </c>
      <c r="B363" s="96"/>
      <c r="C363" s="97"/>
      <c r="D363" s="27">
        <f t="shared" ref="D363:O363" si="289">SUM(D67,D98,D134,D183,D203,D232,D241,D256,D270,D279,D308,D315,D329,D342,D353,D360)</f>
        <v>3020</v>
      </c>
      <c r="E363" s="27">
        <f t="shared" si="289"/>
        <v>2877</v>
      </c>
      <c r="F363" s="27">
        <f t="shared" si="289"/>
        <v>5897</v>
      </c>
      <c r="G363" s="27">
        <f t="shared" si="289"/>
        <v>2559</v>
      </c>
      <c r="H363" s="27">
        <f t="shared" si="289"/>
        <v>2434</v>
      </c>
      <c r="I363" s="27">
        <f t="shared" si="289"/>
        <v>4993</v>
      </c>
      <c r="J363" s="27">
        <f t="shared" si="289"/>
        <v>10979</v>
      </c>
      <c r="K363" s="27">
        <f t="shared" si="289"/>
        <v>11355</v>
      </c>
      <c r="L363" s="27">
        <f t="shared" si="289"/>
        <v>22334</v>
      </c>
      <c r="M363" s="27">
        <f t="shared" si="289"/>
        <v>13538</v>
      </c>
      <c r="N363" s="27">
        <f t="shared" si="289"/>
        <v>13789</v>
      </c>
      <c r="O363" s="27">
        <f t="shared" si="289"/>
        <v>27327</v>
      </c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x14ac:dyDescent="0.2">
      <c r="A364" s="52"/>
      <c r="B364" s="31"/>
      <c r="C364" s="32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s="87" customFormat="1" x14ac:dyDescent="0.2">
      <c r="A365" s="52"/>
      <c r="B365" s="31"/>
      <c r="C365" s="32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s="87" customFormat="1" x14ac:dyDescent="0.2">
      <c r="A366" s="52"/>
      <c r="B366" s="31"/>
      <c r="C366" s="3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x14ac:dyDescent="0.2">
      <c r="A367" s="100" t="s">
        <v>85</v>
      </c>
      <c r="B367" s="101"/>
      <c r="C367" s="101"/>
      <c r="D367" s="101"/>
      <c r="E367" s="101"/>
      <c r="F367" s="101"/>
      <c r="G367" s="101"/>
      <c r="H367" s="101"/>
      <c r="I367" s="101"/>
      <c r="J367" s="101"/>
      <c r="K367" s="101"/>
      <c r="L367" s="101"/>
      <c r="M367" s="101"/>
      <c r="N367" s="101"/>
      <c r="O367" s="101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x14ac:dyDescent="0.2">
      <c r="A368" s="102" t="s">
        <v>86</v>
      </c>
      <c r="B368" s="96"/>
      <c r="C368" s="96"/>
      <c r="D368" s="96"/>
      <c r="E368" s="96"/>
      <c r="F368" s="97"/>
      <c r="G368" s="103" t="s">
        <v>10</v>
      </c>
      <c r="H368" s="104"/>
      <c r="I368" s="104"/>
      <c r="J368" s="104"/>
      <c r="K368" s="104"/>
      <c r="L368" s="104"/>
      <c r="M368" s="104"/>
      <c r="N368" s="104"/>
      <c r="O368" s="10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x14ac:dyDescent="0.2">
      <c r="A369" s="19" t="s">
        <v>11</v>
      </c>
      <c r="B369" s="106" t="s">
        <v>12</v>
      </c>
      <c r="C369" s="108" t="s">
        <v>13</v>
      </c>
      <c r="D369" s="103" t="s">
        <v>14</v>
      </c>
      <c r="E369" s="104"/>
      <c r="F369" s="105"/>
      <c r="G369" s="103" t="s">
        <v>15</v>
      </c>
      <c r="H369" s="104"/>
      <c r="I369" s="105"/>
      <c r="J369" s="103" t="s">
        <v>16</v>
      </c>
      <c r="K369" s="104"/>
      <c r="L369" s="105"/>
      <c r="M369" s="103" t="s">
        <v>17</v>
      </c>
      <c r="N369" s="104"/>
      <c r="O369" s="10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x14ac:dyDescent="0.2">
      <c r="A370" s="19" t="s">
        <v>76</v>
      </c>
      <c r="B370" s="107"/>
      <c r="C370" s="109"/>
      <c r="D370" s="27" t="s">
        <v>19</v>
      </c>
      <c r="E370" s="27" t="s">
        <v>20</v>
      </c>
      <c r="F370" s="27" t="s">
        <v>21</v>
      </c>
      <c r="G370" s="27" t="s">
        <v>19</v>
      </c>
      <c r="H370" s="27" t="s">
        <v>20</v>
      </c>
      <c r="I370" s="27" t="s">
        <v>21</v>
      </c>
      <c r="J370" s="27" t="s">
        <v>19</v>
      </c>
      <c r="K370" s="27" t="s">
        <v>20</v>
      </c>
      <c r="L370" s="27" t="s">
        <v>21</v>
      </c>
      <c r="M370" s="27" t="s">
        <v>19</v>
      </c>
      <c r="N370" s="27" t="s">
        <v>20</v>
      </c>
      <c r="O370" s="27" t="s">
        <v>21</v>
      </c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x14ac:dyDescent="0.2">
      <c r="A371" s="22" t="s">
        <v>243</v>
      </c>
      <c r="B371" s="22" t="s">
        <v>138</v>
      </c>
      <c r="C371" s="23" t="s">
        <v>22</v>
      </c>
      <c r="D371" s="4">
        <v>0</v>
      </c>
      <c r="E371" s="4">
        <v>0</v>
      </c>
      <c r="F371" s="4">
        <f>SUM(D371:E371)</f>
        <v>0</v>
      </c>
      <c r="G371" s="4">
        <v>0</v>
      </c>
      <c r="H371" s="4">
        <v>0</v>
      </c>
      <c r="I371" s="4">
        <f>SUM(G371:H371)</f>
        <v>0</v>
      </c>
      <c r="J371" s="4">
        <v>6</v>
      </c>
      <c r="K371" s="4">
        <v>8</v>
      </c>
      <c r="L371" s="4">
        <f>SUM(J371:K371)</f>
        <v>14</v>
      </c>
      <c r="M371" s="4">
        <f t="shared" ref="M371:N371" si="290">SUM(G371,J371)</f>
        <v>6</v>
      </c>
      <c r="N371" s="4">
        <f t="shared" si="290"/>
        <v>8</v>
      </c>
      <c r="O371" s="4">
        <f>SUM(M371:N371)</f>
        <v>14</v>
      </c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x14ac:dyDescent="0.2">
      <c r="A372" s="95" t="s">
        <v>31</v>
      </c>
      <c r="B372" s="96"/>
      <c r="C372" s="97"/>
      <c r="D372" s="27">
        <f t="shared" ref="D372:N372" si="291">SUM(D371)</f>
        <v>0</v>
      </c>
      <c r="E372" s="27">
        <f t="shared" si="291"/>
        <v>0</v>
      </c>
      <c r="F372" s="27">
        <f t="shared" si="291"/>
        <v>0</v>
      </c>
      <c r="G372" s="27">
        <f t="shared" si="291"/>
        <v>0</v>
      </c>
      <c r="H372" s="27">
        <f t="shared" si="291"/>
        <v>0</v>
      </c>
      <c r="I372" s="27">
        <f t="shared" si="291"/>
        <v>0</v>
      </c>
      <c r="J372" s="27">
        <f t="shared" si="291"/>
        <v>6</v>
      </c>
      <c r="K372" s="27">
        <f t="shared" si="291"/>
        <v>8</v>
      </c>
      <c r="L372" s="27">
        <f t="shared" si="291"/>
        <v>14</v>
      </c>
      <c r="M372" s="27">
        <f t="shared" si="291"/>
        <v>6</v>
      </c>
      <c r="N372" s="27">
        <f t="shared" si="291"/>
        <v>8</v>
      </c>
      <c r="O372" s="27">
        <f>SUM(O371)</f>
        <v>14</v>
      </c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x14ac:dyDescent="0.2">
      <c r="A373" s="31"/>
      <c r="B373" s="31"/>
      <c r="C373" s="79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x14ac:dyDescent="0.2">
      <c r="A374" s="102" t="s">
        <v>55</v>
      </c>
      <c r="B374" s="96"/>
      <c r="C374" s="96"/>
      <c r="D374" s="96"/>
      <c r="E374" s="96"/>
      <c r="F374" s="97"/>
      <c r="G374" s="103" t="s">
        <v>10</v>
      </c>
      <c r="H374" s="104"/>
      <c r="I374" s="104"/>
      <c r="J374" s="104"/>
      <c r="K374" s="104"/>
      <c r="L374" s="104"/>
      <c r="M374" s="104"/>
      <c r="N374" s="104"/>
      <c r="O374" s="10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x14ac:dyDescent="0.2">
      <c r="A375" s="19" t="s">
        <v>11</v>
      </c>
      <c r="B375" s="106" t="s">
        <v>12</v>
      </c>
      <c r="C375" s="108" t="s">
        <v>13</v>
      </c>
      <c r="D375" s="103" t="s">
        <v>14</v>
      </c>
      <c r="E375" s="104"/>
      <c r="F375" s="105"/>
      <c r="G375" s="103" t="s">
        <v>15</v>
      </c>
      <c r="H375" s="104"/>
      <c r="I375" s="105"/>
      <c r="J375" s="103" t="s">
        <v>16</v>
      </c>
      <c r="K375" s="104"/>
      <c r="L375" s="105"/>
      <c r="M375" s="103" t="s">
        <v>17</v>
      </c>
      <c r="N375" s="104"/>
      <c r="O375" s="10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x14ac:dyDescent="0.2">
      <c r="A376" s="19" t="s">
        <v>18</v>
      </c>
      <c r="B376" s="107"/>
      <c r="C376" s="109"/>
      <c r="D376" s="27" t="s">
        <v>19</v>
      </c>
      <c r="E376" s="27" t="s">
        <v>20</v>
      </c>
      <c r="F376" s="27" t="s">
        <v>21</v>
      </c>
      <c r="G376" s="27" t="s">
        <v>19</v>
      </c>
      <c r="H376" s="27" t="s">
        <v>20</v>
      </c>
      <c r="I376" s="27" t="s">
        <v>21</v>
      </c>
      <c r="J376" s="27" t="s">
        <v>19</v>
      </c>
      <c r="K376" s="27" t="s">
        <v>20</v>
      </c>
      <c r="L376" s="27" t="s">
        <v>21</v>
      </c>
      <c r="M376" s="27" t="s">
        <v>19</v>
      </c>
      <c r="N376" s="27" t="s">
        <v>20</v>
      </c>
      <c r="O376" s="27" t="s">
        <v>21</v>
      </c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22.5" x14ac:dyDescent="0.2">
      <c r="A377" s="22" t="s">
        <v>244</v>
      </c>
      <c r="B377" s="22" t="s">
        <v>164</v>
      </c>
      <c r="C377" s="3" t="s">
        <v>58</v>
      </c>
      <c r="D377" s="4">
        <v>150</v>
      </c>
      <c r="E377" s="4">
        <v>163</v>
      </c>
      <c r="F377" s="4">
        <f>SUM(D377:E377)</f>
        <v>313</v>
      </c>
      <c r="G377" s="4">
        <v>115</v>
      </c>
      <c r="H377" s="4">
        <v>134</v>
      </c>
      <c r="I377" s="4">
        <f>SUM(G377:H377)</f>
        <v>249</v>
      </c>
      <c r="J377" s="4">
        <v>129</v>
      </c>
      <c r="K377" s="4">
        <v>212</v>
      </c>
      <c r="L377" s="4">
        <f>SUM(J377:K377)</f>
        <v>341</v>
      </c>
      <c r="M377" s="4">
        <f t="shared" ref="M377:N377" si="292">SUM(G377,J377)</f>
        <v>244</v>
      </c>
      <c r="N377" s="4">
        <f t="shared" si="292"/>
        <v>346</v>
      </c>
      <c r="O377" s="4">
        <f>SUM(M377:N377)</f>
        <v>590</v>
      </c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x14ac:dyDescent="0.2">
      <c r="A378" s="95" t="s">
        <v>31</v>
      </c>
      <c r="B378" s="96"/>
      <c r="C378" s="97"/>
      <c r="D378" s="27">
        <f t="shared" ref="D378:N378" si="293">SUM(D377)</f>
        <v>150</v>
      </c>
      <c r="E378" s="27">
        <f t="shared" si="293"/>
        <v>163</v>
      </c>
      <c r="F378" s="27">
        <f t="shared" si="293"/>
        <v>313</v>
      </c>
      <c r="G378" s="27">
        <f t="shared" si="293"/>
        <v>115</v>
      </c>
      <c r="H378" s="27">
        <f t="shared" si="293"/>
        <v>134</v>
      </c>
      <c r="I378" s="27">
        <f t="shared" si="293"/>
        <v>249</v>
      </c>
      <c r="J378" s="27">
        <f t="shared" si="293"/>
        <v>129</v>
      </c>
      <c r="K378" s="27">
        <f t="shared" si="293"/>
        <v>212</v>
      </c>
      <c r="L378" s="27">
        <f t="shared" si="293"/>
        <v>341</v>
      </c>
      <c r="M378" s="27">
        <f t="shared" si="293"/>
        <v>244</v>
      </c>
      <c r="N378" s="27">
        <f t="shared" si="293"/>
        <v>346</v>
      </c>
      <c r="O378" s="27">
        <f>SUM(O377)</f>
        <v>590</v>
      </c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x14ac:dyDescent="0.2">
      <c r="A379" s="31"/>
      <c r="B379" s="31"/>
      <c r="C379" s="32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x14ac:dyDescent="0.2">
      <c r="A380" s="31"/>
      <c r="B380" s="31"/>
      <c r="C380" s="32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x14ac:dyDescent="0.2">
      <c r="A381" s="102" t="s">
        <v>43</v>
      </c>
      <c r="B381" s="96"/>
      <c r="C381" s="96"/>
      <c r="D381" s="96"/>
      <c r="E381" s="96"/>
      <c r="F381" s="97"/>
      <c r="G381" s="103" t="s">
        <v>10</v>
      </c>
      <c r="H381" s="104"/>
      <c r="I381" s="104"/>
      <c r="J381" s="104"/>
      <c r="K381" s="104"/>
      <c r="L381" s="104"/>
      <c r="M381" s="104"/>
      <c r="N381" s="104"/>
      <c r="O381" s="10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x14ac:dyDescent="0.2">
      <c r="A382" s="19" t="s">
        <v>11</v>
      </c>
      <c r="B382" s="106" t="s">
        <v>12</v>
      </c>
      <c r="C382" s="108" t="s">
        <v>13</v>
      </c>
      <c r="D382" s="103" t="s">
        <v>14</v>
      </c>
      <c r="E382" s="104"/>
      <c r="F382" s="105"/>
      <c r="G382" s="103" t="s">
        <v>15</v>
      </c>
      <c r="H382" s="104"/>
      <c r="I382" s="105"/>
      <c r="J382" s="103" t="s">
        <v>16</v>
      </c>
      <c r="K382" s="104"/>
      <c r="L382" s="105"/>
      <c r="M382" s="103" t="s">
        <v>17</v>
      </c>
      <c r="N382" s="104"/>
      <c r="O382" s="10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x14ac:dyDescent="0.2">
      <c r="A383" s="19" t="s">
        <v>18</v>
      </c>
      <c r="B383" s="107"/>
      <c r="C383" s="109"/>
      <c r="D383" s="27" t="s">
        <v>19</v>
      </c>
      <c r="E383" s="27" t="s">
        <v>20</v>
      </c>
      <c r="F383" s="27" t="s">
        <v>21</v>
      </c>
      <c r="G383" s="27" t="s">
        <v>19</v>
      </c>
      <c r="H383" s="27" t="s">
        <v>20</v>
      </c>
      <c r="I383" s="27" t="s">
        <v>21</v>
      </c>
      <c r="J383" s="27" t="s">
        <v>19</v>
      </c>
      <c r="K383" s="27" t="s">
        <v>20</v>
      </c>
      <c r="L383" s="27" t="s">
        <v>21</v>
      </c>
      <c r="M383" s="27" t="s">
        <v>19</v>
      </c>
      <c r="N383" s="27" t="s">
        <v>20</v>
      </c>
      <c r="O383" s="27" t="s">
        <v>21</v>
      </c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x14ac:dyDescent="0.2">
      <c r="A384" s="22" t="s">
        <v>211</v>
      </c>
      <c r="B384" s="22" t="s">
        <v>153</v>
      </c>
      <c r="C384" s="3" t="s">
        <v>41</v>
      </c>
      <c r="D384" s="4">
        <v>18</v>
      </c>
      <c r="E384" s="4">
        <v>16</v>
      </c>
      <c r="F384" s="4">
        <f>SUM(D384:E384)</f>
        <v>34</v>
      </c>
      <c r="G384" s="4">
        <v>12</v>
      </c>
      <c r="H384" s="4">
        <v>9</v>
      </c>
      <c r="I384" s="4">
        <f>SUM(G384:H384)</f>
        <v>21</v>
      </c>
      <c r="J384" s="4">
        <v>25</v>
      </c>
      <c r="K384" s="4">
        <v>60</v>
      </c>
      <c r="L384" s="4">
        <f>SUM(J384:K384)</f>
        <v>85</v>
      </c>
      <c r="M384" s="4">
        <f t="shared" ref="M384:N384" si="294">SUM(G384,J384)</f>
        <v>37</v>
      </c>
      <c r="N384" s="4">
        <f t="shared" si="294"/>
        <v>69</v>
      </c>
      <c r="O384" s="4">
        <f>SUM(M384:N384)</f>
        <v>106</v>
      </c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x14ac:dyDescent="0.2">
      <c r="A385" s="95" t="s">
        <v>31</v>
      </c>
      <c r="B385" s="96"/>
      <c r="C385" s="97"/>
      <c r="D385" s="27">
        <f t="shared" ref="D385:N385" si="295">SUM(D384)</f>
        <v>18</v>
      </c>
      <c r="E385" s="27">
        <f t="shared" si="295"/>
        <v>16</v>
      </c>
      <c r="F385" s="27">
        <f t="shared" si="295"/>
        <v>34</v>
      </c>
      <c r="G385" s="27">
        <f t="shared" si="295"/>
        <v>12</v>
      </c>
      <c r="H385" s="27">
        <f t="shared" si="295"/>
        <v>9</v>
      </c>
      <c r="I385" s="27">
        <f t="shared" si="295"/>
        <v>21</v>
      </c>
      <c r="J385" s="27">
        <f t="shared" si="295"/>
        <v>25</v>
      </c>
      <c r="K385" s="27">
        <f t="shared" si="295"/>
        <v>60</v>
      </c>
      <c r="L385" s="27">
        <f t="shared" si="295"/>
        <v>85</v>
      </c>
      <c r="M385" s="27">
        <f t="shared" si="295"/>
        <v>37</v>
      </c>
      <c r="N385" s="27">
        <f t="shared" si="295"/>
        <v>69</v>
      </c>
      <c r="O385" s="27">
        <f>SUM(O384)</f>
        <v>106</v>
      </c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x14ac:dyDescent="0.2">
      <c r="A386" s="31"/>
      <c r="B386" s="31"/>
      <c r="C386" s="3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x14ac:dyDescent="0.2">
      <c r="A387" s="31"/>
      <c r="B387" s="31"/>
      <c r="C387" s="32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x14ac:dyDescent="0.2">
      <c r="A388" s="102" t="s">
        <v>105</v>
      </c>
      <c r="B388" s="96"/>
      <c r="C388" s="96"/>
      <c r="D388" s="96"/>
      <c r="E388" s="96"/>
      <c r="F388" s="97"/>
      <c r="G388" s="103" t="s">
        <v>10</v>
      </c>
      <c r="H388" s="104"/>
      <c r="I388" s="104"/>
      <c r="J388" s="104"/>
      <c r="K388" s="104"/>
      <c r="L388" s="104"/>
      <c r="M388" s="104"/>
      <c r="N388" s="104"/>
      <c r="O388" s="10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x14ac:dyDescent="0.2">
      <c r="A389" s="19" t="s">
        <v>11</v>
      </c>
      <c r="B389" s="106" t="s">
        <v>12</v>
      </c>
      <c r="C389" s="108" t="s">
        <v>13</v>
      </c>
      <c r="D389" s="103" t="s">
        <v>14</v>
      </c>
      <c r="E389" s="104"/>
      <c r="F389" s="105"/>
      <c r="G389" s="103" t="s">
        <v>15</v>
      </c>
      <c r="H389" s="104"/>
      <c r="I389" s="105"/>
      <c r="J389" s="103" t="s">
        <v>16</v>
      </c>
      <c r="K389" s="104"/>
      <c r="L389" s="105"/>
      <c r="M389" s="103" t="s">
        <v>17</v>
      </c>
      <c r="N389" s="104"/>
      <c r="O389" s="10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x14ac:dyDescent="0.2">
      <c r="A390" s="19" t="s">
        <v>18</v>
      </c>
      <c r="B390" s="107"/>
      <c r="C390" s="109"/>
      <c r="D390" s="27" t="s">
        <v>19</v>
      </c>
      <c r="E390" s="27" t="s">
        <v>20</v>
      </c>
      <c r="F390" s="27" t="s">
        <v>21</v>
      </c>
      <c r="G390" s="27" t="s">
        <v>19</v>
      </c>
      <c r="H390" s="27" t="s">
        <v>20</v>
      </c>
      <c r="I390" s="27" t="s">
        <v>21</v>
      </c>
      <c r="J390" s="27" t="s">
        <v>19</v>
      </c>
      <c r="K390" s="27" t="s">
        <v>20</v>
      </c>
      <c r="L390" s="27" t="s">
        <v>21</v>
      </c>
      <c r="M390" s="27" t="s">
        <v>19</v>
      </c>
      <c r="N390" s="27" t="s">
        <v>20</v>
      </c>
      <c r="O390" s="27" t="s">
        <v>21</v>
      </c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x14ac:dyDescent="0.2">
      <c r="A391" s="22" t="s">
        <v>87</v>
      </c>
      <c r="B391" s="22" t="s">
        <v>172</v>
      </c>
      <c r="C391" s="3" t="s">
        <v>71</v>
      </c>
      <c r="D391" s="4">
        <v>11</v>
      </c>
      <c r="E391" s="4">
        <v>11</v>
      </c>
      <c r="F391" s="4">
        <f>SUM(D391:E391)</f>
        <v>22</v>
      </c>
      <c r="G391" s="4">
        <v>8</v>
      </c>
      <c r="H391" s="4">
        <v>9</v>
      </c>
      <c r="I391" s="4">
        <f t="shared" ref="I391:I392" si="296">SUM(G391:H391)</f>
        <v>17</v>
      </c>
      <c r="J391" s="4">
        <v>24</v>
      </c>
      <c r="K391" s="4">
        <v>46</v>
      </c>
      <c r="L391" s="4">
        <f t="shared" ref="L391:L392" si="297">J391+K391</f>
        <v>70</v>
      </c>
      <c r="M391" s="4">
        <f t="shared" ref="M391:N391" si="298">SUM(G391,J391)</f>
        <v>32</v>
      </c>
      <c r="N391" s="4">
        <f t="shared" si="298"/>
        <v>55</v>
      </c>
      <c r="O391" s="4">
        <f>SUM(M391:N391)</f>
        <v>87</v>
      </c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x14ac:dyDescent="0.2">
      <c r="A392" s="22" t="s">
        <v>87</v>
      </c>
      <c r="B392" s="22" t="s">
        <v>246</v>
      </c>
      <c r="C392" s="3" t="s">
        <v>41</v>
      </c>
      <c r="D392" s="4">
        <v>0</v>
      </c>
      <c r="E392" s="4">
        <v>0</v>
      </c>
      <c r="F392" s="4">
        <f>D392+E392</f>
        <v>0</v>
      </c>
      <c r="G392" s="4">
        <v>0</v>
      </c>
      <c r="H392" s="4">
        <v>0</v>
      </c>
      <c r="I392" s="4">
        <f t="shared" si="296"/>
        <v>0</v>
      </c>
      <c r="J392" s="4">
        <v>11</v>
      </c>
      <c r="K392" s="4">
        <v>16</v>
      </c>
      <c r="L392" s="4">
        <f t="shared" si="297"/>
        <v>27</v>
      </c>
      <c r="M392" s="4">
        <f t="shared" ref="M392:N392" si="299">SUM(G392,J392)</f>
        <v>11</v>
      </c>
      <c r="N392" s="4">
        <f t="shared" si="299"/>
        <v>16</v>
      </c>
      <c r="O392" s="4">
        <f>M392+N392</f>
        <v>27</v>
      </c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x14ac:dyDescent="0.2">
      <c r="A393" s="95" t="s">
        <v>31</v>
      </c>
      <c r="B393" s="96"/>
      <c r="C393" s="97"/>
      <c r="D393" s="27">
        <f t="shared" ref="D393:N393" si="300">SUM(D391:D392)</f>
        <v>11</v>
      </c>
      <c r="E393" s="27">
        <f t="shared" si="300"/>
        <v>11</v>
      </c>
      <c r="F393" s="27">
        <f t="shared" si="300"/>
        <v>22</v>
      </c>
      <c r="G393" s="27">
        <f t="shared" si="300"/>
        <v>8</v>
      </c>
      <c r="H393" s="27">
        <f t="shared" si="300"/>
        <v>9</v>
      </c>
      <c r="I393" s="27">
        <f t="shared" si="300"/>
        <v>17</v>
      </c>
      <c r="J393" s="27">
        <f t="shared" si="300"/>
        <v>35</v>
      </c>
      <c r="K393" s="27">
        <f t="shared" si="300"/>
        <v>62</v>
      </c>
      <c r="L393" s="27">
        <f t="shared" si="300"/>
        <v>97</v>
      </c>
      <c r="M393" s="27">
        <f t="shared" si="300"/>
        <v>43</v>
      </c>
      <c r="N393" s="27">
        <f t="shared" si="300"/>
        <v>71</v>
      </c>
      <c r="O393" s="27">
        <f>SUM(O391:O392)</f>
        <v>114</v>
      </c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x14ac:dyDescent="0.2">
      <c r="A394" s="25"/>
      <c r="B394" s="29"/>
      <c r="C394" s="29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x14ac:dyDescent="0.2">
      <c r="A395" s="31"/>
      <c r="B395" s="31"/>
      <c r="C395" s="32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x14ac:dyDescent="0.2">
      <c r="A396" s="102" t="s">
        <v>106</v>
      </c>
      <c r="B396" s="96"/>
      <c r="C396" s="96"/>
      <c r="D396" s="96"/>
      <c r="E396" s="96"/>
      <c r="F396" s="97"/>
      <c r="G396" s="103" t="s">
        <v>10</v>
      </c>
      <c r="H396" s="104"/>
      <c r="I396" s="104"/>
      <c r="J396" s="104"/>
      <c r="K396" s="104"/>
      <c r="L396" s="104"/>
      <c r="M396" s="104"/>
      <c r="N396" s="104"/>
      <c r="O396" s="10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x14ac:dyDescent="0.2">
      <c r="A397" s="19" t="s">
        <v>11</v>
      </c>
      <c r="B397" s="106" t="s">
        <v>12</v>
      </c>
      <c r="C397" s="108" t="s">
        <v>13</v>
      </c>
      <c r="D397" s="103" t="s">
        <v>14</v>
      </c>
      <c r="E397" s="104"/>
      <c r="F397" s="105"/>
      <c r="G397" s="103" t="s">
        <v>15</v>
      </c>
      <c r="H397" s="104"/>
      <c r="I397" s="105"/>
      <c r="J397" s="103" t="s">
        <v>16</v>
      </c>
      <c r="K397" s="104"/>
      <c r="L397" s="105"/>
      <c r="M397" s="103" t="s">
        <v>17</v>
      </c>
      <c r="N397" s="104"/>
      <c r="O397" s="105"/>
      <c r="P397" s="39"/>
      <c r="Q397" s="39"/>
      <c r="R397" s="39"/>
      <c r="S397" s="39"/>
      <c r="T397" s="39"/>
      <c r="U397" s="39"/>
      <c r="V397" s="39"/>
      <c r="W397" s="39"/>
      <c r="X397" s="39"/>
      <c r="Y397" s="39"/>
    </row>
    <row r="398" spans="1:25" x14ac:dyDescent="0.2">
      <c r="A398" s="19" t="s">
        <v>18</v>
      </c>
      <c r="B398" s="107"/>
      <c r="C398" s="109"/>
      <c r="D398" s="27" t="s">
        <v>19</v>
      </c>
      <c r="E398" s="27" t="s">
        <v>20</v>
      </c>
      <c r="F398" s="27" t="s">
        <v>21</v>
      </c>
      <c r="G398" s="27" t="s">
        <v>19</v>
      </c>
      <c r="H398" s="27" t="s">
        <v>20</v>
      </c>
      <c r="I398" s="27" t="s">
        <v>21</v>
      </c>
      <c r="J398" s="27" t="s">
        <v>19</v>
      </c>
      <c r="K398" s="27" t="s">
        <v>20</v>
      </c>
      <c r="L398" s="27" t="s">
        <v>21</v>
      </c>
      <c r="M398" s="27" t="s">
        <v>19</v>
      </c>
      <c r="N398" s="27" t="s">
        <v>20</v>
      </c>
      <c r="O398" s="27" t="s">
        <v>21</v>
      </c>
      <c r="P398" s="39"/>
      <c r="Q398" s="39"/>
      <c r="R398" s="39"/>
      <c r="S398" s="39"/>
      <c r="T398" s="39"/>
      <c r="U398" s="39"/>
      <c r="V398" s="39"/>
      <c r="W398" s="39"/>
      <c r="X398" s="39"/>
      <c r="Y398" s="39"/>
    </row>
    <row r="399" spans="1:25" ht="22.5" x14ac:dyDescent="0.2">
      <c r="A399" s="22" t="s">
        <v>88</v>
      </c>
      <c r="B399" s="22" t="s">
        <v>176</v>
      </c>
      <c r="C399" s="3" t="s">
        <v>58</v>
      </c>
      <c r="D399" s="4">
        <v>51</v>
      </c>
      <c r="E399" s="4">
        <v>36</v>
      </c>
      <c r="F399" s="4">
        <f t="shared" ref="F399:F401" si="301">SUM(D399:E399)</f>
        <v>87</v>
      </c>
      <c r="G399" s="4">
        <v>41</v>
      </c>
      <c r="H399" s="4">
        <v>35</v>
      </c>
      <c r="I399" s="4">
        <f t="shared" ref="I399:I401" si="302">SUM(G399:H399)</f>
        <v>76</v>
      </c>
      <c r="J399" s="4">
        <v>33</v>
      </c>
      <c r="K399" s="4">
        <v>21</v>
      </c>
      <c r="L399" s="4">
        <f t="shared" ref="L399:L401" si="303">SUM(J399:K399)</f>
        <v>54</v>
      </c>
      <c r="M399" s="4">
        <f t="shared" ref="M399:N399" si="304">SUM(G399,J399)</f>
        <v>74</v>
      </c>
      <c r="N399" s="4">
        <f t="shared" si="304"/>
        <v>56</v>
      </c>
      <c r="O399" s="4">
        <f>SUM(M399:N399)</f>
        <v>130</v>
      </c>
      <c r="P399" s="39"/>
      <c r="Q399" s="39"/>
      <c r="R399" s="39"/>
      <c r="S399" s="39"/>
      <c r="T399" s="39"/>
      <c r="U399" s="39"/>
      <c r="V399" s="39"/>
      <c r="W399" s="39"/>
      <c r="X399" s="39"/>
      <c r="Y399" s="39"/>
    </row>
    <row r="400" spans="1:25" ht="22.5" x14ac:dyDescent="0.2">
      <c r="A400" s="22" t="s">
        <v>245</v>
      </c>
      <c r="B400" s="22" t="s">
        <v>176</v>
      </c>
      <c r="C400" s="3" t="s">
        <v>58</v>
      </c>
      <c r="D400" s="4">
        <v>48</v>
      </c>
      <c r="E400" s="4">
        <v>24</v>
      </c>
      <c r="F400" s="4">
        <f t="shared" si="301"/>
        <v>72</v>
      </c>
      <c r="G400" s="4">
        <v>37</v>
      </c>
      <c r="H400" s="4">
        <v>21</v>
      </c>
      <c r="I400" s="4">
        <f t="shared" si="302"/>
        <v>58</v>
      </c>
      <c r="J400" s="4">
        <v>55</v>
      </c>
      <c r="K400" s="4">
        <v>27</v>
      </c>
      <c r="L400" s="4">
        <f t="shared" si="303"/>
        <v>82</v>
      </c>
      <c r="M400" s="4">
        <f t="shared" ref="M400:N400" si="305">SUM(G400,J400)</f>
        <v>92</v>
      </c>
      <c r="N400" s="4">
        <f t="shared" si="305"/>
        <v>48</v>
      </c>
      <c r="O400" s="4">
        <f t="shared" ref="O400:O401" si="306">SUM(M400:N400)</f>
        <v>140</v>
      </c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22.5" x14ac:dyDescent="0.2">
      <c r="A401" s="22" t="s">
        <v>89</v>
      </c>
      <c r="B401" s="22" t="s">
        <v>176</v>
      </c>
      <c r="C401" s="3" t="s">
        <v>58</v>
      </c>
      <c r="D401" s="4">
        <v>0</v>
      </c>
      <c r="E401" s="4">
        <v>0</v>
      </c>
      <c r="F401" s="4">
        <f t="shared" si="301"/>
        <v>0</v>
      </c>
      <c r="G401" s="4">
        <v>0</v>
      </c>
      <c r="H401" s="4">
        <v>0</v>
      </c>
      <c r="I401" s="4">
        <f t="shared" si="302"/>
        <v>0</v>
      </c>
      <c r="J401" s="4">
        <v>0</v>
      </c>
      <c r="K401" s="4">
        <v>1</v>
      </c>
      <c r="L401" s="4">
        <f t="shared" si="303"/>
        <v>1</v>
      </c>
      <c r="M401" s="4">
        <f t="shared" ref="M401:N401" si="307">SUM(G401,J401)</f>
        <v>0</v>
      </c>
      <c r="N401" s="4">
        <f t="shared" si="307"/>
        <v>1</v>
      </c>
      <c r="O401" s="4">
        <f t="shared" si="306"/>
        <v>1</v>
      </c>
      <c r="P401" s="39"/>
      <c r="Q401" s="39"/>
      <c r="R401" s="39"/>
      <c r="S401" s="39"/>
      <c r="T401" s="39"/>
      <c r="U401" s="39"/>
      <c r="V401" s="39"/>
      <c r="W401" s="39"/>
      <c r="X401" s="39"/>
      <c r="Y401" s="39"/>
    </row>
    <row r="402" spans="1:25" x14ac:dyDescent="0.2">
      <c r="A402" s="95" t="s">
        <v>31</v>
      </c>
      <c r="B402" s="96"/>
      <c r="C402" s="97"/>
      <c r="D402" s="27">
        <f t="shared" ref="D402:N402" si="308">SUM(D399:D401)</f>
        <v>99</v>
      </c>
      <c r="E402" s="27">
        <f t="shared" si="308"/>
        <v>60</v>
      </c>
      <c r="F402" s="27">
        <f t="shared" si="308"/>
        <v>159</v>
      </c>
      <c r="G402" s="27">
        <f t="shared" si="308"/>
        <v>78</v>
      </c>
      <c r="H402" s="27">
        <f t="shared" si="308"/>
        <v>56</v>
      </c>
      <c r="I402" s="27">
        <f t="shared" si="308"/>
        <v>134</v>
      </c>
      <c r="J402" s="27">
        <f t="shared" si="308"/>
        <v>88</v>
      </c>
      <c r="K402" s="27">
        <f t="shared" si="308"/>
        <v>49</v>
      </c>
      <c r="L402" s="27">
        <f t="shared" si="308"/>
        <v>137</v>
      </c>
      <c r="M402" s="27">
        <f t="shared" si="308"/>
        <v>166</v>
      </c>
      <c r="N402" s="27">
        <f t="shared" si="308"/>
        <v>105</v>
      </c>
      <c r="O402" s="27">
        <f>SUM(O399:O401)</f>
        <v>271</v>
      </c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s="88" customFormat="1" x14ac:dyDescent="0.2">
      <c r="A403" s="25"/>
      <c r="B403" s="29"/>
      <c r="C403" s="29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s="88" customFormat="1" x14ac:dyDescent="0.2">
      <c r="A404" s="25"/>
      <c r="B404" s="29"/>
      <c r="C404" s="29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s="88" customFormat="1" x14ac:dyDescent="0.2">
      <c r="A405" s="25"/>
      <c r="B405" s="29"/>
      <c r="C405" s="29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s="88" customFormat="1" x14ac:dyDescent="0.2">
      <c r="A406" s="25"/>
      <c r="B406" s="29"/>
      <c r="C406" s="29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x14ac:dyDescent="0.2">
      <c r="A407" s="31"/>
      <c r="B407" s="31"/>
      <c r="C407" s="32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x14ac:dyDescent="0.2">
      <c r="A408" s="102" t="s">
        <v>107</v>
      </c>
      <c r="B408" s="96"/>
      <c r="C408" s="96"/>
      <c r="D408" s="96"/>
      <c r="E408" s="96"/>
      <c r="F408" s="97"/>
      <c r="G408" s="103" t="s">
        <v>10</v>
      </c>
      <c r="H408" s="104"/>
      <c r="I408" s="104"/>
      <c r="J408" s="104"/>
      <c r="K408" s="104"/>
      <c r="L408" s="104"/>
      <c r="M408" s="104"/>
      <c r="N408" s="104"/>
      <c r="O408" s="10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x14ac:dyDescent="0.2">
      <c r="A409" s="19" t="s">
        <v>11</v>
      </c>
      <c r="B409" s="106" t="s">
        <v>12</v>
      </c>
      <c r="C409" s="108" t="s">
        <v>13</v>
      </c>
      <c r="D409" s="103" t="s">
        <v>14</v>
      </c>
      <c r="E409" s="104"/>
      <c r="F409" s="105"/>
      <c r="G409" s="103" t="s">
        <v>15</v>
      </c>
      <c r="H409" s="104"/>
      <c r="I409" s="105"/>
      <c r="J409" s="103" t="s">
        <v>16</v>
      </c>
      <c r="K409" s="104"/>
      <c r="L409" s="105"/>
      <c r="M409" s="103" t="s">
        <v>17</v>
      </c>
      <c r="N409" s="104"/>
      <c r="O409" s="105"/>
      <c r="P409" s="39"/>
      <c r="Q409" s="39"/>
      <c r="R409" s="39"/>
      <c r="S409" s="39"/>
      <c r="T409" s="39"/>
      <c r="U409" s="39"/>
      <c r="V409" s="39"/>
      <c r="W409" s="39"/>
      <c r="X409" s="39"/>
      <c r="Y409" s="39"/>
    </row>
    <row r="410" spans="1:25" x14ac:dyDescent="0.2">
      <c r="A410" s="22" t="s">
        <v>29</v>
      </c>
      <c r="B410" s="107"/>
      <c r="C410" s="109"/>
      <c r="D410" s="27" t="s">
        <v>19</v>
      </c>
      <c r="E410" s="27" t="s">
        <v>20</v>
      </c>
      <c r="F410" s="27" t="s">
        <v>21</v>
      </c>
      <c r="G410" s="27" t="s">
        <v>19</v>
      </c>
      <c r="H410" s="27" t="s">
        <v>20</v>
      </c>
      <c r="I410" s="27" t="s">
        <v>21</v>
      </c>
      <c r="J410" s="27" t="s">
        <v>19</v>
      </c>
      <c r="K410" s="27" t="s">
        <v>20</v>
      </c>
      <c r="L410" s="27" t="s">
        <v>21</v>
      </c>
      <c r="M410" s="27" t="s">
        <v>19</v>
      </c>
      <c r="N410" s="27" t="s">
        <v>20</v>
      </c>
      <c r="O410" s="27" t="s">
        <v>21</v>
      </c>
      <c r="P410" s="39"/>
      <c r="Q410" s="39"/>
      <c r="R410" s="39"/>
      <c r="S410" s="39"/>
      <c r="T410" s="39"/>
      <c r="U410" s="39"/>
      <c r="V410" s="39"/>
      <c r="W410" s="39"/>
      <c r="X410" s="39"/>
      <c r="Y410" s="39"/>
    </row>
    <row r="411" spans="1:25" x14ac:dyDescent="0.2">
      <c r="A411" s="22" t="s">
        <v>212</v>
      </c>
      <c r="B411" s="22" t="s">
        <v>249</v>
      </c>
      <c r="C411" s="3" t="s">
        <v>58</v>
      </c>
      <c r="D411" s="4">
        <v>0</v>
      </c>
      <c r="E411" s="4">
        <v>0</v>
      </c>
      <c r="F411" s="4">
        <f>SUM(D411:E411)</f>
        <v>0</v>
      </c>
      <c r="G411" s="4">
        <v>0</v>
      </c>
      <c r="H411" s="4">
        <v>0</v>
      </c>
      <c r="I411" s="4">
        <f>SUM(G411:H411)</f>
        <v>0</v>
      </c>
      <c r="J411" s="4">
        <v>0</v>
      </c>
      <c r="K411" s="4">
        <v>0</v>
      </c>
      <c r="L411" s="4">
        <f>SUM(J411:K411)</f>
        <v>0</v>
      </c>
      <c r="M411" s="4">
        <f t="shared" ref="M411:N411" si="309">SUM(G411,J411)</f>
        <v>0</v>
      </c>
      <c r="N411" s="4">
        <f t="shared" si="309"/>
        <v>0</v>
      </c>
      <c r="O411" s="4">
        <f>SUM(M411:N411)</f>
        <v>0</v>
      </c>
      <c r="P411" s="39"/>
      <c r="Q411" s="39"/>
      <c r="R411" s="39"/>
      <c r="S411" s="39"/>
      <c r="T411" s="39"/>
      <c r="U411" s="39"/>
      <c r="V411" s="39"/>
      <c r="W411" s="39"/>
      <c r="X411" s="39"/>
      <c r="Y411" s="39"/>
    </row>
    <row r="412" spans="1:25" x14ac:dyDescent="0.2">
      <c r="A412" s="95" t="s">
        <v>31</v>
      </c>
      <c r="B412" s="96"/>
      <c r="C412" s="97"/>
      <c r="D412" s="27">
        <f t="shared" ref="D412:O412" si="310">SUM(D411)</f>
        <v>0</v>
      </c>
      <c r="E412" s="27">
        <f t="shared" si="310"/>
        <v>0</v>
      </c>
      <c r="F412" s="27">
        <f t="shared" si="310"/>
        <v>0</v>
      </c>
      <c r="G412" s="27">
        <f t="shared" si="310"/>
        <v>0</v>
      </c>
      <c r="H412" s="27">
        <f t="shared" si="310"/>
        <v>0</v>
      </c>
      <c r="I412" s="27">
        <f t="shared" si="310"/>
        <v>0</v>
      </c>
      <c r="J412" s="27">
        <f t="shared" si="310"/>
        <v>0</v>
      </c>
      <c r="K412" s="27">
        <f t="shared" si="310"/>
        <v>0</v>
      </c>
      <c r="L412" s="27">
        <f t="shared" si="310"/>
        <v>0</v>
      </c>
      <c r="M412" s="27">
        <f t="shared" si="310"/>
        <v>0</v>
      </c>
      <c r="N412" s="27">
        <f t="shared" si="310"/>
        <v>0</v>
      </c>
      <c r="O412" s="27">
        <f t="shared" si="310"/>
        <v>0</v>
      </c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x14ac:dyDescent="0.2">
      <c r="A413" s="31"/>
      <c r="B413" s="31"/>
      <c r="C413" s="32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x14ac:dyDescent="0.2">
      <c r="A414" s="102" t="s">
        <v>108</v>
      </c>
      <c r="B414" s="96"/>
      <c r="C414" s="96"/>
      <c r="D414" s="96"/>
      <c r="E414" s="96"/>
      <c r="F414" s="97"/>
      <c r="G414" s="103" t="s">
        <v>10</v>
      </c>
      <c r="H414" s="104"/>
      <c r="I414" s="104"/>
      <c r="J414" s="104"/>
      <c r="K414" s="104"/>
      <c r="L414" s="104"/>
      <c r="M414" s="104"/>
      <c r="N414" s="104"/>
      <c r="O414" s="10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x14ac:dyDescent="0.2">
      <c r="A415" s="19" t="s">
        <v>11</v>
      </c>
      <c r="B415" s="106" t="s">
        <v>12</v>
      </c>
      <c r="C415" s="110" t="s">
        <v>13</v>
      </c>
      <c r="D415" s="103" t="s">
        <v>14</v>
      </c>
      <c r="E415" s="104"/>
      <c r="F415" s="105"/>
      <c r="G415" s="103" t="s">
        <v>15</v>
      </c>
      <c r="H415" s="104"/>
      <c r="I415" s="105"/>
      <c r="J415" s="103" t="s">
        <v>16</v>
      </c>
      <c r="K415" s="104"/>
      <c r="L415" s="105"/>
      <c r="M415" s="103" t="s">
        <v>17</v>
      </c>
      <c r="N415" s="104"/>
      <c r="O415" s="105"/>
      <c r="P415" s="39"/>
      <c r="Q415" s="39"/>
      <c r="R415" s="39"/>
      <c r="S415" s="39"/>
      <c r="T415" s="39"/>
      <c r="U415" s="39"/>
      <c r="V415" s="39"/>
      <c r="W415" s="39"/>
      <c r="X415" s="39"/>
      <c r="Y415" s="39"/>
    </row>
    <row r="416" spans="1:25" x14ac:dyDescent="0.2">
      <c r="A416" s="19" t="s">
        <v>18</v>
      </c>
      <c r="B416" s="107"/>
      <c r="C416" s="109"/>
      <c r="D416" s="27" t="s">
        <v>19</v>
      </c>
      <c r="E416" s="27" t="s">
        <v>20</v>
      </c>
      <c r="F416" s="27" t="s">
        <v>21</v>
      </c>
      <c r="G416" s="27" t="s">
        <v>19</v>
      </c>
      <c r="H416" s="27" t="s">
        <v>20</v>
      </c>
      <c r="I416" s="27" t="s">
        <v>21</v>
      </c>
      <c r="J416" s="27" t="s">
        <v>19</v>
      </c>
      <c r="K416" s="27" t="s">
        <v>20</v>
      </c>
      <c r="L416" s="27" t="s">
        <v>21</v>
      </c>
      <c r="M416" s="27" t="s">
        <v>19</v>
      </c>
      <c r="N416" s="27" t="s">
        <v>20</v>
      </c>
      <c r="O416" s="27" t="s">
        <v>21</v>
      </c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x14ac:dyDescent="0.2">
      <c r="A417" s="22" t="s">
        <v>39</v>
      </c>
      <c r="B417" s="22" t="s">
        <v>173</v>
      </c>
      <c r="C417" s="3" t="s">
        <v>58</v>
      </c>
      <c r="D417" s="4">
        <v>81</v>
      </c>
      <c r="E417" s="4">
        <v>132</v>
      </c>
      <c r="F417" s="4">
        <f>SUM(D417:E417)</f>
        <v>213</v>
      </c>
      <c r="G417" s="4">
        <v>64</v>
      </c>
      <c r="H417" s="4">
        <v>105</v>
      </c>
      <c r="I417" s="4">
        <f>SUM(G417:H417)</f>
        <v>169</v>
      </c>
      <c r="J417" s="4">
        <v>218</v>
      </c>
      <c r="K417" s="4">
        <v>290</v>
      </c>
      <c r="L417" s="4">
        <f>SUM(J417:K417)</f>
        <v>508</v>
      </c>
      <c r="M417" s="4">
        <f t="shared" ref="M417:N417" si="311">SUM(G417,J417)</f>
        <v>282</v>
      </c>
      <c r="N417" s="4">
        <f t="shared" si="311"/>
        <v>395</v>
      </c>
      <c r="O417" s="4">
        <f>SUM(M417:N417)</f>
        <v>677</v>
      </c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x14ac:dyDescent="0.2">
      <c r="A418" s="95" t="s">
        <v>31</v>
      </c>
      <c r="B418" s="96"/>
      <c r="C418" s="97"/>
      <c r="D418" s="27">
        <f t="shared" ref="D418:O418" si="312">SUM(D417)</f>
        <v>81</v>
      </c>
      <c r="E418" s="27">
        <f t="shared" si="312"/>
        <v>132</v>
      </c>
      <c r="F418" s="27">
        <f t="shared" si="312"/>
        <v>213</v>
      </c>
      <c r="G418" s="27">
        <f t="shared" si="312"/>
        <v>64</v>
      </c>
      <c r="H418" s="27">
        <f t="shared" si="312"/>
        <v>105</v>
      </c>
      <c r="I418" s="27">
        <f t="shared" si="312"/>
        <v>169</v>
      </c>
      <c r="J418" s="27">
        <f t="shared" si="312"/>
        <v>218</v>
      </c>
      <c r="K418" s="27">
        <f t="shared" si="312"/>
        <v>290</v>
      </c>
      <c r="L418" s="27">
        <f t="shared" si="312"/>
        <v>508</v>
      </c>
      <c r="M418" s="27">
        <f t="shared" si="312"/>
        <v>282</v>
      </c>
      <c r="N418" s="27">
        <f t="shared" si="312"/>
        <v>395</v>
      </c>
      <c r="O418" s="27">
        <f t="shared" si="312"/>
        <v>677</v>
      </c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x14ac:dyDescent="0.2">
      <c r="A419" s="24"/>
      <c r="B419" s="54"/>
      <c r="C419" s="29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x14ac:dyDescent="0.2">
      <c r="A420" s="102" t="s">
        <v>109</v>
      </c>
      <c r="B420" s="96"/>
      <c r="C420" s="96"/>
      <c r="D420" s="96"/>
      <c r="E420" s="96"/>
      <c r="F420" s="97"/>
      <c r="G420" s="103" t="s">
        <v>10</v>
      </c>
      <c r="H420" s="104"/>
      <c r="I420" s="104"/>
      <c r="J420" s="104"/>
      <c r="K420" s="104"/>
      <c r="L420" s="104"/>
      <c r="M420" s="104"/>
      <c r="N420" s="104"/>
      <c r="O420" s="10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x14ac:dyDescent="0.2">
      <c r="A421" s="19" t="s">
        <v>11</v>
      </c>
      <c r="B421" s="106" t="s">
        <v>12</v>
      </c>
      <c r="C421" s="108" t="s">
        <v>13</v>
      </c>
      <c r="D421" s="103" t="s">
        <v>14</v>
      </c>
      <c r="E421" s="104"/>
      <c r="F421" s="105"/>
      <c r="G421" s="103" t="s">
        <v>15</v>
      </c>
      <c r="H421" s="104"/>
      <c r="I421" s="105"/>
      <c r="J421" s="103" t="s">
        <v>16</v>
      </c>
      <c r="K421" s="104"/>
      <c r="L421" s="105"/>
      <c r="M421" s="103" t="s">
        <v>17</v>
      </c>
      <c r="N421" s="104"/>
      <c r="O421" s="105"/>
      <c r="P421" s="39"/>
      <c r="Q421" s="39"/>
      <c r="R421" s="39"/>
      <c r="S421" s="39"/>
      <c r="T421" s="39"/>
      <c r="U421" s="39"/>
      <c r="V421" s="39"/>
      <c r="W421" s="39"/>
      <c r="X421" s="39"/>
      <c r="Y421" s="39"/>
    </row>
    <row r="422" spans="1:25" x14ac:dyDescent="0.2">
      <c r="A422" s="19" t="s">
        <v>18</v>
      </c>
      <c r="B422" s="107"/>
      <c r="C422" s="109"/>
      <c r="D422" s="27" t="s">
        <v>19</v>
      </c>
      <c r="E422" s="27" t="s">
        <v>20</v>
      </c>
      <c r="F422" s="27" t="s">
        <v>21</v>
      </c>
      <c r="G422" s="27" t="s">
        <v>19</v>
      </c>
      <c r="H422" s="27" t="s">
        <v>20</v>
      </c>
      <c r="I422" s="27" t="s">
        <v>21</v>
      </c>
      <c r="J422" s="27" t="s">
        <v>19</v>
      </c>
      <c r="K422" s="27" t="s">
        <v>20</v>
      </c>
      <c r="L422" s="27" t="s">
        <v>21</v>
      </c>
      <c r="M422" s="27" t="s">
        <v>19</v>
      </c>
      <c r="N422" s="27" t="s">
        <v>20</v>
      </c>
      <c r="O422" s="27" t="s">
        <v>21</v>
      </c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22.5" x14ac:dyDescent="0.2">
      <c r="A423" s="22" t="s">
        <v>90</v>
      </c>
      <c r="B423" s="22" t="s">
        <v>242</v>
      </c>
      <c r="C423" s="3" t="s">
        <v>58</v>
      </c>
      <c r="D423" s="4">
        <v>37</v>
      </c>
      <c r="E423" s="4">
        <v>71</v>
      </c>
      <c r="F423" s="4">
        <f>SUM(D423:E423)</f>
        <v>108</v>
      </c>
      <c r="G423" s="4">
        <v>26</v>
      </c>
      <c r="H423" s="4">
        <v>54</v>
      </c>
      <c r="I423" s="4">
        <f>SUM(G423:H423)</f>
        <v>80</v>
      </c>
      <c r="J423" s="4">
        <v>66</v>
      </c>
      <c r="K423" s="4">
        <v>104</v>
      </c>
      <c r="L423" s="4">
        <f>SUM(J423:K423)</f>
        <v>170</v>
      </c>
      <c r="M423" s="4">
        <f t="shared" ref="M423:N423" si="313">SUM(G423,J423)</f>
        <v>92</v>
      </c>
      <c r="N423" s="4">
        <f t="shared" si="313"/>
        <v>158</v>
      </c>
      <c r="O423" s="4">
        <f>SUM(M423:N423)</f>
        <v>250</v>
      </c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x14ac:dyDescent="0.2">
      <c r="A424" s="95" t="s">
        <v>31</v>
      </c>
      <c r="B424" s="96"/>
      <c r="C424" s="97"/>
      <c r="D424" s="27">
        <f t="shared" ref="D424:O424" si="314">SUM(D423)</f>
        <v>37</v>
      </c>
      <c r="E424" s="27">
        <f t="shared" si="314"/>
        <v>71</v>
      </c>
      <c r="F424" s="27">
        <f t="shared" si="314"/>
        <v>108</v>
      </c>
      <c r="G424" s="27">
        <f t="shared" si="314"/>
        <v>26</v>
      </c>
      <c r="H424" s="27">
        <f t="shared" si="314"/>
        <v>54</v>
      </c>
      <c r="I424" s="27">
        <f t="shared" si="314"/>
        <v>80</v>
      </c>
      <c r="J424" s="27">
        <f t="shared" si="314"/>
        <v>66</v>
      </c>
      <c r="K424" s="27">
        <f t="shared" si="314"/>
        <v>104</v>
      </c>
      <c r="L424" s="27">
        <f t="shared" si="314"/>
        <v>170</v>
      </c>
      <c r="M424" s="27">
        <f t="shared" si="314"/>
        <v>92</v>
      </c>
      <c r="N424" s="27">
        <f t="shared" si="314"/>
        <v>158</v>
      </c>
      <c r="O424" s="27">
        <f t="shared" si="314"/>
        <v>250</v>
      </c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x14ac:dyDescent="0.2">
      <c r="A425" s="31"/>
      <c r="B425" s="31"/>
      <c r="C425" s="3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x14ac:dyDescent="0.2">
      <c r="A426" s="102" t="s">
        <v>103</v>
      </c>
      <c r="B426" s="96"/>
      <c r="C426" s="96"/>
      <c r="D426" s="96"/>
      <c r="E426" s="96"/>
      <c r="F426" s="97"/>
      <c r="G426" s="103" t="s">
        <v>10</v>
      </c>
      <c r="H426" s="104"/>
      <c r="I426" s="104"/>
      <c r="J426" s="104"/>
      <c r="K426" s="104"/>
      <c r="L426" s="104"/>
      <c r="M426" s="104"/>
      <c r="N426" s="104"/>
      <c r="O426" s="10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x14ac:dyDescent="0.2">
      <c r="A427" s="19" t="s">
        <v>11</v>
      </c>
      <c r="B427" s="106" t="s">
        <v>12</v>
      </c>
      <c r="C427" s="108" t="s">
        <v>13</v>
      </c>
      <c r="D427" s="103" t="s">
        <v>14</v>
      </c>
      <c r="E427" s="104"/>
      <c r="F427" s="105"/>
      <c r="G427" s="103" t="s">
        <v>15</v>
      </c>
      <c r="H427" s="104"/>
      <c r="I427" s="105"/>
      <c r="J427" s="103" t="s">
        <v>16</v>
      </c>
      <c r="K427" s="104"/>
      <c r="L427" s="105"/>
      <c r="M427" s="103" t="s">
        <v>17</v>
      </c>
      <c r="N427" s="104"/>
      <c r="O427" s="105"/>
      <c r="P427" s="39"/>
      <c r="Q427" s="39"/>
      <c r="R427" s="39"/>
      <c r="S427" s="39"/>
      <c r="T427" s="39"/>
      <c r="U427" s="39"/>
      <c r="V427" s="39"/>
      <c r="W427" s="39"/>
      <c r="X427" s="39"/>
      <c r="Y427" s="39"/>
    </row>
    <row r="428" spans="1:25" x14ac:dyDescent="0.2">
      <c r="A428" s="19" t="s">
        <v>18</v>
      </c>
      <c r="B428" s="107"/>
      <c r="C428" s="109"/>
      <c r="D428" s="27" t="s">
        <v>19</v>
      </c>
      <c r="E428" s="27" t="s">
        <v>20</v>
      </c>
      <c r="F428" s="27" t="s">
        <v>21</v>
      </c>
      <c r="G428" s="27" t="s">
        <v>19</v>
      </c>
      <c r="H428" s="27" t="s">
        <v>20</v>
      </c>
      <c r="I428" s="27" t="s">
        <v>21</v>
      </c>
      <c r="J428" s="27" t="s">
        <v>19</v>
      </c>
      <c r="K428" s="27" t="s">
        <v>20</v>
      </c>
      <c r="L428" s="27" t="s">
        <v>21</v>
      </c>
      <c r="M428" s="27" t="s">
        <v>19</v>
      </c>
      <c r="N428" s="27" t="s">
        <v>20</v>
      </c>
      <c r="O428" s="27" t="s">
        <v>21</v>
      </c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x14ac:dyDescent="0.2">
      <c r="A429" s="22" t="s">
        <v>213</v>
      </c>
      <c r="B429" s="22" t="s">
        <v>174</v>
      </c>
      <c r="C429" s="3" t="s">
        <v>58</v>
      </c>
      <c r="D429" s="4">
        <v>127</v>
      </c>
      <c r="E429" s="4">
        <v>120</v>
      </c>
      <c r="F429" s="4">
        <f>SUM(D429:E429)</f>
        <v>247</v>
      </c>
      <c r="G429" s="4">
        <v>107</v>
      </c>
      <c r="H429" s="4">
        <v>97</v>
      </c>
      <c r="I429" s="4">
        <f>SUM(G429,H429)</f>
        <v>204</v>
      </c>
      <c r="J429" s="4">
        <v>159</v>
      </c>
      <c r="K429" s="4">
        <v>203</v>
      </c>
      <c r="L429" s="4">
        <f>SUM(J429:K429)</f>
        <v>362</v>
      </c>
      <c r="M429" s="4">
        <f t="shared" ref="M429:N429" si="315">G429+J429</f>
        <v>266</v>
      </c>
      <c r="N429" s="4">
        <f t="shared" si="315"/>
        <v>300</v>
      </c>
      <c r="O429" s="4">
        <f>SUM(M429:N429)</f>
        <v>566</v>
      </c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x14ac:dyDescent="0.2">
      <c r="A430" s="95" t="s">
        <v>31</v>
      </c>
      <c r="B430" s="96"/>
      <c r="C430" s="97"/>
      <c r="D430" s="27">
        <f t="shared" ref="D430:N430" si="316">SUM(D429)</f>
        <v>127</v>
      </c>
      <c r="E430" s="27">
        <f t="shared" si="316"/>
        <v>120</v>
      </c>
      <c r="F430" s="27">
        <f t="shared" si="316"/>
        <v>247</v>
      </c>
      <c r="G430" s="27">
        <f t="shared" si="316"/>
        <v>107</v>
      </c>
      <c r="H430" s="27">
        <f t="shared" si="316"/>
        <v>97</v>
      </c>
      <c r="I430" s="27">
        <f t="shared" si="316"/>
        <v>204</v>
      </c>
      <c r="J430" s="27">
        <f t="shared" si="316"/>
        <v>159</v>
      </c>
      <c r="K430" s="27">
        <f t="shared" si="316"/>
        <v>203</v>
      </c>
      <c r="L430" s="27">
        <f t="shared" si="316"/>
        <v>362</v>
      </c>
      <c r="M430" s="27">
        <f t="shared" si="316"/>
        <v>266</v>
      </c>
      <c r="N430" s="27">
        <f t="shared" si="316"/>
        <v>300</v>
      </c>
      <c r="O430" s="27">
        <f>SUM(O429)</f>
        <v>566</v>
      </c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x14ac:dyDescent="0.2">
      <c r="A431" s="25"/>
      <c r="B431" s="29"/>
      <c r="C431" s="29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x14ac:dyDescent="0.2">
      <c r="A432" s="102" t="s">
        <v>135</v>
      </c>
      <c r="B432" s="96"/>
      <c r="C432" s="96"/>
      <c r="D432" s="96"/>
      <c r="E432" s="96"/>
      <c r="F432" s="97"/>
      <c r="G432" s="103" t="s">
        <v>10</v>
      </c>
      <c r="H432" s="104"/>
      <c r="I432" s="104"/>
      <c r="J432" s="104"/>
      <c r="K432" s="104"/>
      <c r="L432" s="104"/>
      <c r="M432" s="104"/>
      <c r="N432" s="104"/>
      <c r="O432" s="10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x14ac:dyDescent="0.2">
      <c r="A433" s="19" t="s">
        <v>11</v>
      </c>
      <c r="B433" s="106" t="s">
        <v>12</v>
      </c>
      <c r="C433" s="108" t="s">
        <v>13</v>
      </c>
      <c r="D433" s="103" t="s">
        <v>14</v>
      </c>
      <c r="E433" s="104"/>
      <c r="F433" s="105"/>
      <c r="G433" s="103" t="s">
        <v>15</v>
      </c>
      <c r="H433" s="104"/>
      <c r="I433" s="105"/>
      <c r="J433" s="103" t="s">
        <v>16</v>
      </c>
      <c r="K433" s="104"/>
      <c r="L433" s="105"/>
      <c r="M433" s="103" t="s">
        <v>17</v>
      </c>
      <c r="N433" s="104"/>
      <c r="O433" s="105"/>
      <c r="P433" s="39"/>
      <c r="Q433" s="39"/>
      <c r="R433" s="39"/>
      <c r="S433" s="39"/>
      <c r="T433" s="39"/>
      <c r="U433" s="39"/>
      <c r="V433" s="39"/>
      <c r="W433" s="39"/>
      <c r="X433" s="39"/>
      <c r="Y433" s="39"/>
    </row>
    <row r="434" spans="1:25" x14ac:dyDescent="0.2">
      <c r="A434" s="19" t="s">
        <v>18</v>
      </c>
      <c r="B434" s="107"/>
      <c r="C434" s="109"/>
      <c r="D434" s="27" t="s">
        <v>19</v>
      </c>
      <c r="E434" s="27" t="s">
        <v>20</v>
      </c>
      <c r="F434" s="27" t="s">
        <v>21</v>
      </c>
      <c r="G434" s="27" t="s">
        <v>19</v>
      </c>
      <c r="H434" s="27" t="s">
        <v>20</v>
      </c>
      <c r="I434" s="27" t="s">
        <v>21</v>
      </c>
      <c r="J434" s="27" t="s">
        <v>19</v>
      </c>
      <c r="K434" s="27" t="s">
        <v>20</v>
      </c>
      <c r="L434" s="27" t="s">
        <v>21</v>
      </c>
      <c r="M434" s="27" t="s">
        <v>19</v>
      </c>
      <c r="N434" s="27" t="s">
        <v>20</v>
      </c>
      <c r="O434" s="27" t="s">
        <v>21</v>
      </c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x14ac:dyDescent="0.2">
      <c r="A435" s="22" t="s">
        <v>87</v>
      </c>
      <c r="B435" s="22" t="s">
        <v>177</v>
      </c>
      <c r="C435" s="3" t="s">
        <v>41</v>
      </c>
      <c r="D435" s="4">
        <v>5</v>
      </c>
      <c r="E435" s="4">
        <v>25</v>
      </c>
      <c r="F435" s="4">
        <f>SUM(D435:E435)</f>
        <v>30</v>
      </c>
      <c r="G435" s="4">
        <v>2</v>
      </c>
      <c r="H435" s="4">
        <v>21</v>
      </c>
      <c r="I435" s="4">
        <f>SUM(G435,H435)</f>
        <v>23</v>
      </c>
      <c r="J435" s="4">
        <v>4</v>
      </c>
      <c r="K435" s="4">
        <v>7</v>
      </c>
      <c r="L435" s="4">
        <f>SUM(J435:K435)</f>
        <v>11</v>
      </c>
      <c r="M435" s="4">
        <f t="shared" ref="M435" si="317">G435+J435</f>
        <v>6</v>
      </c>
      <c r="N435" s="4">
        <f t="shared" ref="N435" si="318">H435+K435</f>
        <v>28</v>
      </c>
      <c r="O435" s="4">
        <f>SUM(M435:N435)</f>
        <v>34</v>
      </c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x14ac:dyDescent="0.2">
      <c r="A436" s="95" t="s">
        <v>31</v>
      </c>
      <c r="B436" s="96"/>
      <c r="C436" s="97"/>
      <c r="D436" s="27">
        <f>SUM(D435)</f>
        <v>5</v>
      </c>
      <c r="E436" s="27">
        <f>SUM(E435)</f>
        <v>25</v>
      </c>
      <c r="F436" s="27">
        <f>SUM(F435)</f>
        <v>30</v>
      </c>
      <c r="G436" s="27">
        <f>SUM(G435)</f>
        <v>2</v>
      </c>
      <c r="H436" s="27">
        <f t="shared" ref="H436:O436" si="319">SUM(H435)</f>
        <v>21</v>
      </c>
      <c r="I436" s="27">
        <f t="shared" si="319"/>
        <v>23</v>
      </c>
      <c r="J436" s="27">
        <f t="shared" si="319"/>
        <v>4</v>
      </c>
      <c r="K436" s="27">
        <f t="shared" si="319"/>
        <v>7</v>
      </c>
      <c r="L436" s="27">
        <f t="shared" si="319"/>
        <v>11</v>
      </c>
      <c r="M436" s="27">
        <f t="shared" si="319"/>
        <v>6</v>
      </c>
      <c r="N436" s="27">
        <f t="shared" si="319"/>
        <v>28</v>
      </c>
      <c r="O436" s="27">
        <f t="shared" si="319"/>
        <v>34</v>
      </c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x14ac:dyDescent="0.2">
      <c r="A437" s="25"/>
      <c r="B437" s="29"/>
      <c r="C437" s="29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13.5" thickBot="1" x14ac:dyDescent="0.25">
      <c r="A438" s="31"/>
      <c r="B438" s="31"/>
      <c r="C438" s="32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13.5" thickBot="1" x14ac:dyDescent="0.25">
      <c r="A439" s="111" t="s">
        <v>91</v>
      </c>
      <c r="B439" s="112"/>
      <c r="C439" s="113"/>
      <c r="D439" s="55">
        <f t="shared" ref="D439:O439" si="320">SUM(D430,D372,D378,D385,D393,D402,D412,D418,D424,D436)</f>
        <v>528</v>
      </c>
      <c r="E439" s="55">
        <f t="shared" si="320"/>
        <v>598</v>
      </c>
      <c r="F439" s="55">
        <f t="shared" si="320"/>
        <v>1126</v>
      </c>
      <c r="G439" s="55">
        <f t="shared" si="320"/>
        <v>412</v>
      </c>
      <c r="H439" s="55">
        <f t="shared" si="320"/>
        <v>485</v>
      </c>
      <c r="I439" s="55">
        <f t="shared" si="320"/>
        <v>897</v>
      </c>
      <c r="J439" s="55">
        <f t="shared" si="320"/>
        <v>730</v>
      </c>
      <c r="K439" s="55">
        <f t="shared" si="320"/>
        <v>995</v>
      </c>
      <c r="L439" s="55">
        <f t="shared" si="320"/>
        <v>1725</v>
      </c>
      <c r="M439" s="55">
        <f t="shared" si="320"/>
        <v>1142</v>
      </c>
      <c r="N439" s="55">
        <f t="shared" si="320"/>
        <v>1480</v>
      </c>
      <c r="O439" s="55">
        <f t="shared" si="320"/>
        <v>2622</v>
      </c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s="82" customFormat="1" x14ac:dyDescent="0.2">
      <c r="A440" s="100" t="s">
        <v>250</v>
      </c>
      <c r="B440" s="101"/>
      <c r="C440" s="101"/>
      <c r="D440" s="101"/>
      <c r="E440" s="101"/>
      <c r="F440" s="101"/>
      <c r="G440" s="101"/>
      <c r="H440" s="101"/>
      <c r="I440" s="101"/>
      <c r="J440" s="101"/>
      <c r="K440" s="101"/>
      <c r="L440" s="101"/>
      <c r="M440" s="101"/>
      <c r="N440" s="101"/>
      <c r="O440" s="101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s="82" customFormat="1" x14ac:dyDescent="0.2">
      <c r="A441" s="102" t="s">
        <v>37</v>
      </c>
      <c r="B441" s="96"/>
      <c r="C441" s="96"/>
      <c r="D441" s="96"/>
      <c r="E441" s="96"/>
      <c r="F441" s="97"/>
      <c r="G441" s="103" t="s">
        <v>10</v>
      </c>
      <c r="H441" s="104"/>
      <c r="I441" s="104"/>
      <c r="J441" s="104"/>
      <c r="K441" s="104"/>
      <c r="L441" s="104"/>
      <c r="M441" s="104"/>
      <c r="N441" s="104"/>
      <c r="O441" s="10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s="82" customFormat="1" x14ac:dyDescent="0.2">
      <c r="A442" s="19" t="s">
        <v>11</v>
      </c>
      <c r="B442" s="106" t="s">
        <v>12</v>
      </c>
      <c r="C442" s="108" t="s">
        <v>13</v>
      </c>
      <c r="D442" s="103" t="s">
        <v>14</v>
      </c>
      <c r="E442" s="104"/>
      <c r="F442" s="105"/>
      <c r="G442" s="103" t="s">
        <v>15</v>
      </c>
      <c r="H442" s="104"/>
      <c r="I442" s="105"/>
      <c r="J442" s="103" t="s">
        <v>16</v>
      </c>
      <c r="K442" s="104"/>
      <c r="L442" s="105"/>
      <c r="M442" s="103" t="s">
        <v>17</v>
      </c>
      <c r="N442" s="104"/>
      <c r="O442" s="10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s="82" customFormat="1" x14ac:dyDescent="0.2">
      <c r="A443" s="19" t="s">
        <v>18</v>
      </c>
      <c r="B443" s="107"/>
      <c r="C443" s="109"/>
      <c r="D443" s="27" t="s">
        <v>19</v>
      </c>
      <c r="E443" s="27" t="s">
        <v>20</v>
      </c>
      <c r="F443" s="27" t="s">
        <v>21</v>
      </c>
      <c r="G443" s="27" t="s">
        <v>19</v>
      </c>
      <c r="H443" s="27" t="s">
        <v>20</v>
      </c>
      <c r="I443" s="27" t="s">
        <v>21</v>
      </c>
      <c r="J443" s="27" t="s">
        <v>19</v>
      </c>
      <c r="K443" s="27" t="s">
        <v>20</v>
      </c>
      <c r="L443" s="27" t="s">
        <v>21</v>
      </c>
      <c r="M443" s="27" t="s">
        <v>19</v>
      </c>
      <c r="N443" s="27" t="s">
        <v>20</v>
      </c>
      <c r="O443" s="27" t="s">
        <v>21</v>
      </c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s="82" customFormat="1" ht="22.5" x14ac:dyDescent="0.2">
      <c r="A444" s="22" t="s">
        <v>178</v>
      </c>
      <c r="B444" s="22" t="s">
        <v>147</v>
      </c>
      <c r="C444" s="3" t="s">
        <v>38</v>
      </c>
      <c r="D444" s="4">
        <v>15</v>
      </c>
      <c r="E444" s="4">
        <v>18</v>
      </c>
      <c r="F444" s="4">
        <f t="shared" ref="F444" si="321">SUM(D444:E444)</f>
        <v>33</v>
      </c>
      <c r="G444" s="4">
        <v>14</v>
      </c>
      <c r="H444" s="4">
        <v>18</v>
      </c>
      <c r="I444" s="4">
        <f t="shared" ref="I444" si="322">SUM(G444:H444)</f>
        <v>32</v>
      </c>
      <c r="J444" s="4">
        <v>0</v>
      </c>
      <c r="K444" s="4">
        <v>0</v>
      </c>
      <c r="L444" s="4">
        <f t="shared" ref="L444" si="323">SUM(J444:K444)</f>
        <v>0</v>
      </c>
      <c r="M444" s="4">
        <f t="shared" ref="M444" si="324">SUM(G444,J444)</f>
        <v>14</v>
      </c>
      <c r="N444" s="4">
        <f t="shared" ref="N444" si="325">SUM(H444,K444)</f>
        <v>18</v>
      </c>
      <c r="O444" s="4">
        <f t="shared" ref="O444" si="326">SUM(M444:N444)</f>
        <v>32</v>
      </c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s="82" customFormat="1" x14ac:dyDescent="0.2">
      <c r="A445" s="95" t="s">
        <v>31</v>
      </c>
      <c r="B445" s="96"/>
      <c r="C445" s="97"/>
      <c r="D445" s="27">
        <f t="shared" ref="D445:N445" si="327">SUM(D444)</f>
        <v>15</v>
      </c>
      <c r="E445" s="27">
        <f t="shared" si="327"/>
        <v>18</v>
      </c>
      <c r="F445" s="27">
        <f t="shared" si="327"/>
        <v>33</v>
      </c>
      <c r="G445" s="27">
        <f t="shared" si="327"/>
        <v>14</v>
      </c>
      <c r="H445" s="27">
        <f t="shared" si="327"/>
        <v>18</v>
      </c>
      <c r="I445" s="27">
        <f t="shared" si="327"/>
        <v>32</v>
      </c>
      <c r="J445" s="27">
        <f t="shared" si="327"/>
        <v>0</v>
      </c>
      <c r="K445" s="27">
        <f t="shared" si="327"/>
        <v>0</v>
      </c>
      <c r="L445" s="27">
        <f t="shared" si="327"/>
        <v>0</v>
      </c>
      <c r="M445" s="27">
        <f t="shared" si="327"/>
        <v>14</v>
      </c>
      <c r="N445" s="27">
        <f t="shared" si="327"/>
        <v>18</v>
      </c>
      <c r="O445" s="27">
        <f>SUM(O444)</f>
        <v>32</v>
      </c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s="82" customFormat="1" ht="13.5" thickBot="1" x14ac:dyDescent="0.25">
      <c r="A446" s="31"/>
      <c r="B446" s="31"/>
      <c r="C446" s="32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s="82" customFormat="1" ht="13.5" thickBot="1" x14ac:dyDescent="0.25">
      <c r="A447" s="98" t="s">
        <v>251</v>
      </c>
      <c r="B447" s="99"/>
      <c r="C447" s="99"/>
      <c r="D447" s="84">
        <f>SUM(D445)</f>
        <v>15</v>
      </c>
      <c r="E447" s="84">
        <f t="shared" ref="E447:O447" si="328">SUM(E445)</f>
        <v>18</v>
      </c>
      <c r="F447" s="84">
        <f t="shared" si="328"/>
        <v>33</v>
      </c>
      <c r="G447" s="84">
        <f t="shared" si="328"/>
        <v>14</v>
      </c>
      <c r="H447" s="84">
        <f t="shared" si="328"/>
        <v>18</v>
      </c>
      <c r="I447" s="84">
        <f t="shared" si="328"/>
        <v>32</v>
      </c>
      <c r="J447" s="84">
        <f t="shared" si="328"/>
        <v>0</v>
      </c>
      <c r="K447" s="84">
        <f t="shared" si="328"/>
        <v>0</v>
      </c>
      <c r="L447" s="84">
        <f t="shared" si="328"/>
        <v>0</v>
      </c>
      <c r="M447" s="84">
        <f t="shared" si="328"/>
        <v>14</v>
      </c>
      <c r="N447" s="83">
        <f t="shared" si="328"/>
        <v>18</v>
      </c>
      <c r="O447" s="84">
        <f t="shared" si="328"/>
        <v>32</v>
      </c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s="82" customFormat="1" x14ac:dyDescent="0.2">
      <c r="A448" s="25"/>
      <c r="B448" s="29"/>
      <c r="C448" s="29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13.5" thickBot="1" x14ac:dyDescent="0.25">
      <c r="A449" s="31"/>
      <c r="B449" s="31"/>
      <c r="C449" s="32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13.5" thickBot="1" x14ac:dyDescent="0.25">
      <c r="A450" s="111" t="s">
        <v>84</v>
      </c>
      <c r="B450" s="112"/>
      <c r="C450" s="112"/>
      <c r="D450" s="55">
        <f t="shared" ref="D450:O450" si="329">SUM(D363)</f>
        <v>3020</v>
      </c>
      <c r="E450" s="55">
        <f t="shared" si="329"/>
        <v>2877</v>
      </c>
      <c r="F450" s="55">
        <f t="shared" si="329"/>
        <v>5897</v>
      </c>
      <c r="G450" s="55">
        <f t="shared" si="329"/>
        <v>2559</v>
      </c>
      <c r="H450" s="55">
        <f t="shared" si="329"/>
        <v>2434</v>
      </c>
      <c r="I450" s="55">
        <f t="shared" si="329"/>
        <v>4993</v>
      </c>
      <c r="J450" s="55">
        <f t="shared" si="329"/>
        <v>10979</v>
      </c>
      <c r="K450" s="55">
        <f t="shared" si="329"/>
        <v>11355</v>
      </c>
      <c r="L450" s="55">
        <f t="shared" si="329"/>
        <v>22334</v>
      </c>
      <c r="M450" s="55">
        <f t="shared" si="329"/>
        <v>13538</v>
      </c>
      <c r="N450" s="55">
        <f t="shared" si="329"/>
        <v>13789</v>
      </c>
      <c r="O450" s="55">
        <f t="shared" si="329"/>
        <v>27327</v>
      </c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13.5" thickBot="1" x14ac:dyDescent="0.25">
      <c r="A451" s="31"/>
      <c r="B451" s="31"/>
      <c r="C451" s="3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13.5" thickBot="1" x14ac:dyDescent="0.25">
      <c r="A452" s="111" t="s">
        <v>91</v>
      </c>
      <c r="B452" s="112"/>
      <c r="C452" s="112"/>
      <c r="D452" s="55">
        <f t="shared" ref="D452:O452" si="330">SUM(D439)</f>
        <v>528</v>
      </c>
      <c r="E452" s="55">
        <f t="shared" si="330"/>
        <v>598</v>
      </c>
      <c r="F452" s="55">
        <f t="shared" si="330"/>
        <v>1126</v>
      </c>
      <c r="G452" s="55">
        <f t="shared" si="330"/>
        <v>412</v>
      </c>
      <c r="H452" s="55">
        <f t="shared" si="330"/>
        <v>485</v>
      </c>
      <c r="I452" s="55">
        <f t="shared" si="330"/>
        <v>897</v>
      </c>
      <c r="J452" s="55">
        <f t="shared" si="330"/>
        <v>730</v>
      </c>
      <c r="K452" s="55">
        <f t="shared" si="330"/>
        <v>995</v>
      </c>
      <c r="L452" s="55">
        <f t="shared" si="330"/>
        <v>1725</v>
      </c>
      <c r="M452" s="55">
        <f t="shared" si="330"/>
        <v>1142</v>
      </c>
      <c r="N452" s="55">
        <f t="shared" si="330"/>
        <v>1480</v>
      </c>
      <c r="O452" s="55">
        <f t="shared" si="330"/>
        <v>2622</v>
      </c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s="82" customFormat="1" ht="13.5" thickBot="1" x14ac:dyDescent="0.25">
      <c r="A453" s="25"/>
      <c r="B453" s="29"/>
      <c r="C453" s="29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s="82" customFormat="1" ht="13.5" thickBot="1" x14ac:dyDescent="0.25">
      <c r="A454" s="98" t="s">
        <v>251</v>
      </c>
      <c r="B454" s="99"/>
      <c r="C454" s="99"/>
      <c r="D454" s="85">
        <f t="shared" ref="D454:O454" si="331">SUM(D447)</f>
        <v>15</v>
      </c>
      <c r="E454" s="85">
        <f t="shared" si="331"/>
        <v>18</v>
      </c>
      <c r="F454" s="85">
        <f t="shared" si="331"/>
        <v>33</v>
      </c>
      <c r="G454" s="85">
        <f t="shared" si="331"/>
        <v>14</v>
      </c>
      <c r="H454" s="85">
        <f t="shared" si="331"/>
        <v>18</v>
      </c>
      <c r="I454" s="85">
        <f t="shared" si="331"/>
        <v>32</v>
      </c>
      <c r="J454" s="85">
        <f t="shared" si="331"/>
        <v>0</v>
      </c>
      <c r="K454" s="85">
        <f t="shared" si="331"/>
        <v>0</v>
      </c>
      <c r="L454" s="85">
        <f t="shared" si="331"/>
        <v>0</v>
      </c>
      <c r="M454" s="85">
        <f t="shared" si="331"/>
        <v>14</v>
      </c>
      <c r="N454" s="85">
        <f t="shared" si="331"/>
        <v>18</v>
      </c>
      <c r="O454" s="85">
        <f t="shared" si="331"/>
        <v>32</v>
      </c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13.5" thickBot="1" x14ac:dyDescent="0.25">
      <c r="A455" s="31"/>
      <c r="B455" s="31"/>
      <c r="C455" s="3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13.5" thickBot="1" x14ac:dyDescent="0.25">
      <c r="A456" s="111" t="s">
        <v>92</v>
      </c>
      <c r="B456" s="112"/>
      <c r="C456" s="112"/>
      <c r="D456" s="55">
        <f>SUM(D450+D452+D454)</f>
        <v>3563</v>
      </c>
      <c r="E456" s="55">
        <f t="shared" ref="E456:O456" si="332">SUM(E450+E452+E454)</f>
        <v>3493</v>
      </c>
      <c r="F456" s="55">
        <f t="shared" si="332"/>
        <v>7056</v>
      </c>
      <c r="G456" s="55">
        <f t="shared" si="332"/>
        <v>2985</v>
      </c>
      <c r="H456" s="55">
        <f t="shared" si="332"/>
        <v>2937</v>
      </c>
      <c r="I456" s="55">
        <f t="shared" si="332"/>
        <v>5922</v>
      </c>
      <c r="J456" s="55">
        <f t="shared" si="332"/>
        <v>11709</v>
      </c>
      <c r="K456" s="55">
        <f t="shared" si="332"/>
        <v>12350</v>
      </c>
      <c r="L456" s="55">
        <f t="shared" si="332"/>
        <v>24059</v>
      </c>
      <c r="M456" s="55">
        <f t="shared" si="332"/>
        <v>14694</v>
      </c>
      <c r="N456" s="55">
        <f t="shared" si="332"/>
        <v>15287</v>
      </c>
      <c r="O456" s="55">
        <f t="shared" si="332"/>
        <v>29981</v>
      </c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x14ac:dyDescent="0.2">
      <c r="A457" s="56"/>
      <c r="B457" s="56"/>
      <c r="C457" s="57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x14ac:dyDescent="0.2">
      <c r="A458" s="81"/>
      <c r="B458" s="12" t="s">
        <v>1</v>
      </c>
      <c r="C458" s="5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18.75" x14ac:dyDescent="0.3">
      <c r="A459" s="60"/>
      <c r="B459" s="61" t="s">
        <v>93</v>
      </c>
      <c r="C459" s="62"/>
      <c r="D459" s="78"/>
      <c r="E459" s="145" t="s">
        <v>94</v>
      </c>
      <c r="F459" s="145"/>
      <c r="G459" s="145"/>
      <c r="H459" s="145"/>
      <c r="I459" s="145"/>
      <c r="J459" s="145"/>
      <c r="K459" s="145"/>
      <c r="L459" s="18"/>
      <c r="M459" s="18"/>
      <c r="N459" s="18"/>
      <c r="O459" s="18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18.75" x14ac:dyDescent="0.3">
      <c r="A460" s="60"/>
      <c r="B460" s="60"/>
      <c r="C460" s="63"/>
      <c r="D460" s="78"/>
      <c r="E460" s="78"/>
      <c r="F460" s="78"/>
      <c r="G460" s="78"/>
      <c r="H460" s="78"/>
      <c r="I460" s="78"/>
      <c r="J460" s="78"/>
      <c r="K460" s="78"/>
      <c r="L460" s="18"/>
      <c r="M460" s="18"/>
      <c r="N460" s="18"/>
      <c r="O460" s="18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18.75" x14ac:dyDescent="0.3">
      <c r="A461" s="60"/>
      <c r="B461" s="60"/>
      <c r="C461" s="63"/>
      <c r="D461" s="78"/>
      <c r="E461" s="78"/>
      <c r="F461" s="78"/>
      <c r="G461" s="78"/>
      <c r="H461" s="78"/>
      <c r="I461" s="78"/>
      <c r="J461" s="78"/>
      <c r="K461" s="78"/>
      <c r="L461" s="18"/>
      <c r="M461" s="18"/>
      <c r="N461" s="18"/>
      <c r="O461" s="18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19.5" thickBot="1" x14ac:dyDescent="0.35">
      <c r="A462" s="60"/>
      <c r="B462" s="64"/>
      <c r="C462" s="62"/>
      <c r="D462" s="65"/>
      <c r="E462" s="114" t="s">
        <v>95</v>
      </c>
      <c r="F462" s="115"/>
      <c r="G462" s="115"/>
      <c r="H462" s="115"/>
      <c r="I462" s="115"/>
      <c r="J462" s="115"/>
      <c r="K462" s="115"/>
      <c r="L462" s="18"/>
      <c r="M462" s="18"/>
      <c r="N462" s="18"/>
      <c r="O462" s="18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18.75" x14ac:dyDescent="0.3">
      <c r="A463" s="60"/>
      <c r="B463" s="66" t="s">
        <v>96</v>
      </c>
      <c r="C463" s="62"/>
      <c r="D463" s="65"/>
      <c r="E463" s="114" t="s">
        <v>97</v>
      </c>
      <c r="F463" s="115"/>
      <c r="G463" s="115"/>
      <c r="H463" s="115"/>
      <c r="I463" s="115"/>
      <c r="J463" s="115"/>
      <c r="K463" s="115"/>
      <c r="L463" s="18"/>
      <c r="M463" s="18"/>
      <c r="N463" s="18"/>
      <c r="O463" s="18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x14ac:dyDescent="0.2">
      <c r="A464" s="56"/>
      <c r="B464" s="56"/>
      <c r="C464" s="57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s="49" customFormat="1" x14ac:dyDescent="0.2">
      <c r="A465" s="67"/>
      <c r="B465" s="67"/>
      <c r="C465" s="68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48"/>
      <c r="Q465" s="48"/>
      <c r="R465" s="48"/>
      <c r="S465" s="48"/>
      <c r="T465" s="48"/>
      <c r="U465" s="48"/>
      <c r="V465" s="48"/>
      <c r="W465" s="48"/>
      <c r="X465" s="48"/>
      <c r="Y465" s="48"/>
    </row>
    <row r="466" spans="1:25" s="49" customFormat="1" x14ac:dyDescent="0.2">
      <c r="A466" s="70"/>
      <c r="B466" s="71"/>
      <c r="C466" s="48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48"/>
      <c r="Q466" s="48"/>
      <c r="R466" s="48"/>
      <c r="S466" s="48"/>
      <c r="T466" s="48"/>
      <c r="U466" s="48"/>
      <c r="V466" s="48"/>
      <c r="W466" s="48"/>
      <c r="X466" s="48"/>
      <c r="Y466" s="48"/>
    </row>
    <row r="467" spans="1:25" s="49" customFormat="1" x14ac:dyDescent="0.2">
      <c r="A467" s="70"/>
      <c r="B467" s="71"/>
      <c r="C467" s="48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48"/>
      <c r="Q467" s="48"/>
      <c r="R467" s="48"/>
      <c r="S467" s="48"/>
      <c r="T467" s="48"/>
      <c r="U467" s="48"/>
      <c r="V467" s="48"/>
      <c r="W467" s="48"/>
      <c r="X467" s="48"/>
      <c r="Y467" s="48"/>
    </row>
    <row r="468" spans="1:25" s="49" customFormat="1" x14ac:dyDescent="0.2">
      <c r="A468" s="73"/>
      <c r="B468" s="73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</row>
    <row r="469" spans="1:25" s="49" customFormat="1" x14ac:dyDescent="0.2">
      <c r="A469" s="73"/>
      <c r="B469" s="73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</row>
    <row r="470" spans="1:25" s="49" customFormat="1" x14ac:dyDescent="0.2">
      <c r="A470" s="73"/>
      <c r="B470" s="73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</row>
    <row r="471" spans="1:25" s="49" customFormat="1" x14ac:dyDescent="0.2">
      <c r="A471" s="73"/>
      <c r="B471" s="73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</row>
    <row r="472" spans="1:25" s="49" customFormat="1" x14ac:dyDescent="0.2">
      <c r="A472" s="73"/>
      <c r="B472" s="73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</row>
    <row r="473" spans="1:25" s="49" customFormat="1" x14ac:dyDescent="0.2">
      <c r="A473" s="73"/>
      <c r="B473" s="73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</row>
    <row r="474" spans="1:25" s="49" customFormat="1" x14ac:dyDescent="0.2">
      <c r="A474" s="73"/>
      <c r="B474" s="73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</row>
    <row r="475" spans="1:25" s="49" customFormat="1" x14ac:dyDescent="0.2">
      <c r="A475" s="73"/>
      <c r="B475" s="73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</row>
    <row r="476" spans="1:25" s="49" customFormat="1" x14ac:dyDescent="0.2">
      <c r="A476" s="73"/>
      <c r="B476" s="73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</row>
    <row r="477" spans="1:25" s="49" customFormat="1" x14ac:dyDescent="0.2">
      <c r="A477" s="73"/>
      <c r="B477" s="73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</row>
    <row r="478" spans="1:25" s="49" customFormat="1" x14ac:dyDescent="0.2">
      <c r="A478" s="73"/>
      <c r="B478" s="73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</row>
    <row r="479" spans="1:25" s="49" customFormat="1" x14ac:dyDescent="0.2">
      <c r="A479" s="73"/>
      <c r="B479" s="73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</row>
    <row r="480" spans="1:25" s="49" customFormat="1" x14ac:dyDescent="0.2">
      <c r="A480" s="73"/>
      <c r="B480" s="73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</row>
    <row r="481" spans="1:15" s="49" customFormat="1" x14ac:dyDescent="0.2">
      <c r="A481" s="73"/>
      <c r="B481" s="73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</row>
    <row r="482" spans="1:15" s="49" customFormat="1" x14ac:dyDescent="0.2">
      <c r="A482" s="73"/>
      <c r="B482" s="73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</row>
    <row r="483" spans="1:15" s="49" customFormat="1" x14ac:dyDescent="0.2">
      <c r="A483" s="73"/>
      <c r="B483" s="73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</row>
    <row r="484" spans="1:15" s="49" customFormat="1" x14ac:dyDescent="0.2">
      <c r="A484" s="73"/>
      <c r="B484" s="73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</row>
    <row r="485" spans="1:15" s="49" customFormat="1" x14ac:dyDescent="0.2">
      <c r="A485" s="73"/>
      <c r="B485" s="73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</row>
    <row r="486" spans="1:15" s="49" customFormat="1" x14ac:dyDescent="0.2">
      <c r="A486" s="73"/>
      <c r="B486" s="73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</row>
    <row r="487" spans="1:15" s="49" customFormat="1" x14ac:dyDescent="0.2">
      <c r="A487" s="73"/>
      <c r="B487" s="73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</row>
    <row r="488" spans="1:15" s="49" customFormat="1" x14ac:dyDescent="0.2">
      <c r="A488" s="73"/>
      <c r="B488" s="73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</row>
  </sheetData>
  <mergeCells count="298">
    <mergeCell ref="E459:K459"/>
    <mergeCell ref="A32:C32"/>
    <mergeCell ref="A113:C113"/>
    <mergeCell ref="A118:C118"/>
    <mergeCell ref="A127:C127"/>
    <mergeCell ref="A133:C133"/>
    <mergeCell ref="A134:C134"/>
    <mergeCell ref="A137:F137"/>
    <mergeCell ref="G137:O137"/>
    <mergeCell ref="B138:B139"/>
    <mergeCell ref="C138:C139"/>
    <mergeCell ref="D138:F138"/>
    <mergeCell ref="G138:I138"/>
    <mergeCell ref="J138:L138"/>
    <mergeCell ref="M138:O138"/>
    <mergeCell ref="D71:F71"/>
    <mergeCell ref="G71:I71"/>
    <mergeCell ref="A77:C77"/>
    <mergeCell ref="A91:C91"/>
    <mergeCell ref="A97:C97"/>
    <mergeCell ref="A98:C98"/>
    <mergeCell ref="G101:O101"/>
    <mergeCell ref="A101:F101"/>
    <mergeCell ref="B102:B103"/>
    <mergeCell ref="C102:C103"/>
    <mergeCell ref="D10:E10"/>
    <mergeCell ref="H10:I10"/>
    <mergeCell ref="J10:K10"/>
    <mergeCell ref="L10:M10"/>
    <mergeCell ref="N10:O10"/>
    <mergeCell ref="A12:O12"/>
    <mergeCell ref="A13:F13"/>
    <mergeCell ref="G13:O13"/>
    <mergeCell ref="D14:F14"/>
    <mergeCell ref="G14:I14"/>
    <mergeCell ref="J14:L14"/>
    <mergeCell ref="M14:O14"/>
    <mergeCell ref="M102:O102"/>
    <mergeCell ref="J71:L71"/>
    <mergeCell ref="M71:O71"/>
    <mergeCell ref="A10:B10"/>
    <mergeCell ref="J9:K9"/>
    <mergeCell ref="L9:M9"/>
    <mergeCell ref="A3:O3"/>
    <mergeCell ref="A6:O6"/>
    <mergeCell ref="A8:B8"/>
    <mergeCell ref="C8:E8"/>
    <mergeCell ref="H8:O8"/>
    <mergeCell ref="H9:I9"/>
    <mergeCell ref="N9:O9"/>
    <mergeCell ref="D9:E9"/>
    <mergeCell ref="D245:F245"/>
    <mergeCell ref="G245:I245"/>
    <mergeCell ref="A51:C51"/>
    <mergeCell ref="A56:C56"/>
    <mergeCell ref="A66:C66"/>
    <mergeCell ref="A67:C67"/>
    <mergeCell ref="A70:F70"/>
    <mergeCell ref="G70:O70"/>
    <mergeCell ref="B71:B72"/>
    <mergeCell ref="D187:F187"/>
    <mergeCell ref="G187:I187"/>
    <mergeCell ref="J187:L187"/>
    <mergeCell ref="M187:O187"/>
    <mergeCell ref="A176:C176"/>
    <mergeCell ref="A182:C182"/>
    <mergeCell ref="A183:C183"/>
    <mergeCell ref="A186:F186"/>
    <mergeCell ref="G186:O186"/>
    <mergeCell ref="B187:B188"/>
    <mergeCell ref="C187:C188"/>
    <mergeCell ref="A158:C158"/>
    <mergeCell ref="D102:F102"/>
    <mergeCell ref="G102:I102"/>
    <mergeCell ref="J102:L102"/>
    <mergeCell ref="G207:I207"/>
    <mergeCell ref="J207:L207"/>
    <mergeCell ref="G235:O235"/>
    <mergeCell ref="A193:C193"/>
    <mergeCell ref="A197:C197"/>
    <mergeCell ref="A202:C202"/>
    <mergeCell ref="A203:C203"/>
    <mergeCell ref="A206:F206"/>
    <mergeCell ref="G206:O206"/>
    <mergeCell ref="B207:B208"/>
    <mergeCell ref="M207:O207"/>
    <mergeCell ref="C207:C208"/>
    <mergeCell ref="D207:F207"/>
    <mergeCell ref="A214:C214"/>
    <mergeCell ref="A219:C219"/>
    <mergeCell ref="A226:C226"/>
    <mergeCell ref="A231:C231"/>
    <mergeCell ref="A232:C232"/>
    <mergeCell ref="A235:F235"/>
    <mergeCell ref="B236:B237"/>
    <mergeCell ref="C236:C237"/>
    <mergeCell ref="D236:F236"/>
    <mergeCell ref="G236:I236"/>
    <mergeCell ref="J236:L236"/>
    <mergeCell ref="M236:O236"/>
    <mergeCell ref="D260:F260"/>
    <mergeCell ref="G260:I260"/>
    <mergeCell ref="J260:L260"/>
    <mergeCell ref="M260:O260"/>
    <mergeCell ref="A249:C249"/>
    <mergeCell ref="A255:C255"/>
    <mergeCell ref="A256:C256"/>
    <mergeCell ref="A259:F259"/>
    <mergeCell ref="G259:O259"/>
    <mergeCell ref="B260:B261"/>
    <mergeCell ref="C260:C261"/>
    <mergeCell ref="J245:L245"/>
    <mergeCell ref="M245:O245"/>
    <mergeCell ref="A241:C241"/>
    <mergeCell ref="A244:F244"/>
    <mergeCell ref="G244:O244"/>
    <mergeCell ref="B245:B246"/>
    <mergeCell ref="C245:C246"/>
    <mergeCell ref="J274:L274"/>
    <mergeCell ref="M274:O274"/>
    <mergeCell ref="A270:C270"/>
    <mergeCell ref="A273:F273"/>
    <mergeCell ref="G273:O273"/>
    <mergeCell ref="B274:B275"/>
    <mergeCell ref="C274:C275"/>
    <mergeCell ref="D274:F274"/>
    <mergeCell ref="G274:I274"/>
    <mergeCell ref="J291:L291"/>
    <mergeCell ref="M291:O291"/>
    <mergeCell ref="A279:C279"/>
    <mergeCell ref="A290:F290"/>
    <mergeCell ref="G290:O290"/>
    <mergeCell ref="B291:B292"/>
    <mergeCell ref="C291:C292"/>
    <mergeCell ref="D291:F291"/>
    <mergeCell ref="G291:I291"/>
    <mergeCell ref="D312:F312"/>
    <mergeCell ref="G312:I312"/>
    <mergeCell ref="J312:L312"/>
    <mergeCell ref="M312:O312"/>
    <mergeCell ref="A302:C302"/>
    <mergeCell ref="A307:C307"/>
    <mergeCell ref="A308:C308"/>
    <mergeCell ref="A311:F311"/>
    <mergeCell ref="G311:O311"/>
    <mergeCell ref="B312:B313"/>
    <mergeCell ref="C312:C313"/>
    <mergeCell ref="J319:L319"/>
    <mergeCell ref="M319:O319"/>
    <mergeCell ref="A315:C315"/>
    <mergeCell ref="A318:F318"/>
    <mergeCell ref="G318:O318"/>
    <mergeCell ref="B319:B320"/>
    <mergeCell ref="C319:C320"/>
    <mergeCell ref="D319:F319"/>
    <mergeCell ref="G319:I319"/>
    <mergeCell ref="D333:F333"/>
    <mergeCell ref="G333:I333"/>
    <mergeCell ref="J333:L333"/>
    <mergeCell ref="M333:O333"/>
    <mergeCell ref="A323:C323"/>
    <mergeCell ref="A328:C328"/>
    <mergeCell ref="A329:C329"/>
    <mergeCell ref="A332:F332"/>
    <mergeCell ref="G332:O332"/>
    <mergeCell ref="B333:B334"/>
    <mergeCell ref="C333:C334"/>
    <mergeCell ref="J369:L369"/>
    <mergeCell ref="M369:O369"/>
    <mergeCell ref="A360:C360"/>
    <mergeCell ref="A363:C363"/>
    <mergeCell ref="A367:O367"/>
    <mergeCell ref="A368:F368"/>
    <mergeCell ref="G368:O368"/>
    <mergeCell ref="B369:B370"/>
    <mergeCell ref="C369:C370"/>
    <mergeCell ref="D369:F369"/>
    <mergeCell ref="G369:I369"/>
    <mergeCell ref="J427:L427"/>
    <mergeCell ref="M427:O427"/>
    <mergeCell ref="A424:C424"/>
    <mergeCell ref="A426:F426"/>
    <mergeCell ref="G426:O426"/>
    <mergeCell ref="B427:B428"/>
    <mergeCell ref="C427:C428"/>
    <mergeCell ref="D427:F427"/>
    <mergeCell ref="G427:I427"/>
    <mergeCell ref="D350:F350"/>
    <mergeCell ref="G350:I350"/>
    <mergeCell ref="J350:L350"/>
    <mergeCell ref="M350:O350"/>
    <mergeCell ref="A336:C336"/>
    <mergeCell ref="A341:C341"/>
    <mergeCell ref="A342:C342"/>
    <mergeCell ref="A349:F349"/>
    <mergeCell ref="G349:O349"/>
    <mergeCell ref="B350:B351"/>
    <mergeCell ref="C350:C351"/>
    <mergeCell ref="J357:L357"/>
    <mergeCell ref="M357:O357"/>
    <mergeCell ref="A353:C353"/>
    <mergeCell ref="A356:F356"/>
    <mergeCell ref="G356:O356"/>
    <mergeCell ref="B357:B358"/>
    <mergeCell ref="C357:C358"/>
    <mergeCell ref="D357:F357"/>
    <mergeCell ref="G357:I357"/>
    <mergeCell ref="A430:C430"/>
    <mergeCell ref="A439:C439"/>
    <mergeCell ref="A450:C450"/>
    <mergeCell ref="A452:C452"/>
    <mergeCell ref="A456:C456"/>
    <mergeCell ref="E462:K462"/>
    <mergeCell ref="E463:K463"/>
    <mergeCell ref="J375:L375"/>
    <mergeCell ref="M375:O375"/>
    <mergeCell ref="J389:L389"/>
    <mergeCell ref="M389:O389"/>
    <mergeCell ref="A385:C385"/>
    <mergeCell ref="A388:F388"/>
    <mergeCell ref="G388:O388"/>
    <mergeCell ref="B389:B390"/>
    <mergeCell ref="C389:C390"/>
    <mergeCell ref="D389:F389"/>
    <mergeCell ref="G389:I389"/>
    <mergeCell ref="J397:L397"/>
    <mergeCell ref="M397:O397"/>
    <mergeCell ref="A393:C393"/>
    <mergeCell ref="A396:F396"/>
    <mergeCell ref="G396:O396"/>
    <mergeCell ref="B397:B398"/>
    <mergeCell ref="A372:C372"/>
    <mergeCell ref="A374:F374"/>
    <mergeCell ref="G374:O374"/>
    <mergeCell ref="B375:B376"/>
    <mergeCell ref="C375:C376"/>
    <mergeCell ref="D375:F375"/>
    <mergeCell ref="G375:I375"/>
    <mergeCell ref="J382:L382"/>
    <mergeCell ref="M382:O382"/>
    <mergeCell ref="A378:C378"/>
    <mergeCell ref="A381:F381"/>
    <mergeCell ref="G381:O381"/>
    <mergeCell ref="B382:B383"/>
    <mergeCell ref="C382:C383"/>
    <mergeCell ref="D382:F382"/>
    <mergeCell ref="G382:I382"/>
    <mergeCell ref="C397:C398"/>
    <mergeCell ref="D397:F397"/>
    <mergeCell ref="G397:I397"/>
    <mergeCell ref="J409:L409"/>
    <mergeCell ref="M409:O409"/>
    <mergeCell ref="A402:C402"/>
    <mergeCell ref="A408:F408"/>
    <mergeCell ref="G408:O408"/>
    <mergeCell ref="B409:B410"/>
    <mergeCell ref="C409:C410"/>
    <mergeCell ref="D409:F409"/>
    <mergeCell ref="G409:I409"/>
    <mergeCell ref="J415:L415"/>
    <mergeCell ref="M415:O415"/>
    <mergeCell ref="A412:C412"/>
    <mergeCell ref="A414:F414"/>
    <mergeCell ref="G414:O414"/>
    <mergeCell ref="B415:B416"/>
    <mergeCell ref="C415:C416"/>
    <mergeCell ref="D415:F415"/>
    <mergeCell ref="G415:I415"/>
    <mergeCell ref="J421:L421"/>
    <mergeCell ref="M421:O421"/>
    <mergeCell ref="A418:C418"/>
    <mergeCell ref="A420:F420"/>
    <mergeCell ref="G420:O420"/>
    <mergeCell ref="B421:B422"/>
    <mergeCell ref="C421:C422"/>
    <mergeCell ref="D421:F421"/>
    <mergeCell ref="G421:I421"/>
    <mergeCell ref="A432:F432"/>
    <mergeCell ref="G432:O432"/>
    <mergeCell ref="B433:B434"/>
    <mergeCell ref="C433:C434"/>
    <mergeCell ref="D433:F433"/>
    <mergeCell ref="G433:I433"/>
    <mergeCell ref="J433:L433"/>
    <mergeCell ref="M433:O433"/>
    <mergeCell ref="A436:C436"/>
    <mergeCell ref="A445:C445"/>
    <mergeCell ref="A447:C447"/>
    <mergeCell ref="A454:C454"/>
    <mergeCell ref="A440:O440"/>
    <mergeCell ref="A441:F441"/>
    <mergeCell ref="G441:O441"/>
    <mergeCell ref="B442:B443"/>
    <mergeCell ref="C442:C443"/>
    <mergeCell ref="D442:F442"/>
    <mergeCell ref="G442:I442"/>
    <mergeCell ref="J442:L442"/>
    <mergeCell ref="M442:O442"/>
  </mergeCells>
  <pageMargins left="0.23622047244094491" right="0.23622047244094491" top="0.74803149606299213" bottom="0.74803149606299213" header="0.31496062992125984" footer="0.31496062992125984"/>
  <pageSetup scale="6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1ER. SEM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Caty</dc:creator>
  <cp:lastModifiedBy>guadalupe.guillen@unach.mx</cp:lastModifiedBy>
  <cp:lastPrinted>2024-01-10T17:06:11Z</cp:lastPrinted>
  <dcterms:created xsi:type="dcterms:W3CDTF">2012-10-31T18:13:19Z</dcterms:created>
  <dcterms:modified xsi:type="dcterms:W3CDTF">2024-01-10T17:09:56Z</dcterms:modified>
</cp:coreProperties>
</file>