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/>
  </bookViews>
  <sheets>
    <sheet name="1ER. SEM 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uJVgLPsubBRH5GtD5TRmhMHvg=="/>
    </ext>
  </extLst>
</workbook>
</file>

<file path=xl/calcChain.xml><?xml version="1.0" encoding="utf-8"?>
<calcChain xmlns="http://schemas.openxmlformats.org/spreadsheetml/2006/main">
  <c r="K413" i="1" l="1"/>
  <c r="J413" i="1"/>
  <c r="H413" i="1"/>
  <c r="G413" i="1"/>
  <c r="E413" i="1"/>
  <c r="D413" i="1"/>
  <c r="N412" i="1"/>
  <c r="N413" i="1" s="1"/>
  <c r="M412" i="1"/>
  <c r="M413" i="1" s="1"/>
  <c r="L412" i="1"/>
  <c r="L413" i="1" s="1"/>
  <c r="I412" i="1"/>
  <c r="I413" i="1" s="1"/>
  <c r="F412" i="1"/>
  <c r="F413" i="1" s="1"/>
  <c r="K406" i="1"/>
  <c r="J406" i="1"/>
  <c r="H406" i="1"/>
  <c r="G406" i="1"/>
  <c r="E406" i="1"/>
  <c r="D406" i="1"/>
  <c r="N405" i="1"/>
  <c r="N406" i="1" s="1"/>
  <c r="M405" i="1"/>
  <c r="M406" i="1" s="1"/>
  <c r="L405" i="1"/>
  <c r="L406" i="1" s="1"/>
  <c r="I405" i="1"/>
  <c r="I406" i="1" s="1"/>
  <c r="F405" i="1"/>
  <c r="F406" i="1" s="1"/>
  <c r="K395" i="1"/>
  <c r="J395" i="1"/>
  <c r="H395" i="1"/>
  <c r="G395" i="1"/>
  <c r="E395" i="1"/>
  <c r="D395" i="1"/>
  <c r="N394" i="1"/>
  <c r="N395" i="1" s="1"/>
  <c r="M394" i="1"/>
  <c r="M395" i="1" s="1"/>
  <c r="L394" i="1"/>
  <c r="L395" i="1" s="1"/>
  <c r="I394" i="1"/>
  <c r="I395" i="1" s="1"/>
  <c r="F394" i="1"/>
  <c r="F395" i="1" s="1"/>
  <c r="K388" i="1"/>
  <c r="J388" i="1"/>
  <c r="H388" i="1"/>
  <c r="G388" i="1"/>
  <c r="E388" i="1"/>
  <c r="D388" i="1"/>
  <c r="N387" i="1"/>
  <c r="N388" i="1" s="1"/>
  <c r="M387" i="1"/>
  <c r="M388" i="1" s="1"/>
  <c r="L387" i="1"/>
  <c r="L388" i="1" s="1"/>
  <c r="I387" i="1"/>
  <c r="I388" i="1" s="1"/>
  <c r="F387" i="1"/>
  <c r="F388" i="1" s="1"/>
  <c r="K381" i="1"/>
  <c r="J381" i="1"/>
  <c r="H381" i="1"/>
  <c r="G381" i="1"/>
  <c r="E381" i="1"/>
  <c r="D381" i="1"/>
  <c r="N380" i="1"/>
  <c r="M380" i="1"/>
  <c r="L380" i="1"/>
  <c r="I380" i="1"/>
  <c r="F380" i="1"/>
  <c r="N379" i="1"/>
  <c r="M379" i="1"/>
  <c r="L379" i="1"/>
  <c r="I379" i="1"/>
  <c r="F379" i="1"/>
  <c r="N378" i="1"/>
  <c r="M378" i="1"/>
  <c r="L378" i="1"/>
  <c r="I378" i="1"/>
  <c r="F378" i="1"/>
  <c r="K373" i="1"/>
  <c r="J373" i="1"/>
  <c r="H373" i="1"/>
  <c r="G373" i="1"/>
  <c r="E373" i="1"/>
  <c r="D373" i="1"/>
  <c r="N372" i="1"/>
  <c r="M372" i="1"/>
  <c r="L372" i="1"/>
  <c r="I372" i="1"/>
  <c r="F372" i="1"/>
  <c r="N371" i="1"/>
  <c r="M371" i="1"/>
  <c r="L371" i="1"/>
  <c r="I371" i="1"/>
  <c r="F371" i="1"/>
  <c r="K365" i="1"/>
  <c r="J365" i="1"/>
  <c r="H365" i="1"/>
  <c r="G365" i="1"/>
  <c r="E365" i="1"/>
  <c r="D365" i="1"/>
  <c r="N364" i="1"/>
  <c r="N365" i="1" s="1"/>
  <c r="M364" i="1"/>
  <c r="M365" i="1" s="1"/>
  <c r="L364" i="1"/>
  <c r="L365" i="1" s="1"/>
  <c r="I364" i="1"/>
  <c r="I365" i="1" s="1"/>
  <c r="F364" i="1"/>
  <c r="F365" i="1" s="1"/>
  <c r="K358" i="1"/>
  <c r="J358" i="1"/>
  <c r="H358" i="1"/>
  <c r="G358" i="1"/>
  <c r="E358" i="1"/>
  <c r="D358" i="1"/>
  <c r="N357" i="1"/>
  <c r="N358" i="1" s="1"/>
  <c r="M357" i="1"/>
  <c r="L357" i="1"/>
  <c r="L358" i="1" s="1"/>
  <c r="I357" i="1"/>
  <c r="I358" i="1" s="1"/>
  <c r="F357" i="1"/>
  <c r="F358" i="1" s="1"/>
  <c r="K352" i="1"/>
  <c r="J352" i="1"/>
  <c r="H352" i="1"/>
  <c r="G352" i="1"/>
  <c r="E352" i="1"/>
  <c r="D352" i="1"/>
  <c r="N351" i="1"/>
  <c r="N352" i="1" s="1"/>
  <c r="M351" i="1"/>
  <c r="M352" i="1" s="1"/>
  <c r="L351" i="1"/>
  <c r="L352" i="1" s="1"/>
  <c r="I351" i="1"/>
  <c r="I352" i="1" s="1"/>
  <c r="F351" i="1"/>
  <c r="F352" i="1" s="1"/>
  <c r="K342" i="1"/>
  <c r="J342" i="1"/>
  <c r="H342" i="1"/>
  <c r="G342" i="1"/>
  <c r="E342" i="1"/>
  <c r="D342" i="1"/>
  <c r="N341" i="1"/>
  <c r="N342" i="1" s="1"/>
  <c r="M341" i="1"/>
  <c r="L341" i="1"/>
  <c r="L342" i="1" s="1"/>
  <c r="I341" i="1"/>
  <c r="I342" i="1" s="1"/>
  <c r="F341" i="1"/>
  <c r="F342" i="1" s="1"/>
  <c r="K334" i="1"/>
  <c r="J334" i="1"/>
  <c r="H334" i="1"/>
  <c r="G334" i="1"/>
  <c r="E334" i="1"/>
  <c r="D334" i="1"/>
  <c r="N333" i="1"/>
  <c r="N334" i="1" s="1"/>
  <c r="M333" i="1"/>
  <c r="M334" i="1" s="1"/>
  <c r="L333" i="1"/>
  <c r="L334" i="1" s="1"/>
  <c r="I333" i="1"/>
  <c r="I334" i="1" s="1"/>
  <c r="F333" i="1"/>
  <c r="F334" i="1" s="1"/>
  <c r="K327" i="1"/>
  <c r="J327" i="1"/>
  <c r="H327" i="1"/>
  <c r="G327" i="1"/>
  <c r="E327" i="1"/>
  <c r="D327" i="1"/>
  <c r="N326" i="1"/>
  <c r="M326" i="1"/>
  <c r="M327" i="1" s="1"/>
  <c r="L326" i="1"/>
  <c r="L327" i="1" s="1"/>
  <c r="I326" i="1"/>
  <c r="I327" i="1" s="1"/>
  <c r="F326" i="1"/>
  <c r="F327" i="1" s="1"/>
  <c r="K322" i="1"/>
  <c r="J322" i="1"/>
  <c r="H322" i="1"/>
  <c r="G322" i="1"/>
  <c r="E322" i="1"/>
  <c r="D322" i="1"/>
  <c r="N321" i="1"/>
  <c r="N322" i="1" s="1"/>
  <c r="M321" i="1"/>
  <c r="M322" i="1" s="1"/>
  <c r="M328" i="1" s="1"/>
  <c r="L321" i="1"/>
  <c r="L322" i="1" s="1"/>
  <c r="I321" i="1"/>
  <c r="I322" i="1" s="1"/>
  <c r="F321" i="1"/>
  <c r="F322" i="1" s="1"/>
  <c r="K314" i="1"/>
  <c r="J314" i="1"/>
  <c r="H314" i="1"/>
  <c r="G314" i="1"/>
  <c r="E314" i="1"/>
  <c r="D314" i="1"/>
  <c r="N313" i="1"/>
  <c r="N314" i="1" s="1"/>
  <c r="M313" i="1"/>
  <c r="L313" i="1"/>
  <c r="L314" i="1" s="1"/>
  <c r="I313" i="1"/>
  <c r="I314" i="1" s="1"/>
  <c r="F313" i="1"/>
  <c r="F314" i="1" s="1"/>
  <c r="K309" i="1"/>
  <c r="J309" i="1"/>
  <c r="J315" i="1" s="1"/>
  <c r="H309" i="1"/>
  <c r="G309" i="1"/>
  <c r="E309" i="1"/>
  <c r="D309" i="1"/>
  <c r="N308" i="1"/>
  <c r="M308" i="1"/>
  <c r="L308" i="1"/>
  <c r="I308" i="1"/>
  <c r="F308" i="1"/>
  <c r="N307" i="1"/>
  <c r="M307" i="1"/>
  <c r="L307" i="1"/>
  <c r="I307" i="1"/>
  <c r="F307" i="1"/>
  <c r="K301" i="1"/>
  <c r="J301" i="1"/>
  <c r="H301" i="1"/>
  <c r="G301" i="1"/>
  <c r="E301" i="1"/>
  <c r="D301" i="1"/>
  <c r="N300" i="1"/>
  <c r="N301" i="1" s="1"/>
  <c r="M300" i="1"/>
  <c r="M301" i="1" s="1"/>
  <c r="L300" i="1"/>
  <c r="L301" i="1" s="1"/>
  <c r="I300" i="1"/>
  <c r="I301" i="1" s="1"/>
  <c r="F300" i="1"/>
  <c r="F301" i="1" s="1"/>
  <c r="K293" i="1"/>
  <c r="J293" i="1"/>
  <c r="H293" i="1"/>
  <c r="G293" i="1"/>
  <c r="E293" i="1"/>
  <c r="D293" i="1"/>
  <c r="N292" i="1"/>
  <c r="N293" i="1" s="1"/>
  <c r="M292" i="1"/>
  <c r="L292" i="1"/>
  <c r="L293" i="1" s="1"/>
  <c r="I292" i="1"/>
  <c r="I293" i="1" s="1"/>
  <c r="F292" i="1"/>
  <c r="F293" i="1" s="1"/>
  <c r="K288" i="1"/>
  <c r="J288" i="1"/>
  <c r="H288" i="1"/>
  <c r="G288" i="1"/>
  <c r="E288" i="1"/>
  <c r="D288" i="1"/>
  <c r="N287" i="1"/>
  <c r="M287" i="1"/>
  <c r="L287" i="1"/>
  <c r="I287" i="1"/>
  <c r="F287" i="1"/>
  <c r="N286" i="1"/>
  <c r="M286" i="1"/>
  <c r="L286" i="1"/>
  <c r="I286" i="1"/>
  <c r="F286" i="1"/>
  <c r="N285" i="1"/>
  <c r="M285" i="1"/>
  <c r="L285" i="1"/>
  <c r="I285" i="1"/>
  <c r="F285" i="1"/>
  <c r="N284" i="1"/>
  <c r="M284" i="1"/>
  <c r="L284" i="1"/>
  <c r="I284" i="1"/>
  <c r="F284" i="1"/>
  <c r="N283" i="1"/>
  <c r="M283" i="1"/>
  <c r="L283" i="1"/>
  <c r="I283" i="1"/>
  <c r="F283" i="1"/>
  <c r="N282" i="1"/>
  <c r="M282" i="1"/>
  <c r="L282" i="1"/>
  <c r="I282" i="1"/>
  <c r="F282" i="1"/>
  <c r="N281" i="1"/>
  <c r="M281" i="1"/>
  <c r="L281" i="1"/>
  <c r="I281" i="1"/>
  <c r="F281" i="1"/>
  <c r="N280" i="1"/>
  <c r="M280" i="1"/>
  <c r="L280" i="1"/>
  <c r="I280" i="1"/>
  <c r="F280" i="1"/>
  <c r="N279" i="1"/>
  <c r="M279" i="1"/>
  <c r="L279" i="1"/>
  <c r="I279" i="1"/>
  <c r="F279" i="1"/>
  <c r="K273" i="1"/>
  <c r="J273" i="1"/>
  <c r="H273" i="1"/>
  <c r="G273" i="1"/>
  <c r="E273" i="1"/>
  <c r="D273" i="1"/>
  <c r="N272" i="1"/>
  <c r="M272" i="1"/>
  <c r="L272" i="1"/>
  <c r="I272" i="1"/>
  <c r="F272" i="1"/>
  <c r="N271" i="1"/>
  <c r="M271" i="1"/>
  <c r="L271" i="1"/>
  <c r="I271" i="1"/>
  <c r="F271" i="1"/>
  <c r="N270" i="1"/>
  <c r="M270" i="1"/>
  <c r="L270" i="1"/>
  <c r="I270" i="1"/>
  <c r="F270" i="1"/>
  <c r="K264" i="1"/>
  <c r="J264" i="1"/>
  <c r="H264" i="1"/>
  <c r="G264" i="1"/>
  <c r="E264" i="1"/>
  <c r="D264" i="1"/>
  <c r="N263" i="1"/>
  <c r="M263" i="1"/>
  <c r="L263" i="1"/>
  <c r="I263" i="1"/>
  <c r="F263" i="1"/>
  <c r="N262" i="1"/>
  <c r="M262" i="1"/>
  <c r="L262" i="1"/>
  <c r="I262" i="1"/>
  <c r="F262" i="1"/>
  <c r="N261" i="1"/>
  <c r="M261" i="1"/>
  <c r="L261" i="1"/>
  <c r="I261" i="1"/>
  <c r="F261" i="1"/>
  <c r="N260" i="1"/>
  <c r="M260" i="1"/>
  <c r="L260" i="1"/>
  <c r="I260" i="1"/>
  <c r="F260" i="1"/>
  <c r="N259" i="1"/>
  <c r="M259" i="1"/>
  <c r="L259" i="1"/>
  <c r="I259" i="1"/>
  <c r="F259" i="1"/>
  <c r="N258" i="1"/>
  <c r="M258" i="1"/>
  <c r="L258" i="1"/>
  <c r="I258" i="1"/>
  <c r="F258" i="1"/>
  <c r="N257" i="1"/>
  <c r="M257" i="1"/>
  <c r="L257" i="1"/>
  <c r="I257" i="1"/>
  <c r="F257" i="1"/>
  <c r="N256" i="1"/>
  <c r="M256" i="1"/>
  <c r="L256" i="1"/>
  <c r="I256" i="1"/>
  <c r="F256" i="1"/>
  <c r="K249" i="1"/>
  <c r="J249" i="1"/>
  <c r="H249" i="1"/>
  <c r="G249" i="1"/>
  <c r="E249" i="1"/>
  <c r="D249" i="1"/>
  <c r="N248" i="1"/>
  <c r="N249" i="1" s="1"/>
  <c r="M248" i="1"/>
  <c r="M249" i="1" s="1"/>
  <c r="L248" i="1"/>
  <c r="L249" i="1" s="1"/>
  <c r="I248" i="1"/>
  <c r="I249" i="1" s="1"/>
  <c r="F248" i="1"/>
  <c r="F249" i="1" s="1"/>
  <c r="K244" i="1"/>
  <c r="J244" i="1"/>
  <c r="H244" i="1"/>
  <c r="G244" i="1"/>
  <c r="E244" i="1"/>
  <c r="D244" i="1"/>
  <c r="N243" i="1"/>
  <c r="M243" i="1"/>
  <c r="L243" i="1"/>
  <c r="I243" i="1"/>
  <c r="F243" i="1"/>
  <c r="N242" i="1"/>
  <c r="M242" i="1"/>
  <c r="L242" i="1"/>
  <c r="I242" i="1"/>
  <c r="F242" i="1"/>
  <c r="K236" i="1"/>
  <c r="J236" i="1"/>
  <c r="H236" i="1"/>
  <c r="G236" i="1"/>
  <c r="E236" i="1"/>
  <c r="D236" i="1"/>
  <c r="N235" i="1"/>
  <c r="M235" i="1"/>
  <c r="L235" i="1"/>
  <c r="I235" i="1"/>
  <c r="F235" i="1"/>
  <c r="N234" i="1"/>
  <c r="M234" i="1"/>
  <c r="L234" i="1"/>
  <c r="I234" i="1"/>
  <c r="F234" i="1"/>
  <c r="N233" i="1"/>
  <c r="M233" i="1"/>
  <c r="L233" i="1"/>
  <c r="I233" i="1"/>
  <c r="F233" i="1"/>
  <c r="K226" i="1"/>
  <c r="J226" i="1"/>
  <c r="H226" i="1"/>
  <c r="G226" i="1"/>
  <c r="E226" i="1"/>
  <c r="D226" i="1"/>
  <c r="N225" i="1"/>
  <c r="N226" i="1" s="1"/>
  <c r="M225" i="1"/>
  <c r="M226" i="1" s="1"/>
  <c r="L225" i="1"/>
  <c r="L226" i="1" s="1"/>
  <c r="I225" i="1"/>
  <c r="I226" i="1" s="1"/>
  <c r="F225" i="1"/>
  <c r="F226" i="1" s="1"/>
  <c r="K222" i="1"/>
  <c r="J222" i="1"/>
  <c r="H222" i="1"/>
  <c r="G222" i="1"/>
  <c r="E222" i="1"/>
  <c r="D222" i="1"/>
  <c r="N221" i="1"/>
  <c r="M221" i="1"/>
  <c r="L221" i="1"/>
  <c r="I221" i="1"/>
  <c r="F221" i="1"/>
  <c r="N220" i="1"/>
  <c r="M220" i="1"/>
  <c r="L220" i="1"/>
  <c r="I220" i="1"/>
  <c r="F220" i="1"/>
  <c r="N219" i="1"/>
  <c r="M219" i="1"/>
  <c r="L219" i="1"/>
  <c r="I219" i="1"/>
  <c r="F219" i="1"/>
  <c r="K215" i="1"/>
  <c r="J215" i="1"/>
  <c r="H215" i="1"/>
  <c r="G215" i="1"/>
  <c r="E215" i="1"/>
  <c r="N214" i="1"/>
  <c r="N215" i="1" s="1"/>
  <c r="M214" i="1"/>
  <c r="L214" i="1"/>
  <c r="L215" i="1" s="1"/>
  <c r="I214" i="1"/>
  <c r="I215" i="1" s="1"/>
  <c r="F214" i="1"/>
  <c r="F215" i="1" s="1"/>
  <c r="K208" i="1"/>
  <c r="J208" i="1"/>
  <c r="H208" i="1"/>
  <c r="G208" i="1"/>
  <c r="E208" i="1"/>
  <c r="D208" i="1"/>
  <c r="N207" i="1"/>
  <c r="M207" i="1"/>
  <c r="L207" i="1"/>
  <c r="I207" i="1"/>
  <c r="F207" i="1"/>
  <c r="N206" i="1"/>
  <c r="M206" i="1"/>
  <c r="L206" i="1"/>
  <c r="I206" i="1"/>
  <c r="F206" i="1"/>
  <c r="N205" i="1"/>
  <c r="M205" i="1"/>
  <c r="L205" i="1"/>
  <c r="I205" i="1"/>
  <c r="F205" i="1"/>
  <c r="N204" i="1"/>
  <c r="M204" i="1"/>
  <c r="L204" i="1"/>
  <c r="I204" i="1"/>
  <c r="F204" i="1"/>
  <c r="N203" i="1"/>
  <c r="M203" i="1"/>
  <c r="L203" i="1"/>
  <c r="I203" i="1"/>
  <c r="F203" i="1"/>
  <c r="K195" i="1"/>
  <c r="J195" i="1"/>
  <c r="H195" i="1"/>
  <c r="G195" i="1"/>
  <c r="N194" i="1"/>
  <c r="N195" i="1" s="1"/>
  <c r="M194" i="1"/>
  <c r="M195" i="1" s="1"/>
  <c r="L194" i="1"/>
  <c r="L195" i="1" s="1"/>
  <c r="I194" i="1"/>
  <c r="I195" i="1" s="1"/>
  <c r="F194" i="1"/>
  <c r="F195" i="1" s="1"/>
  <c r="K190" i="1"/>
  <c r="J190" i="1"/>
  <c r="H190" i="1"/>
  <c r="G190" i="1"/>
  <c r="E190" i="1"/>
  <c r="D190" i="1"/>
  <c r="N189" i="1"/>
  <c r="N190" i="1" s="1"/>
  <c r="M189" i="1"/>
  <c r="M190" i="1" s="1"/>
  <c r="L189" i="1"/>
  <c r="L190" i="1" s="1"/>
  <c r="I189" i="1"/>
  <c r="I190" i="1" s="1"/>
  <c r="F189" i="1"/>
  <c r="F190" i="1" s="1"/>
  <c r="K185" i="1"/>
  <c r="J185" i="1"/>
  <c r="H185" i="1"/>
  <c r="G185" i="1"/>
  <c r="E185" i="1"/>
  <c r="D185" i="1"/>
  <c r="N184" i="1"/>
  <c r="M184" i="1"/>
  <c r="L184" i="1"/>
  <c r="I184" i="1"/>
  <c r="F184" i="1"/>
  <c r="N183" i="1"/>
  <c r="M183" i="1"/>
  <c r="L183" i="1"/>
  <c r="I183" i="1"/>
  <c r="F183" i="1"/>
  <c r="N182" i="1"/>
  <c r="M182" i="1"/>
  <c r="L182" i="1"/>
  <c r="I182" i="1"/>
  <c r="F182" i="1"/>
  <c r="K175" i="1"/>
  <c r="J175" i="1"/>
  <c r="H175" i="1"/>
  <c r="G175" i="1"/>
  <c r="E175" i="1"/>
  <c r="D175" i="1"/>
  <c r="N174" i="1"/>
  <c r="M174" i="1"/>
  <c r="L174" i="1"/>
  <c r="I174" i="1"/>
  <c r="F174" i="1"/>
  <c r="N173" i="1"/>
  <c r="M173" i="1"/>
  <c r="L173" i="1"/>
  <c r="I173" i="1"/>
  <c r="F173" i="1"/>
  <c r="K169" i="1"/>
  <c r="J169" i="1"/>
  <c r="H169" i="1"/>
  <c r="G169" i="1"/>
  <c r="E169" i="1"/>
  <c r="D169" i="1"/>
  <c r="N168" i="1"/>
  <c r="M168" i="1"/>
  <c r="L168" i="1"/>
  <c r="I168" i="1"/>
  <c r="F168" i="1"/>
  <c r="N167" i="1"/>
  <c r="M167" i="1"/>
  <c r="L167" i="1"/>
  <c r="I167" i="1"/>
  <c r="F167" i="1"/>
  <c r="N166" i="1"/>
  <c r="M166" i="1"/>
  <c r="L166" i="1"/>
  <c r="I166" i="1"/>
  <c r="F166" i="1"/>
  <c r="N165" i="1"/>
  <c r="M165" i="1"/>
  <c r="L165" i="1"/>
  <c r="I165" i="1"/>
  <c r="F165" i="1"/>
  <c r="N164" i="1"/>
  <c r="M164" i="1"/>
  <c r="L164" i="1"/>
  <c r="I164" i="1"/>
  <c r="F164" i="1"/>
  <c r="N163" i="1"/>
  <c r="M163" i="1"/>
  <c r="L163" i="1"/>
  <c r="I163" i="1"/>
  <c r="F163" i="1"/>
  <c r="N162" i="1"/>
  <c r="M162" i="1"/>
  <c r="L162" i="1"/>
  <c r="I162" i="1"/>
  <c r="F162" i="1"/>
  <c r="N161" i="1"/>
  <c r="M161" i="1"/>
  <c r="L161" i="1"/>
  <c r="I161" i="1"/>
  <c r="F161" i="1"/>
  <c r="N160" i="1"/>
  <c r="M160" i="1"/>
  <c r="L160" i="1"/>
  <c r="I160" i="1"/>
  <c r="F160" i="1"/>
  <c r="N159" i="1"/>
  <c r="M159" i="1"/>
  <c r="L159" i="1"/>
  <c r="I159" i="1"/>
  <c r="F159" i="1"/>
  <c r="K153" i="1"/>
  <c r="J153" i="1"/>
  <c r="H153" i="1"/>
  <c r="G153" i="1"/>
  <c r="E153" i="1"/>
  <c r="D153" i="1"/>
  <c r="N152" i="1"/>
  <c r="M152" i="1"/>
  <c r="L152" i="1"/>
  <c r="I152" i="1"/>
  <c r="F152" i="1"/>
  <c r="N151" i="1"/>
  <c r="M151" i="1"/>
  <c r="L151" i="1"/>
  <c r="I151" i="1"/>
  <c r="F151" i="1"/>
  <c r="N150" i="1"/>
  <c r="M150" i="1"/>
  <c r="L150" i="1"/>
  <c r="I150" i="1"/>
  <c r="F150" i="1"/>
  <c r="N149" i="1"/>
  <c r="M149" i="1"/>
  <c r="L149" i="1"/>
  <c r="I149" i="1"/>
  <c r="F149" i="1"/>
  <c r="N148" i="1"/>
  <c r="M148" i="1"/>
  <c r="L148" i="1"/>
  <c r="I148" i="1"/>
  <c r="F148" i="1"/>
  <c r="N147" i="1"/>
  <c r="M147" i="1"/>
  <c r="L147" i="1"/>
  <c r="I147" i="1"/>
  <c r="F147" i="1"/>
  <c r="N146" i="1"/>
  <c r="M146" i="1"/>
  <c r="L146" i="1"/>
  <c r="I146" i="1"/>
  <c r="F146" i="1"/>
  <c r="N145" i="1"/>
  <c r="M145" i="1"/>
  <c r="L145" i="1"/>
  <c r="I145" i="1"/>
  <c r="F145" i="1"/>
  <c r="N144" i="1"/>
  <c r="M144" i="1"/>
  <c r="I144" i="1"/>
  <c r="F144" i="1"/>
  <c r="N143" i="1"/>
  <c r="M143" i="1"/>
  <c r="L143" i="1"/>
  <c r="I143" i="1"/>
  <c r="F143" i="1"/>
  <c r="N142" i="1"/>
  <c r="M142" i="1"/>
  <c r="L142" i="1"/>
  <c r="I142" i="1"/>
  <c r="F142" i="1"/>
  <c r="N141" i="1"/>
  <c r="M141" i="1"/>
  <c r="L141" i="1"/>
  <c r="I141" i="1"/>
  <c r="F141" i="1"/>
  <c r="N140" i="1"/>
  <c r="M140" i="1"/>
  <c r="L140" i="1"/>
  <c r="I140" i="1"/>
  <c r="F140" i="1"/>
  <c r="N139" i="1"/>
  <c r="M139" i="1"/>
  <c r="L139" i="1"/>
  <c r="I139" i="1"/>
  <c r="F139" i="1"/>
  <c r="N138" i="1"/>
  <c r="M138" i="1"/>
  <c r="L138" i="1"/>
  <c r="I138" i="1"/>
  <c r="F138" i="1"/>
  <c r="N137" i="1"/>
  <c r="M137" i="1"/>
  <c r="L137" i="1"/>
  <c r="I137" i="1"/>
  <c r="F137" i="1"/>
  <c r="N136" i="1"/>
  <c r="M136" i="1"/>
  <c r="L136" i="1"/>
  <c r="I136" i="1"/>
  <c r="F136" i="1"/>
  <c r="N135" i="1"/>
  <c r="M135" i="1"/>
  <c r="L135" i="1"/>
  <c r="I135" i="1"/>
  <c r="F135" i="1"/>
  <c r="N134" i="1"/>
  <c r="M134" i="1"/>
  <c r="L134" i="1"/>
  <c r="I134" i="1"/>
  <c r="F134" i="1"/>
  <c r="K127" i="1"/>
  <c r="J127" i="1"/>
  <c r="H127" i="1"/>
  <c r="G127" i="1"/>
  <c r="E127" i="1"/>
  <c r="D127" i="1"/>
  <c r="N126" i="1"/>
  <c r="M126" i="1"/>
  <c r="L126" i="1"/>
  <c r="I126" i="1"/>
  <c r="F126" i="1"/>
  <c r="N125" i="1"/>
  <c r="M125" i="1"/>
  <c r="L125" i="1"/>
  <c r="I125" i="1"/>
  <c r="F125" i="1"/>
  <c r="K121" i="1"/>
  <c r="J121" i="1"/>
  <c r="H121" i="1"/>
  <c r="G121" i="1"/>
  <c r="E121" i="1"/>
  <c r="D121" i="1"/>
  <c r="N120" i="1"/>
  <c r="M120" i="1"/>
  <c r="L120" i="1"/>
  <c r="I120" i="1"/>
  <c r="F120" i="1"/>
  <c r="N119" i="1"/>
  <c r="M119" i="1"/>
  <c r="L119" i="1"/>
  <c r="I119" i="1"/>
  <c r="F119" i="1"/>
  <c r="N118" i="1"/>
  <c r="M118" i="1"/>
  <c r="L118" i="1"/>
  <c r="I118" i="1"/>
  <c r="F118" i="1"/>
  <c r="N117" i="1"/>
  <c r="M117" i="1"/>
  <c r="L117" i="1"/>
  <c r="I117" i="1"/>
  <c r="F117" i="1"/>
  <c r="N116" i="1"/>
  <c r="M116" i="1"/>
  <c r="L116" i="1"/>
  <c r="I116" i="1"/>
  <c r="F116" i="1"/>
  <c r="L112" i="1"/>
  <c r="K112" i="1"/>
  <c r="J112" i="1"/>
  <c r="H112" i="1"/>
  <c r="G112" i="1"/>
  <c r="E112" i="1"/>
  <c r="D112" i="1"/>
  <c r="N111" i="1"/>
  <c r="N112" i="1" s="1"/>
  <c r="M111" i="1"/>
  <c r="L111" i="1"/>
  <c r="I111" i="1"/>
  <c r="I112" i="1" s="1"/>
  <c r="F111" i="1"/>
  <c r="F112" i="1" s="1"/>
  <c r="K108" i="1"/>
  <c r="K128" i="1" s="1"/>
  <c r="J108" i="1"/>
  <c r="H108" i="1"/>
  <c r="G108" i="1"/>
  <c r="E108" i="1"/>
  <c r="E128" i="1" s="1"/>
  <c r="D108" i="1"/>
  <c r="N107" i="1"/>
  <c r="M107" i="1"/>
  <c r="L107" i="1"/>
  <c r="I107" i="1"/>
  <c r="F107" i="1"/>
  <c r="N106" i="1"/>
  <c r="M106" i="1"/>
  <c r="L106" i="1"/>
  <c r="I106" i="1"/>
  <c r="F106" i="1"/>
  <c r="N105" i="1"/>
  <c r="O105" i="1" s="1"/>
  <c r="M105" i="1"/>
  <c r="L105" i="1"/>
  <c r="I105" i="1"/>
  <c r="F105" i="1"/>
  <c r="N104" i="1"/>
  <c r="M104" i="1"/>
  <c r="L104" i="1"/>
  <c r="I104" i="1"/>
  <c r="F104" i="1"/>
  <c r="N103" i="1"/>
  <c r="M103" i="1"/>
  <c r="L103" i="1"/>
  <c r="I103" i="1"/>
  <c r="F103" i="1"/>
  <c r="N102" i="1"/>
  <c r="M102" i="1"/>
  <c r="L102" i="1"/>
  <c r="I102" i="1"/>
  <c r="F102" i="1"/>
  <c r="N101" i="1"/>
  <c r="O101" i="1" s="1"/>
  <c r="M101" i="1"/>
  <c r="L101" i="1"/>
  <c r="I101" i="1"/>
  <c r="F101" i="1"/>
  <c r="N100" i="1"/>
  <c r="M100" i="1"/>
  <c r="L100" i="1"/>
  <c r="I100" i="1"/>
  <c r="F100" i="1"/>
  <c r="N99" i="1"/>
  <c r="M99" i="1"/>
  <c r="L99" i="1"/>
  <c r="I99" i="1"/>
  <c r="F99" i="1"/>
  <c r="N98" i="1"/>
  <c r="M98" i="1"/>
  <c r="L98" i="1"/>
  <c r="I98" i="1"/>
  <c r="F98" i="1"/>
  <c r="K92" i="1"/>
  <c r="J92" i="1"/>
  <c r="H92" i="1"/>
  <c r="G92" i="1"/>
  <c r="E92" i="1"/>
  <c r="D92" i="1"/>
  <c r="N91" i="1"/>
  <c r="M91" i="1"/>
  <c r="L91" i="1"/>
  <c r="I91" i="1"/>
  <c r="F91" i="1"/>
  <c r="N90" i="1"/>
  <c r="M90" i="1"/>
  <c r="L90" i="1"/>
  <c r="I90" i="1"/>
  <c r="F90" i="1"/>
  <c r="N89" i="1"/>
  <c r="M89" i="1"/>
  <c r="L89" i="1"/>
  <c r="I89" i="1"/>
  <c r="F89" i="1"/>
  <c r="K86" i="1"/>
  <c r="J86" i="1"/>
  <c r="H86" i="1"/>
  <c r="G86" i="1"/>
  <c r="E86" i="1"/>
  <c r="D86" i="1"/>
  <c r="N85" i="1"/>
  <c r="M85" i="1"/>
  <c r="L85" i="1"/>
  <c r="I85" i="1"/>
  <c r="F85" i="1"/>
  <c r="N84" i="1"/>
  <c r="M84" i="1"/>
  <c r="L84" i="1"/>
  <c r="I84" i="1"/>
  <c r="F84" i="1"/>
  <c r="N83" i="1"/>
  <c r="M83" i="1"/>
  <c r="L83" i="1"/>
  <c r="I83" i="1"/>
  <c r="F83" i="1"/>
  <c r="N82" i="1"/>
  <c r="M82" i="1"/>
  <c r="L82" i="1"/>
  <c r="I82" i="1"/>
  <c r="F82" i="1"/>
  <c r="N81" i="1"/>
  <c r="M81" i="1"/>
  <c r="L81" i="1"/>
  <c r="I81" i="1"/>
  <c r="F81" i="1"/>
  <c r="N80" i="1"/>
  <c r="M80" i="1"/>
  <c r="L80" i="1"/>
  <c r="I80" i="1"/>
  <c r="F80" i="1"/>
  <c r="N79" i="1"/>
  <c r="M79" i="1"/>
  <c r="L79" i="1"/>
  <c r="I79" i="1"/>
  <c r="F79" i="1"/>
  <c r="N78" i="1"/>
  <c r="M78" i="1"/>
  <c r="L78" i="1"/>
  <c r="I78" i="1"/>
  <c r="F78" i="1"/>
  <c r="N77" i="1"/>
  <c r="M77" i="1"/>
  <c r="L77" i="1"/>
  <c r="I77" i="1"/>
  <c r="F77" i="1"/>
  <c r="N76" i="1"/>
  <c r="M76" i="1"/>
  <c r="L76" i="1"/>
  <c r="I76" i="1"/>
  <c r="F76" i="1"/>
  <c r="N75" i="1"/>
  <c r="M75" i="1"/>
  <c r="L75" i="1"/>
  <c r="I75" i="1"/>
  <c r="F75" i="1"/>
  <c r="K72" i="1"/>
  <c r="J72" i="1"/>
  <c r="H72" i="1"/>
  <c r="G72" i="1"/>
  <c r="E72" i="1"/>
  <c r="D72" i="1"/>
  <c r="N71" i="1"/>
  <c r="M71" i="1"/>
  <c r="L71" i="1"/>
  <c r="I71" i="1"/>
  <c r="F71" i="1"/>
  <c r="N70" i="1"/>
  <c r="M70" i="1"/>
  <c r="L70" i="1"/>
  <c r="I70" i="1"/>
  <c r="F70" i="1"/>
  <c r="N69" i="1"/>
  <c r="M69" i="1"/>
  <c r="L69" i="1"/>
  <c r="I69" i="1"/>
  <c r="F69" i="1"/>
  <c r="N68" i="1"/>
  <c r="M68" i="1"/>
  <c r="L68" i="1"/>
  <c r="I68" i="1"/>
  <c r="F68" i="1"/>
  <c r="K62" i="1"/>
  <c r="J62" i="1"/>
  <c r="H62" i="1"/>
  <c r="G62" i="1"/>
  <c r="E62" i="1"/>
  <c r="D62" i="1"/>
  <c r="N61" i="1"/>
  <c r="M61" i="1"/>
  <c r="L61" i="1"/>
  <c r="I61" i="1"/>
  <c r="F61" i="1"/>
  <c r="N60" i="1"/>
  <c r="M60" i="1"/>
  <c r="L60" i="1"/>
  <c r="I60" i="1"/>
  <c r="F60" i="1"/>
  <c r="N59" i="1"/>
  <c r="M59" i="1"/>
  <c r="L59" i="1"/>
  <c r="I59" i="1"/>
  <c r="F59" i="1"/>
  <c r="K56" i="1"/>
  <c r="J56" i="1"/>
  <c r="H56" i="1"/>
  <c r="G56" i="1"/>
  <c r="E56" i="1"/>
  <c r="D56" i="1"/>
  <c r="N55" i="1"/>
  <c r="N56" i="1" s="1"/>
  <c r="M55" i="1"/>
  <c r="M56" i="1" s="1"/>
  <c r="L55" i="1"/>
  <c r="L56" i="1" s="1"/>
  <c r="I55" i="1"/>
  <c r="I56" i="1" s="1"/>
  <c r="F55" i="1"/>
  <c r="F56" i="1" s="1"/>
  <c r="K52" i="1"/>
  <c r="J52" i="1"/>
  <c r="H52" i="1"/>
  <c r="G52" i="1"/>
  <c r="E52" i="1"/>
  <c r="D52" i="1"/>
  <c r="N51" i="1"/>
  <c r="M51" i="1"/>
  <c r="L51" i="1"/>
  <c r="I51" i="1"/>
  <c r="F51" i="1"/>
  <c r="N50" i="1"/>
  <c r="M50" i="1"/>
  <c r="L50" i="1"/>
  <c r="I50" i="1"/>
  <c r="F50" i="1"/>
  <c r="N49" i="1"/>
  <c r="M49" i="1"/>
  <c r="L49" i="1"/>
  <c r="I49" i="1"/>
  <c r="F49" i="1"/>
  <c r="N48" i="1"/>
  <c r="M48" i="1"/>
  <c r="L48" i="1"/>
  <c r="F48" i="1"/>
  <c r="N47" i="1"/>
  <c r="M47" i="1"/>
  <c r="L47" i="1"/>
  <c r="I47" i="1"/>
  <c r="F47" i="1"/>
  <c r="N46" i="1"/>
  <c r="M46" i="1"/>
  <c r="L46" i="1"/>
  <c r="I46" i="1"/>
  <c r="N45" i="1"/>
  <c r="M45" i="1"/>
  <c r="L45" i="1"/>
  <c r="N44" i="1"/>
  <c r="M44" i="1"/>
  <c r="L44" i="1"/>
  <c r="I44" i="1"/>
  <c r="F44" i="1"/>
  <c r="N43" i="1"/>
  <c r="M43" i="1"/>
  <c r="L43" i="1"/>
  <c r="I43" i="1"/>
  <c r="F43" i="1"/>
  <c r="N42" i="1"/>
  <c r="M42" i="1"/>
  <c r="L42" i="1"/>
  <c r="I42" i="1"/>
  <c r="F42" i="1"/>
  <c r="N41" i="1"/>
  <c r="M41" i="1"/>
  <c r="L41" i="1"/>
  <c r="I41" i="1"/>
  <c r="F41" i="1"/>
  <c r="N40" i="1"/>
  <c r="M40" i="1"/>
  <c r="L40" i="1"/>
  <c r="I40" i="1"/>
  <c r="F40" i="1"/>
  <c r="N39" i="1"/>
  <c r="M39" i="1"/>
  <c r="L39" i="1"/>
  <c r="I39" i="1"/>
  <c r="F39" i="1"/>
  <c r="N38" i="1"/>
  <c r="M38" i="1"/>
  <c r="L38" i="1"/>
  <c r="I38" i="1"/>
  <c r="F38" i="1"/>
  <c r="N37" i="1"/>
  <c r="M37" i="1"/>
  <c r="L37" i="1"/>
  <c r="I37" i="1"/>
  <c r="F37" i="1"/>
  <c r="N36" i="1"/>
  <c r="M36" i="1"/>
  <c r="L36" i="1"/>
  <c r="I36" i="1"/>
  <c r="F36" i="1"/>
  <c r="K32" i="1"/>
  <c r="J32" i="1"/>
  <c r="H32" i="1"/>
  <c r="G32" i="1"/>
  <c r="E32" i="1"/>
  <c r="D32" i="1"/>
  <c r="N31" i="1"/>
  <c r="M31" i="1"/>
  <c r="L31" i="1"/>
  <c r="I31" i="1"/>
  <c r="F31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L27" i="1"/>
  <c r="I27" i="1"/>
  <c r="F27" i="1"/>
  <c r="N26" i="1"/>
  <c r="M26" i="1"/>
  <c r="L26" i="1"/>
  <c r="I26" i="1"/>
  <c r="F26" i="1"/>
  <c r="N25" i="1"/>
  <c r="M25" i="1"/>
  <c r="L25" i="1"/>
  <c r="I25" i="1"/>
  <c r="F25" i="1"/>
  <c r="N24" i="1"/>
  <c r="M24" i="1"/>
  <c r="L24" i="1"/>
  <c r="I24" i="1"/>
  <c r="F24" i="1"/>
  <c r="N23" i="1"/>
  <c r="M23" i="1"/>
  <c r="L23" i="1"/>
  <c r="I23" i="1"/>
  <c r="F23" i="1"/>
  <c r="N22" i="1"/>
  <c r="M22" i="1"/>
  <c r="L22" i="1"/>
  <c r="I22" i="1"/>
  <c r="F22" i="1"/>
  <c r="N21" i="1"/>
  <c r="M21" i="1"/>
  <c r="L21" i="1"/>
  <c r="I21" i="1"/>
  <c r="F21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N17" i="1"/>
  <c r="M17" i="1"/>
  <c r="L17" i="1"/>
  <c r="I17" i="1"/>
  <c r="F17" i="1"/>
  <c r="N16" i="1"/>
  <c r="M16" i="1"/>
  <c r="L16" i="1"/>
  <c r="I16" i="1"/>
  <c r="F16" i="1"/>
  <c r="O271" i="1" l="1"/>
  <c r="H294" i="1"/>
  <c r="E250" i="1"/>
  <c r="K250" i="1"/>
  <c r="D294" i="1"/>
  <c r="J294" i="1"/>
  <c r="O51" i="1"/>
  <c r="O77" i="1"/>
  <c r="O165" i="1"/>
  <c r="I175" i="1"/>
  <c r="O219" i="1"/>
  <c r="O27" i="1"/>
  <c r="O167" i="1"/>
  <c r="D196" i="1"/>
  <c r="O49" i="1"/>
  <c r="O117" i="1"/>
  <c r="I127" i="1"/>
  <c r="O140" i="1"/>
  <c r="O205" i="1"/>
  <c r="D227" i="1"/>
  <c r="E315" i="1"/>
  <c r="K315" i="1"/>
  <c r="O313" i="1"/>
  <c r="O314" i="1" s="1"/>
  <c r="F328" i="1"/>
  <c r="D176" i="1"/>
  <c r="J176" i="1"/>
  <c r="F175" i="1"/>
  <c r="N175" i="1"/>
  <c r="I222" i="1"/>
  <c r="O26" i="1"/>
  <c r="O29" i="1"/>
  <c r="D128" i="1"/>
  <c r="O118" i="1"/>
  <c r="O147" i="1"/>
  <c r="O159" i="1"/>
  <c r="O163" i="1"/>
  <c r="O166" i="1"/>
  <c r="O173" i="1"/>
  <c r="O174" i="1"/>
  <c r="K196" i="1"/>
  <c r="O203" i="1"/>
  <c r="O207" i="1"/>
  <c r="L328" i="1"/>
  <c r="E328" i="1"/>
  <c r="K328" i="1"/>
  <c r="O19" i="1"/>
  <c r="O43" i="1"/>
  <c r="O46" i="1"/>
  <c r="O50" i="1"/>
  <c r="M62" i="1"/>
  <c r="O79" i="1"/>
  <c r="O83" i="1"/>
  <c r="O164" i="1"/>
  <c r="O184" i="1"/>
  <c r="O221" i="1"/>
  <c r="O235" i="1"/>
  <c r="F244" i="1"/>
  <c r="F250" i="1" s="1"/>
  <c r="N244" i="1"/>
  <c r="N250" i="1" s="1"/>
  <c r="O243" i="1"/>
  <c r="G250" i="1"/>
  <c r="O281" i="1"/>
  <c r="O285" i="1"/>
  <c r="E294" i="1"/>
  <c r="K294" i="1"/>
  <c r="F309" i="1"/>
  <c r="F315" i="1" s="1"/>
  <c r="O308" i="1"/>
  <c r="I328" i="1"/>
  <c r="O378" i="1"/>
  <c r="O44" i="1"/>
  <c r="O47" i="1"/>
  <c r="O48" i="1"/>
  <c r="O134" i="1"/>
  <c r="O138" i="1"/>
  <c r="O146" i="1"/>
  <c r="O149" i="1"/>
  <c r="H227" i="1"/>
  <c r="O21" i="1"/>
  <c r="O25" i="1"/>
  <c r="O28" i="1"/>
  <c r="O31" i="1"/>
  <c r="O37" i="1"/>
  <c r="O41" i="1"/>
  <c r="O85" i="1"/>
  <c r="O139" i="1"/>
  <c r="O206" i="1"/>
  <c r="D250" i="1"/>
  <c r="F62" i="1"/>
  <c r="I92" i="1"/>
  <c r="G128" i="1"/>
  <c r="F121" i="1"/>
  <c r="O116" i="1"/>
  <c r="O120" i="1"/>
  <c r="F127" i="1"/>
  <c r="N127" i="1"/>
  <c r="O142" i="1"/>
  <c r="G196" i="1"/>
  <c r="J227" i="1"/>
  <c r="J250" i="1"/>
  <c r="L264" i="1"/>
  <c r="F273" i="1"/>
  <c r="N273" i="1"/>
  <c r="M288" i="1"/>
  <c r="G294" i="1"/>
  <c r="O307" i="1"/>
  <c r="F373" i="1"/>
  <c r="N373" i="1"/>
  <c r="I381" i="1"/>
  <c r="D415" i="1"/>
  <c r="D420" i="1" s="1"/>
  <c r="O17" i="1"/>
  <c r="O20" i="1"/>
  <c r="O23" i="1"/>
  <c r="O42" i="1"/>
  <c r="D93" i="1"/>
  <c r="O100" i="1"/>
  <c r="O104" i="1"/>
  <c r="L127" i="1"/>
  <c r="O136" i="1"/>
  <c r="L169" i="1"/>
  <c r="O161" i="1"/>
  <c r="L185" i="1"/>
  <c r="L196" i="1" s="1"/>
  <c r="F208" i="1"/>
  <c r="N208" i="1"/>
  <c r="O204" i="1"/>
  <c r="L244" i="1"/>
  <c r="L250" i="1" s="1"/>
  <c r="O272" i="1"/>
  <c r="O280" i="1"/>
  <c r="L373" i="1"/>
  <c r="L381" i="1"/>
  <c r="O380" i="1"/>
  <c r="O394" i="1"/>
  <c r="O395" i="1" s="1"/>
  <c r="I32" i="1"/>
  <c r="K63" i="1"/>
  <c r="M52" i="1"/>
  <c r="O39" i="1"/>
  <c r="I72" i="1"/>
  <c r="O70" i="1"/>
  <c r="E93" i="1"/>
  <c r="K93" i="1"/>
  <c r="O75" i="1"/>
  <c r="O78" i="1"/>
  <c r="O81" i="1"/>
  <c r="O145" i="1"/>
  <c r="O148" i="1"/>
  <c r="O151" i="1"/>
  <c r="M185" i="1"/>
  <c r="J196" i="1"/>
  <c r="M244" i="1"/>
  <c r="M250" i="1" s="1"/>
  <c r="O341" i="1"/>
  <c r="O342" i="1" s="1"/>
  <c r="M373" i="1"/>
  <c r="M175" i="1"/>
  <c r="G63" i="1"/>
  <c r="F52" i="1"/>
  <c r="N52" i="1"/>
  <c r="N62" i="1"/>
  <c r="O60" i="1"/>
  <c r="L72" i="1"/>
  <c r="G93" i="1"/>
  <c r="O76" i="1"/>
  <c r="I108" i="1"/>
  <c r="F108" i="1"/>
  <c r="O99" i="1"/>
  <c r="O103" i="1"/>
  <c r="O107" i="1"/>
  <c r="H128" i="1"/>
  <c r="I121" i="1"/>
  <c r="J128" i="1"/>
  <c r="L153" i="1"/>
  <c r="I153" i="1"/>
  <c r="E176" i="1"/>
  <c r="K176" i="1"/>
  <c r="L175" i="1"/>
  <c r="F185" i="1"/>
  <c r="F196" i="1" s="1"/>
  <c r="N185" i="1"/>
  <c r="N196" i="1" s="1"/>
  <c r="H196" i="1"/>
  <c r="E227" i="1"/>
  <c r="K227" i="1"/>
  <c r="M222" i="1"/>
  <c r="I236" i="1"/>
  <c r="M264" i="1"/>
  <c r="N264" i="1"/>
  <c r="O260" i="1"/>
  <c r="I273" i="1"/>
  <c r="F288" i="1"/>
  <c r="F294" i="1" s="1"/>
  <c r="O279" i="1"/>
  <c r="O283" i="1"/>
  <c r="O284" i="1"/>
  <c r="I309" i="1"/>
  <c r="I315" i="1" s="1"/>
  <c r="N309" i="1"/>
  <c r="N315" i="1" s="1"/>
  <c r="G315" i="1"/>
  <c r="H315" i="1"/>
  <c r="G328" i="1"/>
  <c r="O326" i="1"/>
  <c r="O327" i="1" s="1"/>
  <c r="H328" i="1"/>
  <c r="M381" i="1"/>
  <c r="E415" i="1"/>
  <c r="E420" i="1" s="1"/>
  <c r="K415" i="1"/>
  <c r="K420" i="1" s="1"/>
  <c r="O24" i="1"/>
  <c r="H63" i="1"/>
  <c r="I52" i="1"/>
  <c r="O40" i="1"/>
  <c r="I62" i="1"/>
  <c r="O61" i="1"/>
  <c r="M72" i="1"/>
  <c r="F72" i="1"/>
  <c r="N72" i="1"/>
  <c r="I86" i="1"/>
  <c r="M92" i="1"/>
  <c r="J93" i="1"/>
  <c r="L108" i="1"/>
  <c r="O119" i="1"/>
  <c r="M127" i="1"/>
  <c r="O144" i="1"/>
  <c r="O152" i="1"/>
  <c r="G176" i="1"/>
  <c r="F169" i="1"/>
  <c r="N169" i="1"/>
  <c r="O162" i="1"/>
  <c r="O182" i="1"/>
  <c r="O183" i="1"/>
  <c r="E196" i="1"/>
  <c r="O194" i="1"/>
  <c r="O195" i="1" s="1"/>
  <c r="L208" i="1"/>
  <c r="G227" i="1"/>
  <c r="F222" i="1"/>
  <c r="N222" i="1"/>
  <c r="L236" i="1"/>
  <c r="I244" i="1"/>
  <c r="I250" i="1" s="1"/>
  <c r="H250" i="1"/>
  <c r="O257" i="1"/>
  <c r="O261" i="1"/>
  <c r="L273" i="1"/>
  <c r="I288" i="1"/>
  <c r="I294" i="1" s="1"/>
  <c r="L309" i="1"/>
  <c r="L315" i="1" s="1"/>
  <c r="D315" i="1"/>
  <c r="D328" i="1"/>
  <c r="G415" i="1"/>
  <c r="G420" i="1" s="1"/>
  <c r="M196" i="1"/>
  <c r="F32" i="1"/>
  <c r="O22" i="1"/>
  <c r="O30" i="1"/>
  <c r="D63" i="1"/>
  <c r="J63" i="1"/>
  <c r="L52" i="1"/>
  <c r="O38" i="1"/>
  <c r="O45" i="1"/>
  <c r="O69" i="1"/>
  <c r="L86" i="1"/>
  <c r="F92" i="1"/>
  <c r="N92" i="1"/>
  <c r="O90" i="1"/>
  <c r="M108" i="1"/>
  <c r="O102" i="1"/>
  <c r="O106" i="1"/>
  <c r="O111" i="1"/>
  <c r="O112" i="1" s="1"/>
  <c r="M121" i="1"/>
  <c r="O150" i="1"/>
  <c r="H176" i="1"/>
  <c r="I169" i="1"/>
  <c r="O160" i="1"/>
  <c r="O168" i="1"/>
  <c r="O189" i="1"/>
  <c r="O190" i="1" s="1"/>
  <c r="O220" i="1"/>
  <c r="L222" i="1"/>
  <c r="O233" i="1"/>
  <c r="I264" i="1"/>
  <c r="O258" i="1"/>
  <c r="O262" i="1"/>
  <c r="O270" i="1"/>
  <c r="O282" i="1"/>
  <c r="O286" i="1"/>
  <c r="O292" i="1"/>
  <c r="O293" i="1" s="1"/>
  <c r="M309" i="1"/>
  <c r="J328" i="1"/>
  <c r="O357" i="1"/>
  <c r="O358" i="1" s="1"/>
  <c r="I373" i="1"/>
  <c r="I415" i="1" s="1"/>
  <c r="I420" i="1" s="1"/>
  <c r="O379" i="1"/>
  <c r="O412" i="1"/>
  <c r="O413" i="1" s="1"/>
  <c r="L32" i="1"/>
  <c r="O18" i="1"/>
  <c r="N32" i="1"/>
  <c r="M32" i="1"/>
  <c r="N121" i="1"/>
  <c r="L62" i="1"/>
  <c r="H93" i="1"/>
  <c r="F86" i="1"/>
  <c r="N86" i="1"/>
  <c r="O84" i="1"/>
  <c r="O91" i="1"/>
  <c r="O126" i="1"/>
  <c r="O137" i="1"/>
  <c r="O143" i="1"/>
  <c r="M169" i="1"/>
  <c r="I185" i="1"/>
  <c r="I196" i="1" s="1"/>
  <c r="I208" i="1"/>
  <c r="O16" i="1"/>
  <c r="E63" i="1"/>
  <c r="O36" i="1"/>
  <c r="O55" i="1"/>
  <c r="O56" i="1" s="1"/>
  <c r="O82" i="1"/>
  <c r="L92" i="1"/>
  <c r="L121" i="1"/>
  <c r="F153" i="1"/>
  <c r="N153" i="1"/>
  <c r="M153" i="1"/>
  <c r="M215" i="1"/>
  <c r="O214" i="1"/>
  <c r="O215" i="1" s="1"/>
  <c r="F264" i="1"/>
  <c r="H415" i="1"/>
  <c r="H420" i="1" s="1"/>
  <c r="O71" i="1"/>
  <c r="O80" i="1"/>
  <c r="N108" i="1"/>
  <c r="O135" i="1"/>
  <c r="O141" i="1"/>
  <c r="M208" i="1"/>
  <c r="O59" i="1"/>
  <c r="M86" i="1"/>
  <c r="O89" i="1"/>
  <c r="M112" i="1"/>
  <c r="O225" i="1"/>
  <c r="O226" i="1" s="1"/>
  <c r="L288" i="1"/>
  <c r="L294" i="1" s="1"/>
  <c r="F381" i="1"/>
  <c r="N381" i="1"/>
  <c r="J415" i="1"/>
  <c r="J420" i="1" s="1"/>
  <c r="F236" i="1"/>
  <c r="N236" i="1"/>
  <c r="O234" i="1"/>
  <c r="O287" i="1"/>
  <c r="O68" i="1"/>
  <c r="O98" i="1"/>
  <c r="O125" i="1"/>
  <c r="O259" i="1"/>
  <c r="O263" i="1"/>
  <c r="N288" i="1"/>
  <c r="N294" i="1" s="1"/>
  <c r="O372" i="1"/>
  <c r="M236" i="1"/>
  <c r="O242" i="1"/>
  <c r="O248" i="1"/>
  <c r="O249" i="1" s="1"/>
  <c r="M273" i="1"/>
  <c r="M293" i="1"/>
  <c r="O300" i="1"/>
  <c r="O301" i="1" s="1"/>
  <c r="M314" i="1"/>
  <c r="O321" i="1"/>
  <c r="O322" i="1" s="1"/>
  <c r="O333" i="1"/>
  <c r="O334" i="1" s="1"/>
  <c r="M342" i="1"/>
  <c r="O351" i="1"/>
  <c r="O352" i="1" s="1"/>
  <c r="M358" i="1"/>
  <c r="O364" i="1"/>
  <c r="O365" i="1" s="1"/>
  <c r="O387" i="1"/>
  <c r="O388" i="1" s="1"/>
  <c r="O405" i="1"/>
  <c r="O406" i="1" s="1"/>
  <c r="N327" i="1"/>
  <c r="N328" i="1" s="1"/>
  <c r="O256" i="1"/>
  <c r="O371" i="1"/>
  <c r="M93" i="1" l="1"/>
  <c r="L415" i="1"/>
  <c r="L420" i="1" s="1"/>
  <c r="O328" i="1"/>
  <c r="N176" i="1"/>
  <c r="O244" i="1"/>
  <c r="O250" i="1" s="1"/>
  <c r="O222" i="1"/>
  <c r="I93" i="1"/>
  <c r="O175" i="1"/>
  <c r="L93" i="1"/>
  <c r="O208" i="1"/>
  <c r="O227" i="1" s="1"/>
  <c r="O373" i="1"/>
  <c r="F415" i="1"/>
  <c r="F420" i="1" s="1"/>
  <c r="O381" i="1"/>
  <c r="D345" i="1"/>
  <c r="D418" i="1" s="1"/>
  <c r="D422" i="1" s="1"/>
  <c r="I227" i="1"/>
  <c r="F227" i="1"/>
  <c r="N415" i="1"/>
  <c r="N420" i="1" s="1"/>
  <c r="O62" i="1"/>
  <c r="O288" i="1"/>
  <c r="O294" i="1" s="1"/>
  <c r="M415" i="1"/>
  <c r="M420" i="1" s="1"/>
  <c r="O236" i="1"/>
  <c r="M63" i="1"/>
  <c r="F93" i="1"/>
  <c r="N63" i="1"/>
  <c r="O273" i="1"/>
  <c r="O121" i="1"/>
  <c r="I176" i="1"/>
  <c r="O309" i="1"/>
  <c r="O315" i="1" s="1"/>
  <c r="O72" i="1"/>
  <c r="N128" i="1"/>
  <c r="M176" i="1"/>
  <c r="E345" i="1"/>
  <c r="E418" i="1" s="1"/>
  <c r="E422" i="1" s="1"/>
  <c r="L227" i="1"/>
  <c r="I63" i="1"/>
  <c r="N227" i="1"/>
  <c r="M315" i="1"/>
  <c r="O92" i="1"/>
  <c r="M227" i="1"/>
  <c r="O86" i="1"/>
  <c r="L63" i="1"/>
  <c r="O169" i="1"/>
  <c r="O185" i="1"/>
  <c r="O196" i="1" s="1"/>
  <c r="H345" i="1"/>
  <c r="H418" i="1" s="1"/>
  <c r="H422" i="1" s="1"/>
  <c r="F128" i="1"/>
  <c r="K345" i="1"/>
  <c r="K418" i="1" s="1"/>
  <c r="K422" i="1" s="1"/>
  <c r="M294" i="1"/>
  <c r="L128" i="1"/>
  <c r="J345" i="1"/>
  <c r="J418" i="1" s="1"/>
  <c r="J422" i="1" s="1"/>
  <c r="O264" i="1"/>
  <c r="O153" i="1"/>
  <c r="O32" i="1"/>
  <c r="L176" i="1"/>
  <c r="I128" i="1"/>
  <c r="G345" i="1"/>
  <c r="G418" i="1" s="1"/>
  <c r="G422" i="1" s="1"/>
  <c r="O127" i="1"/>
  <c r="M128" i="1"/>
  <c r="F176" i="1"/>
  <c r="O108" i="1"/>
  <c r="O52" i="1"/>
  <c r="N93" i="1"/>
  <c r="F63" i="1"/>
  <c r="O415" i="1" l="1"/>
  <c r="O420" i="1" s="1"/>
  <c r="I345" i="1"/>
  <c r="I418" i="1" s="1"/>
  <c r="I422" i="1" s="1"/>
  <c r="L345" i="1"/>
  <c r="L418" i="1" s="1"/>
  <c r="L422" i="1" s="1"/>
  <c r="O93" i="1"/>
  <c r="O128" i="1"/>
  <c r="O176" i="1"/>
  <c r="N345" i="1"/>
  <c r="N418" i="1" s="1"/>
  <c r="N422" i="1" s="1"/>
  <c r="O63" i="1"/>
  <c r="M345" i="1"/>
  <c r="M418" i="1" s="1"/>
  <c r="M422" i="1" s="1"/>
  <c r="F345" i="1"/>
  <c r="F418" i="1" s="1"/>
  <c r="F422" i="1" s="1"/>
  <c r="O345" i="1" l="1"/>
  <c r="O418" i="1" s="1"/>
  <c r="O422" i="1" s="1"/>
</calcChain>
</file>

<file path=xl/sharedStrings.xml><?xml version="1.0" encoding="utf-8"?>
<sst xmlns="http://schemas.openxmlformats.org/spreadsheetml/2006/main" count="1408" uniqueCount="251">
  <si>
    <t>INFORME DE MATRÍCULA</t>
  </si>
  <si>
    <t xml:space="preserve"> </t>
  </si>
  <si>
    <t>Informe Reportado del Semestre</t>
  </si>
  <si>
    <t>Informe Trimestral Reportado</t>
  </si>
  <si>
    <t xml:space="preserve">2o </t>
  </si>
  <si>
    <t>1°</t>
  </si>
  <si>
    <t>2°</t>
  </si>
  <si>
    <t>3°</t>
  </si>
  <si>
    <t>4°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</si>
  <si>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</si>
  <si>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</si>
  <si>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</si>
  <si>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</si>
  <si>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</si>
  <si>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</si>
  <si>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</si>
  <si>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</si>
  <si>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</si>
  <si>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</si>
  <si>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</si>
  <si>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</si>
  <si>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</si>
  <si>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</si>
  <si>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>LICENCIATURA EN ADMINISTRACION</t>
  </si>
  <si>
    <t>FACULTAD DE CONTADURIA Y ADMINISTRACION, CAMPUS I</t>
  </si>
  <si>
    <t xml:space="preserve">Tuxtla Gutiérrez </t>
  </si>
  <si>
    <t>LICENCIATURA EN CONTADURIA (Plan Liquidación)</t>
  </si>
  <si>
    <t>LICENCIATURA EN CONTADURIA</t>
  </si>
  <si>
    <t>LICENCIATURA EN GESTION TURISTICA</t>
  </si>
  <si>
    <t>LICENCIATURA EN INGENIERIA EN DESARROLLO Y TECNOLOGIAS DE SOFTWARE</t>
  </si>
  <si>
    <t>LICENCIATURA EN SISTEMAS COMPUTACIONALES</t>
  </si>
  <si>
    <t>LICENCIATURA EN LA ENSEÑANZA DEL INGLES</t>
  </si>
  <si>
    <t>FACULTAD DE LENGUAS, CAMPUS TUXTLA</t>
  </si>
  <si>
    <t>LICENCIATURA EN INGENIERIA CIVIL  (Plan Liquidación)</t>
  </si>
  <si>
    <t>FACULTAD DE INGENIERIA, CAMPUS I</t>
  </si>
  <si>
    <t>LICENCIATURA EN INGENIERIA CIVIL</t>
  </si>
  <si>
    <t>LICENCIATURA EN INGENIERIA HIDRAULICA</t>
  </si>
  <si>
    <t>LICENCIATURA EN FISICA</t>
  </si>
  <si>
    <t>FACULTAD DE CIENCIAS EN FISICA Y MATEMATICAS</t>
  </si>
  <si>
    <t>LICENCIATURA EN MATEMATICAS</t>
  </si>
  <si>
    <t>LICENCIATURA EN MATEMATICAS APLICADAS</t>
  </si>
  <si>
    <t>LICENCIATURA EN INGENIERIA FISICA</t>
  </si>
  <si>
    <t>LICENCIATURA EN DANZA</t>
  </si>
  <si>
    <t>CENTRO DE ESTUDIOS PARA EL ARTE Y LA CULTURA</t>
  </si>
  <si>
    <t>LICENCIATURA EN ARQUITECTURA</t>
  </si>
  <si>
    <t>FACULTAD DE ARQUITECTURA, CAMPUS I</t>
  </si>
  <si>
    <t>TOTAL</t>
  </si>
  <si>
    <t>MAESTRÍA</t>
  </si>
  <si>
    <t>ESCUELA / FACULTAD / CENTRO /</t>
  </si>
  <si>
    <t>MAESTRIA EN ADMINISTRACION CON TERMINAL EN MERCADOTECNIA</t>
  </si>
  <si>
    <t>MAESTRIA EN ADMINISTRACION CON TERMINAL EN FINANZAS</t>
  </si>
  <si>
    <t>MAESTRIA EN ADMINISTRACION CON TERMINAL EN ADMINISTRACION PUBLICA</t>
  </si>
  <si>
    <t>MAESTRIA EN ADMINISTRACION CON TERMINAL EN DIRECCION DE NEGOCIOS</t>
  </si>
  <si>
    <t>MAESTRIA EN ADMINISTRACION CON TERMINAL EN TECNOLOGIAS DE INFORMACION</t>
  </si>
  <si>
    <t>MAESTRIA EN ESTUDIOS FISCALES</t>
  </si>
  <si>
    <t>MAESTRIA EN INGENIERIA CON FORMACION EN CONSTRUCCION</t>
  </si>
  <si>
    <t>MAESTRIA EN DIDACTICA DE LAS LENGUAS</t>
  </si>
  <si>
    <t>MAESTRIA EN CIENCIAS MATEMATICAS</t>
  </si>
  <si>
    <t>MAESTRIA EN CIENCIAS FISICAS</t>
  </si>
  <si>
    <t>ESPECIALIDAD</t>
  </si>
  <si>
    <t>ESPECIALIDAD EN DIDACTICA DE LAS MATEMATICAS</t>
  </si>
  <si>
    <t>DOCTORADO</t>
  </si>
  <si>
    <t>TOTAL DEL CAMPUS</t>
  </si>
  <si>
    <t>NOMBRE DEL CAMPUS: II</t>
  </si>
  <si>
    <t>LICENCIATURA EN GERONTOLOGIA</t>
  </si>
  <si>
    <t>FACULTAD DE MEDICINA HUMANA "DR. MANUEL VELASCO SUAREZ", CAMPUS II</t>
  </si>
  <si>
    <t>LICENCIATURA EN MEDICO CIRUJANO</t>
  </si>
  <si>
    <t>LICENCIATURA EN MEDICINA VETERINARIA Y ZOOTECNIA</t>
  </si>
  <si>
    <t>FACULTAD DE MEDICINA VETERINARIA Y ZOOTECNIA, CAMPUS II</t>
  </si>
  <si>
    <t xml:space="preserve">FACULTAD DE MEDICINA VETERINARIA Y ZOOTECNIA C II, EXTENSION PICHUCALCO </t>
  </si>
  <si>
    <t>Pichucalco</t>
  </si>
  <si>
    <t>ESPECIALIDAD EN ANESTESIOLOGIA</t>
  </si>
  <si>
    <t>ESPECIALIDAD EN CIRUGIA GENERAL</t>
  </si>
  <si>
    <t>ESPECIALIDAD EN GINECO - OBSTETRICIA</t>
  </si>
  <si>
    <t>ESPECIALIDAD EN PEDIATRIA</t>
  </si>
  <si>
    <t>ESPECIALIDAD EN MEDICINA INTERNA</t>
  </si>
  <si>
    <t>ESPECIALIDAD EN URGENCIAS MEDICO-QUIRURGICAS</t>
  </si>
  <si>
    <t>ESPECIALIDAD EN ORTOPEDIA</t>
  </si>
  <si>
    <t>NOMBRE DEL CAMPUS: III</t>
  </si>
  <si>
    <t>ESCUELA DE LENGUAS, CAMPUS SAN CRISTOBAL DE LAS CASAS</t>
  </si>
  <si>
    <t>San Cristobal de las Casas</t>
  </si>
  <si>
    <t>LICENCIATURA EN GESTION Y AUTODESARROLLO INDIGENA</t>
  </si>
  <si>
    <t>ESCUELA DE GESTION Y AUTODESARROLLO INDIGENA</t>
  </si>
  <si>
    <t>LICENCIATURA EN DERECHO (Plan Liquidación)</t>
  </si>
  <si>
    <t>FACULTAD DE DERECHO, CAMPUS III</t>
  </si>
  <si>
    <t>LICENCIATURA EN DERECHO</t>
  </si>
  <si>
    <t>FACULTAD DE DERECHO, CAMPUS III EXTENSION PALENQUE</t>
  </si>
  <si>
    <t>Palenque</t>
  </si>
  <si>
    <t>FACULTAD DE DERECHO, CAMPUS III EXTENSION TAPACHULA</t>
  </si>
  <si>
    <t>Tapachula</t>
  </si>
  <si>
    <t>LICENCIATURA EN ANTROPOLOGIA SOCIAL</t>
  </si>
  <si>
    <t>FACULTAD DE CIENCIAS SOCIALES, CAMPUS III</t>
  </si>
  <si>
    <t>LICENCIATURA EN ECONOMIA</t>
  </si>
  <si>
    <t>LICENCIATURA EN HISTORIA</t>
  </si>
  <si>
    <t>LICENCIATURA EN SOCIOLOGIA</t>
  </si>
  <si>
    <t>MAESTRIA EN DERECHO CONSTITUCIONAL Y AMPARO</t>
  </si>
  <si>
    <t>MAESTRIA EN ESTUDIOS SOBRE DIVERSIDAD CULTURAL Y ESPACIOS SOCIALES</t>
  </si>
  <si>
    <t>INSTITUTO DE ESTUDIOS INDIGENAS</t>
  </si>
  <si>
    <t>MAESTRIA EN DESARROLLO LOCAL</t>
  </si>
  <si>
    <t>MAESTRIA EN HISTORIA</t>
  </si>
  <si>
    <t>NOMBRE DEL CAMPUS: IV</t>
  </si>
  <si>
    <t>ESCUELA DE LENGUAS, CAMPUS TAPACHULA</t>
  </si>
  <si>
    <t>LICENCIATURA EN AGRONEGOCIOS</t>
  </si>
  <si>
    <t>FACULTAD DE CIENCIAS DE LA ADMINISTRACION, CAMPUS IV</t>
  </si>
  <si>
    <t>LICENCIATURA EN COMERCIO INTERNACIONAL</t>
  </si>
  <si>
    <t>FACULTAD DE MEDICINA HUMANA "DR. MANUEL VELASCO SUAREZ", CAMPUS IV</t>
  </si>
  <si>
    <t>FACULTAD DE NEGOCIOS, CAMPUS IV</t>
  </si>
  <si>
    <t>FACULTAD DE CIENCIAS AGRICOLAS, CAMPUS IV</t>
  </si>
  <si>
    <t>Huehuetán</t>
  </si>
  <si>
    <t>LICENCIATURA EN INGENIERO AGRONOMO</t>
  </si>
  <si>
    <t>LICENCIATURA EN INGENIERIA FORESTAL</t>
  </si>
  <si>
    <t>LICENCIATURA EN QUIMICO FARMACOBIOLOGO</t>
  </si>
  <si>
    <t>FACULTAD DE CIENCIAS QUIMICAS, CAMPUS IV</t>
  </si>
  <si>
    <t>ESCUELA DE CIENCIAS QUIMICAS</t>
  </si>
  <si>
    <t>Ocozocoautla</t>
  </si>
  <si>
    <t>LICENCIATURA DE INGENIERO EN SISTEMAS COSTEROS</t>
  </si>
  <si>
    <t>COORDINACION DE LA LICENCIATURA EN INGENIERIA EN SISTEMAS COSTEROS</t>
  </si>
  <si>
    <t>LICENCIATURA EN INGENIERO BIOTECNOLOGO</t>
  </si>
  <si>
    <t>INSTITUTO DE BIOCIENCIAS</t>
  </si>
  <si>
    <t>LICENCIATURA EN PEDAGOGIA</t>
  </si>
  <si>
    <t xml:space="preserve">ESCUELA DE HUMANIDADES, CAMPUS IV </t>
  </si>
  <si>
    <t>MAESTRIA EN ADMINISTRACION TERMINAL EN PERSONAL</t>
  </si>
  <si>
    <t>MAESTRIA EN ADMINISTRACION TERMINAL EN MERCADOTECNIA</t>
  </si>
  <si>
    <t>MAESTRIA EN ADMINISTRACION TERMINAL EN FINANZAS</t>
  </si>
  <si>
    <t>MAESTRIA EN CIENCIAS EN BIOQUIMICA CLINICA</t>
  </si>
  <si>
    <t>MAESTRIA EN BIOTECNOLOGIA</t>
  </si>
  <si>
    <t>Huehuetan</t>
  </si>
  <si>
    <t>NOMBRE DEL CAMPUS: V</t>
  </si>
  <si>
    <t>LICENCIATURA EN INGENIERO AGRONOMO EN GANADERIA AMBIENTAL</t>
  </si>
  <si>
    <t>FACULTAD DE CIENCIAS AGRONOMICAS, CAMPUS V</t>
  </si>
  <si>
    <t>Villaflores</t>
  </si>
  <si>
    <t>LICENCIATURA EN INGENIERO EN DESARROLLO AGROAMBIENTAL</t>
  </si>
  <si>
    <t>MAESTRIA EN CIENCIAS EN PRODUCCION AGROPECUARIA TROPICAL</t>
  </si>
  <si>
    <t xml:space="preserve">Villaflores </t>
  </si>
  <si>
    <t>DOCTORADO EN CIENCIAS AGROPECUARIAS Y SUSTENTABILIDAD</t>
  </si>
  <si>
    <t>NOMBRE DEL CAMPUS: VI</t>
  </si>
  <si>
    <t>LICENCIATURA EN FILOSOFIA</t>
  </si>
  <si>
    <t>FACULTAD DE HUMANIDADES, CAMPUS VI</t>
  </si>
  <si>
    <t>LICENCIATURA EN BIBLIOTECOLOGIA Y GESTION DE INFORMACION</t>
  </si>
  <si>
    <t>LICENCIATURA EN COMUNICACION</t>
  </si>
  <si>
    <t>LICENCIATURA EN LENGUA Y LITERATURA HISPANOAMERICANAS</t>
  </si>
  <si>
    <t>ESPECIALIDAD EN PROCESOS CULTURALES LECTO-ESCRITORES</t>
  </si>
  <si>
    <t>Tuxtla Gutiérrez</t>
  </si>
  <si>
    <t xml:space="preserve">Tapachula </t>
  </si>
  <si>
    <t>MAESTRIA EN ESTUDIOS CULTURALES</t>
  </si>
  <si>
    <t>DOCTORADO EN ESTUDIOS REGIONALES</t>
  </si>
  <si>
    <t>NOMBRE DEL CAMPUS: VII</t>
  </si>
  <si>
    <t>ESCUELA DE CONTADURIA Y ADMINISTRACION, CAMPUS VII</t>
  </si>
  <si>
    <t>NOMBRE DEL CAMPUS: VIII</t>
  </si>
  <si>
    <t>FACULTAD DE CIENCIAS ADMINISTRATIVAS, CAMPUS VIII</t>
  </si>
  <si>
    <t>Comitán</t>
  </si>
  <si>
    <t xml:space="preserve">Comitán </t>
  </si>
  <si>
    <t>MAESTRIA EN DESARROLLO E INNOVACION EMPRESARIAL</t>
  </si>
  <si>
    <t>NOMBRE DEL CAMPUS: IX</t>
  </si>
  <si>
    <t>ESCUELA DE CIENCIAS ADMINISTRATIVAS, CAMPUS IX</t>
  </si>
  <si>
    <t>Arriaga</t>
  </si>
  <si>
    <t>LICENCIATURA EN INGENIERIA AGROINDUSTRIAL</t>
  </si>
  <si>
    <t>ESCUELA DE CIENCIAS Y PROCESOS AGROPECUARIOS INDUSTRIALES, ISTMO-COSTA, CAMPUS IX</t>
  </si>
  <si>
    <t>ESCUELA DE CIENCIAS ADMINISTRATIVAS ISTMO-COSTA, CAMPUS IX</t>
  </si>
  <si>
    <t>Tonalá</t>
  </si>
  <si>
    <t>ESCUELA DE HUMANIDADES, CAMPUS IX</t>
  </si>
  <si>
    <t>Pijijiapan</t>
  </si>
  <si>
    <t>LICENCIATURA EN PUERICULTURA Y DESARROLLO INFANTIL</t>
  </si>
  <si>
    <t xml:space="preserve">LICENCIATURA EN INGENIERIA EN AGRONOMIA </t>
  </si>
  <si>
    <t>ESCUELA DE ESTUDIOS AGROPECUARIOS MEZCALAPA</t>
  </si>
  <si>
    <t>Copainalá</t>
  </si>
  <si>
    <t>LICENCIATURA EN INGENIERIA EN AGRONOMIA</t>
  </si>
  <si>
    <t>FACULTAD MAYA DE ESTUDIOS AGROPECUARIOS</t>
  </si>
  <si>
    <t>Catazajá</t>
  </si>
  <si>
    <t>LICENCIATURA EN INGENIERIA EN DESARROLLO RURAL</t>
  </si>
  <si>
    <t>LICENCIATURA EN INGENIERIA EN PROCESOS AGROINDUSTRIALES</t>
  </si>
  <si>
    <t>LICENCIATURA EN INGENIERIA EN SISTEMAS FORESTARLES</t>
  </si>
  <si>
    <t>ESPECIALIDAD EN PALMA DE ACEITE</t>
  </si>
  <si>
    <t>MAESTRIA</t>
  </si>
  <si>
    <t>MAESTRIA EN DEFENSA DE LOS DERECHOS HUMANOS</t>
  </si>
  <si>
    <t>CENTRO DE ESTUDIOS PARA LA CONSTRUCCION DE CIUDADANIA Y LA SEGURIDAD</t>
  </si>
  <si>
    <t>MAESTRIA EN GESTION EN LOS OBJETIVOS DEL MILENIO</t>
  </si>
  <si>
    <t>MAESTRIA EN GESTION DE SISTEMAS DE SALUD</t>
  </si>
  <si>
    <t xml:space="preserve">TOTAL  </t>
  </si>
  <si>
    <t>DOCTORADO EN CIENCIAS PARA LA SALUD</t>
  </si>
  <si>
    <t>MAESTRIA EN DERECHO</t>
  </si>
  <si>
    <t>INSTITUTO DE INVESTIGACIONES JURIDICAS</t>
  </si>
  <si>
    <t xml:space="preserve">TOTAL </t>
  </si>
  <si>
    <t>DOCTORADO EN DERECHO</t>
  </si>
  <si>
    <t>ESPECIALIDAD EN AGRICULTURA FAMILIAR Y NEGOCIOS</t>
  </si>
  <si>
    <t>CENTRO UNIVERSIDAD EMPRESA</t>
  </si>
  <si>
    <t>LICENCIATURA EN CAFICULTURA</t>
  </si>
  <si>
    <t>COORDINACION DE LA LICENCIATURA EN CAFICULTURA</t>
  </si>
  <si>
    <t>Angel Albino Corzo</t>
  </si>
  <si>
    <t>TOTAL DE ESCOLARIZADA</t>
  </si>
  <si>
    <t>MODALIDAD NO ESCOLARIZADA</t>
  </si>
  <si>
    <t>NOMBRE DEL CAMPUS: I</t>
  </si>
  <si>
    <t>MAESTRIA EN GESTION PARA EL DESARROLLO</t>
  </si>
  <si>
    <t>LICENCIATURA EN TECNOLOGIAS DE INFORMACION Y COMUNICACION APLICADAS A LA EDUCACION</t>
  </si>
  <si>
    <t>LICENCIATURA EN INGLES</t>
  </si>
  <si>
    <t>LICENCIATURA EN SEGURIDAD ALIMENTARIA</t>
  </si>
  <si>
    <t>LICENCIATURA EN DESARROLLO MUNICIPAL Y GOBERNABILIDAD</t>
  </si>
  <si>
    <t>CENTRO DE ESTUDIOS PARA EL DESARROLLO MUNICIPAL Y POLITICAS PUBLICAS</t>
  </si>
  <si>
    <t>LICENCIATURA EN ESTADISTICA Y SISTEMAS DE INFORMACION</t>
  </si>
  <si>
    <t>LICENCIATURA EN GERENCIA SOCIAL</t>
  </si>
  <si>
    <t>ESPECIALIDAD EN DISEÑO DE PRODUCTOS TURISTICOS</t>
  </si>
  <si>
    <t>LICENCIATURA EN DERECHOS HUMANOS</t>
  </si>
  <si>
    <t>LICENCIATURA EN GESTION DE LA MICRO, PEQUEÑA Y MEDIANA EMPRESA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</si>
  <si>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</si>
  <si>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</si>
  <si>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</si>
  <si>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</si>
  <si>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</t>
  </si>
  <si>
    <t>_________________________________</t>
  </si>
  <si>
    <t>DIRECTOR DE SERVICIOS ESCOLARES</t>
  </si>
  <si>
    <t>DEPARTAMENTO DE CONTROL ESCOLAR</t>
  </si>
  <si>
    <t>NOMBRE DEL CAMPUS: ESCUELA DE ESTUDIOS AGROPECUARIOS MEZCALAPA</t>
  </si>
  <si>
    <t>NOMBRE DEL CAMPUS: FACULTAD MAYA DE ESTUDIOS AGROPECUARIOS</t>
  </si>
  <si>
    <t>NOMBRE DEL CAMPUS: CENTRO DE ESTUDIOS PARA LA CONSTRUCCION DE CIUDADANIA Y LA SEGURIDAD</t>
  </si>
  <si>
    <t>FECHA DE CAPTURA:04 DE OCTUBRE DE 2022</t>
  </si>
  <si>
    <t>CENTRO MESOAMERICANO DE ESTUDIOS EN SALUD PÚBLICA Y DESASTRES</t>
  </si>
  <si>
    <t>NOMBRE DEL CAMPUS:  CENTRO MESOAMERICANO DE ESTUDIOS EN SALUD PÚBLICA Y DESASTRES</t>
  </si>
  <si>
    <t>NOMBRE DEL CAMPUS:  INSTITUTO DE INVESTIGACIONES JURIDICAS</t>
  </si>
  <si>
    <t>NOMBRE DEL CAMPUS:  CENTRO UNIVERSIDAD EMPRESA</t>
  </si>
  <si>
    <t>NOMBRE DEL CAMPUS: COORDINACION DE LA LICENCIATURA EN CAFICULTURA</t>
  </si>
  <si>
    <t>NOMBRE DEL CAMPUS:  FACULTAD MAYA DE ESTUDIOS AGROPECUARIOS</t>
  </si>
  <si>
    <t>NOMBRE DEL CAMPUS:  CENTRO DE ESTUDIOS PARA EL DESARROLLO MUNICIPAL Y POLITICAS PUBLICAS</t>
  </si>
  <si>
    <t>CENTRO DE INVESTIGACIONES TURÍSTICAS APLICADAS</t>
  </si>
  <si>
    <t>NOMBRE DEL CAMPUS: CENTRO DE INVESTIGACIONES TURÍSTICAS APLICADAS</t>
  </si>
  <si>
    <t>NOMBRE DEL CAMPUS:   INSTITUTO DE INVESTIGACIONES JURIDICAS</t>
  </si>
  <si>
    <t>NOMBRE DEL CAMPUS:  CENTRO DE ESTUDIOS PARA LA CONSTRUCCION DE CIUDADANIA Y LA SEGURIDAD</t>
  </si>
  <si>
    <t>MAESTRÍA EN ADMINISTRACIÓN CON TERMINAL EN PERSONAL</t>
  </si>
  <si>
    <t>MAESTRÍA EN ADMINISTRACIÓN CON TERMINAL EN ORGANIZACIONES</t>
  </si>
  <si>
    <t>MAESTRÍA EN ADMINISTRACIÓN CON TERMINAL EN GESTIÓN Y PLANIFICACIÓN TURÍSTICA</t>
  </si>
  <si>
    <t>MAESTRÍA EN CIENCIAS CON ESPECIALIDAD EN MATEMÁTICA EDUCATIVA</t>
  </si>
  <si>
    <t>MAESTRÍA EN INGENIERÍA CON FORMACIÓN EN CALIDAD DEL AGUA</t>
  </si>
  <si>
    <t>MAESTRÍA EN ARQUITECTURA Y URBANISMO</t>
  </si>
  <si>
    <t>DOCTORADO EN INGENIERÍA CIVIL</t>
  </si>
  <si>
    <t>DOCTORADO EN CIENCIAS FÍSICAS</t>
  </si>
  <si>
    <t>DOCTORADO EN GESTIÓN PARA EL DESARROLLO</t>
  </si>
  <si>
    <t>ESPECIALIDAD EN ADMINISTRACIÓN DE SERVICIOS DE SALUD</t>
  </si>
  <si>
    <t>ESPECIALIDAD EN EPIDEMIOLOGÍA</t>
  </si>
  <si>
    <t>ESPECIALIDAD EN SANIDAD ANIMAL</t>
  </si>
  <si>
    <t>MAESTRÍA EN DOCENCIA EN CIENCIAS DE SALUD</t>
  </si>
  <si>
    <t>MAESTRÍA EN CIENCIAS DE SALUD</t>
  </si>
  <si>
    <t>MAESTRÍA EN CIENCIAS EN PRODUCCIÓN AGROPECUARIA TROPICAL</t>
  </si>
  <si>
    <t>ESPECIALIDAD EN SISTEMA DE JUSTICIA PARA ADOLESCENTES</t>
  </si>
  <si>
    <t>DOCTORADO EN DERECHOS HUMANOS</t>
  </si>
  <si>
    <t>LICENCIATURA EN INGENIERO AGRÓNOMO TROPICAL</t>
  </si>
  <si>
    <t>MAESTRÍA EN ADMINISTRACIÓN CON TERMINAL EN DIRECCIÓN DE NEGOCIOS</t>
  </si>
  <si>
    <t>MAESTRÍA EN CIENCIAS BIOMÉDICAS</t>
  </si>
  <si>
    <t>MAESTRÍA EN ADMINISTRACIÓN CON FORMACIÓN EN ORGANIZACIONES</t>
  </si>
  <si>
    <t>DOCTORADO EN CIENCIAS EN AGRICULTURA TROPICAL</t>
  </si>
  <si>
    <t>MAESTRÍA EN PSICOPEDAGOGÍA</t>
  </si>
  <si>
    <t>MAESTRÍA EN EDUCACIÓN</t>
  </si>
  <si>
    <r>
      <t xml:space="preserve">NOMBRE DE LA INSTITUCION : </t>
    </r>
    <r>
      <rPr>
        <b/>
        <sz val="8"/>
        <color theme="1"/>
        <rFont val="Calibri"/>
        <family val="2"/>
      </rPr>
      <t>UNIVERSIDAD AUTÓNOMA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</si>
</sst>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Arial"/>
      <scheme val="minor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2" fillId="4" borderId="0" xfId="0" applyFont="1" applyFill="1" applyAlignment="1">
      <alignment wrapText="1"/>
    </xf>
    <xf numFmtId="0" fontId="0" fillId="4" borderId="0" xfId="0" applyFont="1" applyFill="1" applyAlignment="1"/>
    <xf numFmtId="0" fontId="3" fillId="4" borderId="0" xfId="0" applyFont="1" applyFill="1" applyAlignment="1">
      <alignment wrapText="1"/>
    </xf>
    <xf numFmtId="0" fontId="3" fillId="4" borderId="5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4" borderId="0" xfId="0" applyFont="1" applyFill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15" fontId="3" fillId="4" borderId="6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15" fontId="3" fillId="4" borderId="0" xfId="0" applyNumberFormat="1" applyFont="1" applyFill="1" applyAlignment="1">
      <alignment horizontal="center" vertical="center" wrapText="1"/>
    </xf>
    <xf numFmtId="15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5" fontId="1" fillId="4" borderId="0" xfId="0" applyNumberFormat="1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right" wrapText="1"/>
    </xf>
    <xf numFmtId="0" fontId="2" fillId="4" borderId="0" xfId="0" applyFont="1" applyFill="1" applyAlignment="1">
      <alignment horizontal="left" wrapText="1"/>
    </xf>
    <xf numFmtId="0" fontId="5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6" fillId="4" borderId="9" xfId="0" applyFont="1" applyFill="1" applyBorder="1" applyAlignment="1">
      <alignment vertical="center" wrapText="1"/>
    </xf>
    <xf numFmtId="0" fontId="0" fillId="4" borderId="0" xfId="0" applyFont="1" applyFill="1" applyAlignment="1"/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right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wrapText="1"/>
    </xf>
    <xf numFmtId="0" fontId="7" fillId="4" borderId="9" xfId="0" applyFont="1" applyFill="1" applyBorder="1" applyAlignment="1">
      <alignment horizontal="right" wrapText="1"/>
    </xf>
    <xf numFmtId="0" fontId="7" fillId="4" borderId="0" xfId="0" applyFont="1" applyFill="1" applyAlignment="1">
      <alignment horizontal="right" wrapText="1"/>
    </xf>
    <xf numFmtId="0" fontId="6" fillId="4" borderId="0" xfId="0" applyFont="1" applyFill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7" fillId="4" borderId="9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6" xfId="0" applyFont="1" applyFill="1" applyBorder="1" applyAlignment="1">
      <alignment wrapText="1"/>
    </xf>
    <xf numFmtId="0" fontId="4" fillId="4" borderId="10" xfId="0" applyFont="1" applyFill="1" applyBorder="1"/>
    <xf numFmtId="0" fontId="7" fillId="4" borderId="10" xfId="0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7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wrapText="1"/>
    </xf>
    <xf numFmtId="0" fontId="3" fillId="4" borderId="0" xfId="0" applyFont="1" applyFill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0" fillId="4" borderId="0" xfId="0" applyFont="1" applyFill="1" applyAlignment="1">
      <alignment vertical="center"/>
    </xf>
    <xf numFmtId="0" fontId="6" fillId="4" borderId="10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wrapText="1"/>
    </xf>
    <xf numFmtId="0" fontId="0" fillId="4" borderId="10" xfId="0" applyFont="1" applyFill="1" applyBorder="1" applyAlignment="1"/>
    <xf numFmtId="0" fontId="6" fillId="4" borderId="18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wrapText="1"/>
    </xf>
    <xf numFmtId="0" fontId="6" fillId="4" borderId="18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right" wrapText="1"/>
    </xf>
    <xf numFmtId="0" fontId="0" fillId="4" borderId="0" xfId="0" applyFont="1" applyFill="1" applyAlignment="1"/>
    <xf numFmtId="0" fontId="6" fillId="4" borderId="2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wrapText="1"/>
    </xf>
    <xf numFmtId="0" fontId="13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wrapText="1"/>
    </xf>
    <xf numFmtId="0" fontId="4" fillId="4" borderId="7" xfId="0" applyFont="1" applyFill="1" applyBorder="1"/>
    <xf numFmtId="0" fontId="4" fillId="4" borderId="8" xfId="0" applyFont="1" applyFill="1" applyBorder="1"/>
    <xf numFmtId="0" fontId="7" fillId="4" borderId="6" xfId="0" applyFont="1" applyFill="1" applyBorder="1" applyAlignment="1">
      <alignment horizontal="right" wrapText="1"/>
    </xf>
    <xf numFmtId="0" fontId="7" fillId="4" borderId="6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/>
    <xf numFmtId="15" fontId="3" fillId="5" borderId="6" xfId="0" applyNumberFormat="1" applyFont="1" applyFill="1" applyBorder="1" applyAlignment="1">
      <alignment horizontal="center" wrapText="1"/>
    </xf>
    <xf numFmtId="0" fontId="4" fillId="5" borderId="8" xfId="0" applyFont="1" applyFill="1" applyBorder="1"/>
    <xf numFmtId="15" fontId="1" fillId="2" borderId="6" xfId="0" applyNumberFormat="1" applyFont="1" applyFill="1" applyBorder="1" applyAlignment="1">
      <alignment horizontal="center" wrapText="1"/>
    </xf>
    <xf numFmtId="15" fontId="1" fillId="4" borderId="6" xfId="0" applyNumberFormat="1" applyFont="1" applyFill="1" applyBorder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0" fillId="4" borderId="0" xfId="0" applyFont="1" applyFill="1" applyAlignment="1"/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4" xfId="0" applyFont="1" applyFill="1" applyBorder="1"/>
    <xf numFmtId="0" fontId="1" fillId="4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wrapText="1"/>
    </xf>
    <xf numFmtId="0" fontId="7" fillId="4" borderId="21" xfId="0" applyFont="1" applyFill="1" applyBorder="1" applyAlignment="1">
      <alignment horizontal="right" vertical="center" wrapText="1"/>
    </xf>
    <xf numFmtId="0" fontId="4" fillId="4" borderId="22" xfId="0" applyFont="1" applyFill="1" applyBorder="1"/>
    <xf numFmtId="0" fontId="4" fillId="4" borderId="23" xfId="0" applyFont="1" applyFill="1" applyBorder="1"/>
    <xf numFmtId="0" fontId="7" fillId="4" borderId="18" xfId="0" applyFont="1" applyFill="1" applyBorder="1" applyAlignment="1">
      <alignment horizontal="right" wrapText="1"/>
    </xf>
    <xf numFmtId="0" fontId="4" fillId="4" borderId="18" xfId="0" applyFont="1" applyFill="1" applyBorder="1"/>
    <xf numFmtId="0" fontId="7" fillId="4" borderId="0" xfId="0" applyFont="1" applyFill="1" applyAlignment="1">
      <alignment horizontal="center" vertical="center" wrapText="1"/>
    </xf>
    <xf numFmtId="0" fontId="9" fillId="4" borderId="0" xfId="0" applyFont="1" applyFill="1" applyAlignment="1"/>
    <xf numFmtId="0" fontId="7" fillId="4" borderId="13" xfId="0" applyFont="1" applyFill="1" applyBorder="1" applyAlignment="1">
      <alignment horizontal="right" wrapText="1"/>
    </xf>
    <xf numFmtId="0" fontId="4" fillId="4" borderId="14" xfId="0" applyFont="1" applyFill="1" applyBorder="1"/>
    <xf numFmtId="0" fontId="4" fillId="4" borderId="15" xfId="0" applyFont="1" applyFill="1" applyBorder="1"/>
    <xf numFmtId="0" fontId="13" fillId="4" borderId="0" xfId="0" applyFont="1" applyFill="1" applyAlignment="1">
      <alignment horizontal="center" wrapText="1"/>
    </xf>
    <xf numFmtId="0" fontId="15" fillId="4" borderId="0" xfId="0" applyFont="1" applyFill="1" applyAlignment="1"/>
    <xf numFmtId="0" fontId="7" fillId="4" borderId="1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wrapText="1"/>
    </xf>
    <xf numFmtId="0" fontId="1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70485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1</xdr:col>
      <xdr:colOff>33338</xdr:colOff>
      <xdr:row>3</xdr:row>
      <xdr:rowOff>114300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xmlns="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6698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xmlns="" id="{AC75B4E8-FAF4-4F25-AFBD-A20A62DFFD92}"/>
            </a:ext>
          </a:extLst>
        </xdr:cNvPr>
        <xdr:cNvSpPr txBox="1"/>
      </xdr:nvSpPr>
      <xdr:spPr>
        <a:xfrm>
          <a:off x="7343775" y="76200"/>
          <a:ext cx="44481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topLeftCell="A184" workbookViewId="0">
      <selection activeCell="A58" sqref="A58:XFD58"/>
    </sheetView>
  </sheetViews>
  <sheetFormatPr baseColWidth="10" defaultColWidth="12.5703125" defaultRowHeight="15" customHeight="1" x14ac:dyDescent="0.2"/>
  <cols>
    <col min="1" max="1" width="39.42578125" style="77" customWidth="1"/>
    <col min="2" max="2" width="46.42578125" style="77" customWidth="1"/>
    <col min="3" max="3" width="12.42578125" style="2" customWidth="1"/>
    <col min="4" max="6" width="7" style="2" customWidth="1"/>
    <col min="7" max="15" width="6.42578125" style="2" customWidth="1"/>
    <col min="16" max="20" width="11.42578125" style="2" customWidth="1"/>
    <col min="21" max="26" width="10" style="2" customWidth="1"/>
    <col min="27" max="16384" width="12.5703125" style="2"/>
  </cols>
  <sheetData>
    <row r="1" spans="1:26" s="92" customFormat="1" ht="15" customHeight="1" x14ac:dyDescent="0.2">
      <c r="A1" s="77"/>
      <c r="B1" s="77"/>
    </row>
    <row r="2" spans="1:26" s="92" customFormat="1" ht="15" customHeight="1" x14ac:dyDescent="0.2">
      <c r="A2" s="77"/>
      <c r="B2" s="77"/>
    </row>
    <row r="3" spans="1:26" ht="10.5" customHeight="1" x14ac:dyDescent="0.2">
      <c r="A3" s="124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64" t="s">
        <v>1</v>
      </c>
      <c r="B4" s="6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2">
      <c r="A5" s="64"/>
      <c r="B5" s="6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 x14ac:dyDescent="0.2">
      <c r="A6" s="150" t="s">
        <v>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0.5" customHeight="1" x14ac:dyDescent="0.2">
      <c r="A7" s="64"/>
      <c r="B7" s="6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 x14ac:dyDescent="0.2">
      <c r="A8" s="125"/>
      <c r="B8" s="126"/>
      <c r="C8" s="127" t="s">
        <v>2</v>
      </c>
      <c r="D8" s="128"/>
      <c r="E8" s="129"/>
      <c r="F8" s="4"/>
      <c r="G8" s="5"/>
      <c r="H8" s="130" t="s">
        <v>3</v>
      </c>
      <c r="I8" s="104"/>
      <c r="J8" s="104"/>
      <c r="K8" s="104"/>
      <c r="L8" s="104"/>
      <c r="M8" s="104"/>
      <c r="N8" s="104"/>
      <c r="O8" s="105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5" customHeight="1" x14ac:dyDescent="0.2">
      <c r="A9" s="6"/>
      <c r="B9" s="6"/>
      <c r="C9" s="7"/>
      <c r="D9" s="132" t="s">
        <v>4</v>
      </c>
      <c r="E9" s="116"/>
      <c r="F9" s="8"/>
      <c r="G9" s="5"/>
      <c r="H9" s="131" t="s">
        <v>5</v>
      </c>
      <c r="I9" s="105"/>
      <c r="J9" s="123" t="s">
        <v>6</v>
      </c>
      <c r="K9" s="105"/>
      <c r="L9" s="123" t="s">
        <v>7</v>
      </c>
      <c r="M9" s="105"/>
      <c r="N9" s="123" t="s">
        <v>8</v>
      </c>
      <c r="O9" s="105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.5" customHeight="1" x14ac:dyDescent="0.2">
      <c r="A10" s="148" t="s">
        <v>250</v>
      </c>
      <c r="B10" s="149"/>
      <c r="C10" s="9"/>
      <c r="D10" s="115">
        <v>44834</v>
      </c>
      <c r="E10" s="116"/>
      <c r="F10" s="10"/>
      <c r="G10" s="5"/>
      <c r="H10" s="117"/>
      <c r="I10" s="105"/>
      <c r="J10" s="118"/>
      <c r="K10" s="105"/>
      <c r="L10" s="118"/>
      <c r="M10" s="105"/>
      <c r="N10" s="118"/>
      <c r="O10" s="10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 x14ac:dyDescent="0.2">
      <c r="A11" s="64" t="s">
        <v>214</v>
      </c>
      <c r="B11" s="64"/>
      <c r="C11" s="11"/>
      <c r="D11" s="11"/>
      <c r="E11" s="11"/>
      <c r="F11" s="3"/>
      <c r="G11" s="12"/>
      <c r="H11" s="13"/>
      <c r="I11" s="12"/>
      <c r="J11" s="13"/>
      <c r="K11" s="14"/>
      <c r="L11" s="15"/>
      <c r="M11" s="12"/>
      <c r="N11" s="1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0.5" customHeight="1" x14ac:dyDescent="0.2">
      <c r="A12" s="119" t="s">
        <v>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.5" customHeight="1" x14ac:dyDescent="0.2">
      <c r="A13" s="121" t="s">
        <v>10</v>
      </c>
      <c r="B13" s="104"/>
      <c r="C13" s="104"/>
      <c r="D13" s="104"/>
      <c r="E13" s="104"/>
      <c r="F13" s="105"/>
      <c r="G13" s="122" t="s">
        <v>11</v>
      </c>
      <c r="H13" s="104"/>
      <c r="I13" s="104"/>
      <c r="J13" s="104"/>
      <c r="K13" s="104"/>
      <c r="L13" s="104"/>
      <c r="M13" s="104"/>
      <c r="N13" s="104"/>
      <c r="O13" s="10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51" t="s">
        <v>12</v>
      </c>
      <c r="B14" s="51" t="s">
        <v>13</v>
      </c>
      <c r="C14" s="22" t="s">
        <v>14</v>
      </c>
      <c r="D14" s="110" t="s">
        <v>15</v>
      </c>
      <c r="E14" s="104"/>
      <c r="F14" s="105"/>
      <c r="G14" s="110" t="s">
        <v>16</v>
      </c>
      <c r="H14" s="104"/>
      <c r="I14" s="105"/>
      <c r="J14" s="110" t="s">
        <v>17</v>
      </c>
      <c r="K14" s="104"/>
      <c r="L14" s="105"/>
      <c r="M14" s="110" t="s">
        <v>18</v>
      </c>
      <c r="N14" s="104"/>
      <c r="O14" s="10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51" t="s">
        <v>19</v>
      </c>
      <c r="B15" s="51"/>
      <c r="C15" s="23"/>
      <c r="D15" s="24" t="s">
        <v>20</v>
      </c>
      <c r="E15" s="24" t="s">
        <v>21</v>
      </c>
      <c r="F15" s="22" t="s">
        <v>22</v>
      </c>
      <c r="G15" s="24" t="s">
        <v>20</v>
      </c>
      <c r="H15" s="24" t="s">
        <v>21</v>
      </c>
      <c r="I15" s="24" t="s">
        <v>22</v>
      </c>
      <c r="J15" s="24" t="s">
        <v>20</v>
      </c>
      <c r="K15" s="24" t="s">
        <v>21</v>
      </c>
      <c r="L15" s="24" t="s">
        <v>22</v>
      </c>
      <c r="M15" s="24" t="s">
        <v>20</v>
      </c>
      <c r="N15" s="24" t="s">
        <v>21</v>
      </c>
      <c r="O15" s="24" t="s">
        <v>22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20" t="s">
        <v>23</v>
      </c>
      <c r="B16" s="20" t="s">
        <v>24</v>
      </c>
      <c r="C16" s="26" t="s">
        <v>25</v>
      </c>
      <c r="D16" s="27">
        <v>125</v>
      </c>
      <c r="E16" s="27">
        <v>117</v>
      </c>
      <c r="F16" s="27">
        <f t="shared" ref="F16:F31" si="0">D16+E16</f>
        <v>242</v>
      </c>
      <c r="G16" s="20">
        <v>52</v>
      </c>
      <c r="H16" s="20">
        <v>56</v>
      </c>
      <c r="I16" s="27">
        <f t="shared" ref="I16:I31" si="1">G16+H16</f>
        <v>108</v>
      </c>
      <c r="J16" s="20">
        <v>536</v>
      </c>
      <c r="K16" s="20">
        <v>575</v>
      </c>
      <c r="L16" s="27">
        <f t="shared" ref="L16:L31" si="2">J16+K16</f>
        <v>1111</v>
      </c>
      <c r="M16" s="27">
        <f t="shared" ref="M16:N16" si="3">SUM(G16,J16)</f>
        <v>588</v>
      </c>
      <c r="N16" s="27">
        <f t="shared" si="3"/>
        <v>631</v>
      </c>
      <c r="O16" s="27">
        <f t="shared" ref="O16:O31" si="4">M16+N16</f>
        <v>1219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20" t="s">
        <v>26</v>
      </c>
      <c r="B17" s="20" t="s">
        <v>24</v>
      </c>
      <c r="C17" s="26" t="s">
        <v>25</v>
      </c>
      <c r="D17" s="27">
        <v>0</v>
      </c>
      <c r="E17" s="27">
        <v>0</v>
      </c>
      <c r="F17" s="27">
        <f t="shared" si="0"/>
        <v>0</v>
      </c>
      <c r="G17" s="20">
        <v>0</v>
      </c>
      <c r="H17" s="20">
        <v>0</v>
      </c>
      <c r="I17" s="27">
        <f t="shared" si="1"/>
        <v>0</v>
      </c>
      <c r="J17" s="20">
        <v>4</v>
      </c>
      <c r="K17" s="20">
        <v>0</v>
      </c>
      <c r="L17" s="27">
        <f t="shared" si="2"/>
        <v>4</v>
      </c>
      <c r="M17" s="27">
        <f t="shared" ref="M17:N17" si="5">SUM(G17,J17)</f>
        <v>4</v>
      </c>
      <c r="N17" s="27">
        <f t="shared" si="5"/>
        <v>0</v>
      </c>
      <c r="O17" s="27">
        <f t="shared" si="4"/>
        <v>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20" t="s">
        <v>27</v>
      </c>
      <c r="B18" s="20" t="s">
        <v>24</v>
      </c>
      <c r="C18" s="26" t="s">
        <v>25</v>
      </c>
      <c r="D18" s="27">
        <v>141</v>
      </c>
      <c r="E18" s="27">
        <v>139</v>
      </c>
      <c r="F18" s="27">
        <f t="shared" si="0"/>
        <v>280</v>
      </c>
      <c r="G18" s="20">
        <v>65</v>
      </c>
      <c r="H18" s="20">
        <v>63</v>
      </c>
      <c r="I18" s="27">
        <f t="shared" si="1"/>
        <v>128</v>
      </c>
      <c r="J18" s="20">
        <v>629</v>
      </c>
      <c r="K18" s="20">
        <v>604</v>
      </c>
      <c r="L18" s="27">
        <f t="shared" si="2"/>
        <v>1233</v>
      </c>
      <c r="M18" s="27">
        <f t="shared" ref="M18:N18" si="6">SUM(G18,J18)</f>
        <v>694</v>
      </c>
      <c r="N18" s="27">
        <f t="shared" si="6"/>
        <v>667</v>
      </c>
      <c r="O18" s="27">
        <f t="shared" si="4"/>
        <v>1361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20" t="s">
        <v>28</v>
      </c>
      <c r="B19" s="20" t="s">
        <v>24</v>
      </c>
      <c r="C19" s="27" t="s">
        <v>25</v>
      </c>
      <c r="D19" s="27">
        <v>45</v>
      </c>
      <c r="E19" s="27">
        <v>93</v>
      </c>
      <c r="F19" s="27">
        <f t="shared" si="0"/>
        <v>138</v>
      </c>
      <c r="G19" s="20">
        <v>35</v>
      </c>
      <c r="H19" s="20">
        <v>67</v>
      </c>
      <c r="I19" s="27">
        <f t="shared" si="1"/>
        <v>102</v>
      </c>
      <c r="J19" s="20">
        <v>151</v>
      </c>
      <c r="K19" s="20">
        <v>417</v>
      </c>
      <c r="L19" s="27">
        <f t="shared" si="2"/>
        <v>568</v>
      </c>
      <c r="M19" s="27">
        <f t="shared" ref="M19:N19" si="7">SUM(G19,J19)</f>
        <v>186</v>
      </c>
      <c r="N19" s="27">
        <f t="shared" si="7"/>
        <v>484</v>
      </c>
      <c r="O19" s="27">
        <f t="shared" si="4"/>
        <v>670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2">
      <c r="A20" s="20" t="s">
        <v>29</v>
      </c>
      <c r="B20" s="20" t="s">
        <v>24</v>
      </c>
      <c r="C20" s="26" t="s">
        <v>25</v>
      </c>
      <c r="D20" s="27">
        <v>123</v>
      </c>
      <c r="E20" s="27">
        <v>17</v>
      </c>
      <c r="F20" s="27">
        <f t="shared" si="0"/>
        <v>140</v>
      </c>
      <c r="G20" s="20">
        <v>107</v>
      </c>
      <c r="H20" s="20">
        <v>14</v>
      </c>
      <c r="I20" s="27">
        <f t="shared" si="1"/>
        <v>121</v>
      </c>
      <c r="J20" s="20">
        <v>242</v>
      </c>
      <c r="K20" s="20">
        <v>40</v>
      </c>
      <c r="L20" s="27">
        <f t="shared" si="2"/>
        <v>282</v>
      </c>
      <c r="M20" s="27">
        <f t="shared" ref="M20:N20" si="8">SUM(G20,J20)</f>
        <v>349</v>
      </c>
      <c r="N20" s="27">
        <f t="shared" si="8"/>
        <v>54</v>
      </c>
      <c r="O20" s="27">
        <f t="shared" si="4"/>
        <v>403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20" t="s">
        <v>30</v>
      </c>
      <c r="B21" s="20" t="s">
        <v>24</v>
      </c>
      <c r="C21" s="26" t="s">
        <v>25</v>
      </c>
      <c r="D21" s="27">
        <v>125</v>
      </c>
      <c r="E21" s="27">
        <v>28</v>
      </c>
      <c r="F21" s="27">
        <f t="shared" si="0"/>
        <v>153</v>
      </c>
      <c r="G21" s="20">
        <v>120</v>
      </c>
      <c r="H21" s="20">
        <v>25</v>
      </c>
      <c r="I21" s="27">
        <f t="shared" si="1"/>
        <v>145</v>
      </c>
      <c r="J21" s="20">
        <v>245</v>
      </c>
      <c r="K21" s="20">
        <v>77</v>
      </c>
      <c r="L21" s="27">
        <f t="shared" si="2"/>
        <v>322</v>
      </c>
      <c r="M21" s="27">
        <f t="shared" ref="M21:N21" si="9">SUM(G21,J21)</f>
        <v>365</v>
      </c>
      <c r="N21" s="27">
        <f t="shared" si="9"/>
        <v>102</v>
      </c>
      <c r="O21" s="27">
        <f t="shared" si="4"/>
        <v>467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20" t="s">
        <v>31</v>
      </c>
      <c r="B22" s="20" t="s">
        <v>32</v>
      </c>
      <c r="C22" s="26" t="s">
        <v>25</v>
      </c>
      <c r="D22" s="27">
        <v>38</v>
      </c>
      <c r="E22" s="27">
        <v>70</v>
      </c>
      <c r="F22" s="27">
        <f t="shared" si="0"/>
        <v>108</v>
      </c>
      <c r="G22" s="20">
        <v>30</v>
      </c>
      <c r="H22" s="20">
        <v>49</v>
      </c>
      <c r="I22" s="27">
        <f t="shared" si="1"/>
        <v>79</v>
      </c>
      <c r="J22" s="20">
        <v>90</v>
      </c>
      <c r="K22" s="20">
        <v>184</v>
      </c>
      <c r="L22" s="27">
        <f t="shared" si="2"/>
        <v>274</v>
      </c>
      <c r="M22" s="27">
        <f t="shared" ref="M22:N22" si="10">SUM(G22,J22)</f>
        <v>120</v>
      </c>
      <c r="N22" s="27">
        <f t="shared" si="10"/>
        <v>233</v>
      </c>
      <c r="O22" s="27">
        <f t="shared" si="4"/>
        <v>353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20" t="s">
        <v>33</v>
      </c>
      <c r="B23" s="20" t="s">
        <v>34</v>
      </c>
      <c r="C23" s="26" t="s">
        <v>25</v>
      </c>
      <c r="D23" s="27">
        <v>0</v>
      </c>
      <c r="E23" s="27">
        <v>0</v>
      </c>
      <c r="F23" s="27">
        <f t="shared" si="0"/>
        <v>0</v>
      </c>
      <c r="G23" s="20">
        <v>0</v>
      </c>
      <c r="H23" s="20">
        <v>0</v>
      </c>
      <c r="I23" s="27">
        <f t="shared" si="1"/>
        <v>0</v>
      </c>
      <c r="J23" s="20">
        <v>2</v>
      </c>
      <c r="K23" s="20">
        <v>1</v>
      </c>
      <c r="L23" s="27">
        <f t="shared" si="2"/>
        <v>3</v>
      </c>
      <c r="M23" s="27">
        <f t="shared" ref="M23:N23" si="11">SUM(G23,J23)</f>
        <v>2</v>
      </c>
      <c r="N23" s="27">
        <f t="shared" si="11"/>
        <v>1</v>
      </c>
      <c r="O23" s="27">
        <f t="shared" si="4"/>
        <v>3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20" t="s">
        <v>35</v>
      </c>
      <c r="B24" s="20" t="s">
        <v>34</v>
      </c>
      <c r="C24" s="26" t="s">
        <v>25</v>
      </c>
      <c r="D24" s="27">
        <v>356</v>
      </c>
      <c r="E24" s="27">
        <v>90</v>
      </c>
      <c r="F24" s="27">
        <f t="shared" si="0"/>
        <v>446</v>
      </c>
      <c r="G24" s="20">
        <v>237</v>
      </c>
      <c r="H24" s="20">
        <v>55</v>
      </c>
      <c r="I24" s="27">
        <f t="shared" si="1"/>
        <v>292</v>
      </c>
      <c r="J24" s="20">
        <v>1122</v>
      </c>
      <c r="K24" s="20">
        <v>295</v>
      </c>
      <c r="L24" s="27">
        <f t="shared" si="2"/>
        <v>1417</v>
      </c>
      <c r="M24" s="27">
        <f t="shared" ref="M24:N24" si="12">SUM(G24,J24)</f>
        <v>1359</v>
      </c>
      <c r="N24" s="27">
        <f t="shared" si="12"/>
        <v>350</v>
      </c>
      <c r="O24" s="27">
        <f t="shared" si="4"/>
        <v>1709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20" t="s">
        <v>36</v>
      </c>
      <c r="B25" s="20" t="s">
        <v>34</v>
      </c>
      <c r="C25" s="26" t="s">
        <v>25</v>
      </c>
      <c r="D25" s="27">
        <v>3</v>
      </c>
      <c r="E25" s="27">
        <v>1</v>
      </c>
      <c r="F25" s="27">
        <f t="shared" si="0"/>
        <v>4</v>
      </c>
      <c r="G25" s="20">
        <v>0</v>
      </c>
      <c r="H25" s="20">
        <v>0</v>
      </c>
      <c r="I25" s="27">
        <f t="shared" si="1"/>
        <v>0</v>
      </c>
      <c r="J25" s="20">
        <v>0</v>
      </c>
      <c r="K25" s="20">
        <v>0</v>
      </c>
      <c r="L25" s="27">
        <f t="shared" si="2"/>
        <v>0</v>
      </c>
      <c r="M25" s="27">
        <f t="shared" ref="M25:N25" si="13">SUM(G25,J25)</f>
        <v>0</v>
      </c>
      <c r="N25" s="27">
        <f t="shared" si="13"/>
        <v>0</v>
      </c>
      <c r="O25" s="27">
        <f t="shared" si="4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20" t="s">
        <v>37</v>
      </c>
      <c r="B26" s="20" t="s">
        <v>38</v>
      </c>
      <c r="C26" s="26" t="s">
        <v>25</v>
      </c>
      <c r="D26" s="27">
        <v>27</v>
      </c>
      <c r="E26" s="27">
        <v>8</v>
      </c>
      <c r="F26" s="27">
        <f t="shared" si="0"/>
        <v>35</v>
      </c>
      <c r="G26" s="20">
        <v>22</v>
      </c>
      <c r="H26" s="20">
        <v>5</v>
      </c>
      <c r="I26" s="27">
        <f t="shared" si="1"/>
        <v>27</v>
      </c>
      <c r="J26" s="27">
        <v>64</v>
      </c>
      <c r="K26" s="27">
        <v>17</v>
      </c>
      <c r="L26" s="27">
        <f t="shared" si="2"/>
        <v>81</v>
      </c>
      <c r="M26" s="27">
        <f t="shared" ref="M26:N26" si="14">SUM(G26,J26)</f>
        <v>86</v>
      </c>
      <c r="N26" s="27">
        <f t="shared" si="14"/>
        <v>22</v>
      </c>
      <c r="O26" s="27">
        <f t="shared" si="4"/>
        <v>108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20" t="s">
        <v>39</v>
      </c>
      <c r="B27" s="20" t="s">
        <v>38</v>
      </c>
      <c r="C27" s="26" t="s">
        <v>25</v>
      </c>
      <c r="D27" s="27">
        <v>17</v>
      </c>
      <c r="E27" s="27">
        <v>17</v>
      </c>
      <c r="F27" s="27">
        <f t="shared" si="0"/>
        <v>34</v>
      </c>
      <c r="G27" s="27">
        <v>14</v>
      </c>
      <c r="H27" s="27">
        <v>17</v>
      </c>
      <c r="I27" s="27">
        <f t="shared" si="1"/>
        <v>31</v>
      </c>
      <c r="J27" s="27">
        <v>17</v>
      </c>
      <c r="K27" s="27">
        <v>1</v>
      </c>
      <c r="L27" s="27">
        <f t="shared" si="2"/>
        <v>18</v>
      </c>
      <c r="M27" s="27">
        <f t="shared" ref="M27:N27" si="15">SUM(G27,J27)</f>
        <v>31</v>
      </c>
      <c r="N27" s="27">
        <f t="shared" si="15"/>
        <v>18</v>
      </c>
      <c r="O27" s="27">
        <f t="shared" si="4"/>
        <v>49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20" t="s">
        <v>40</v>
      </c>
      <c r="B28" s="20" t="s">
        <v>38</v>
      </c>
      <c r="C28" s="26" t="s">
        <v>25</v>
      </c>
      <c r="D28" s="27">
        <v>9</v>
      </c>
      <c r="E28" s="27">
        <v>12</v>
      </c>
      <c r="F28" s="27">
        <f t="shared" si="0"/>
        <v>21</v>
      </c>
      <c r="G28" s="27">
        <v>9</v>
      </c>
      <c r="H28" s="27">
        <v>10</v>
      </c>
      <c r="I28" s="27">
        <f t="shared" si="1"/>
        <v>19</v>
      </c>
      <c r="J28" s="27">
        <v>6</v>
      </c>
      <c r="K28" s="27">
        <v>6</v>
      </c>
      <c r="L28" s="27">
        <f t="shared" si="2"/>
        <v>12</v>
      </c>
      <c r="M28" s="27">
        <f t="shared" ref="M28:N28" si="16">SUM(G28,J28)</f>
        <v>15</v>
      </c>
      <c r="N28" s="27">
        <f t="shared" si="16"/>
        <v>16</v>
      </c>
      <c r="O28" s="27">
        <f t="shared" si="4"/>
        <v>31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20" t="s">
        <v>41</v>
      </c>
      <c r="B29" s="20" t="s">
        <v>38</v>
      </c>
      <c r="C29" s="26" t="s">
        <v>25</v>
      </c>
      <c r="D29" s="27">
        <v>16</v>
      </c>
      <c r="E29" s="27">
        <v>9</v>
      </c>
      <c r="F29" s="27">
        <f t="shared" si="0"/>
        <v>25</v>
      </c>
      <c r="G29" s="27">
        <v>18</v>
      </c>
      <c r="H29" s="27">
        <v>8</v>
      </c>
      <c r="I29" s="27">
        <f t="shared" si="1"/>
        <v>26</v>
      </c>
      <c r="J29" s="27">
        <v>50</v>
      </c>
      <c r="K29" s="27">
        <v>22</v>
      </c>
      <c r="L29" s="27">
        <f t="shared" si="2"/>
        <v>72</v>
      </c>
      <c r="M29" s="27">
        <f t="shared" ref="M29:N29" si="17">SUM(G29,J29)</f>
        <v>68</v>
      </c>
      <c r="N29" s="27">
        <f t="shared" si="17"/>
        <v>30</v>
      </c>
      <c r="O29" s="27">
        <f t="shared" si="4"/>
        <v>98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20" t="s">
        <v>42</v>
      </c>
      <c r="B30" s="20" t="s">
        <v>43</v>
      </c>
      <c r="C30" s="26" t="s">
        <v>25</v>
      </c>
      <c r="D30" s="27">
        <v>5</v>
      </c>
      <c r="E30" s="27">
        <v>18</v>
      </c>
      <c r="F30" s="27">
        <f t="shared" si="0"/>
        <v>23</v>
      </c>
      <c r="G30" s="27">
        <v>5</v>
      </c>
      <c r="H30" s="27">
        <v>20</v>
      </c>
      <c r="I30" s="27">
        <f t="shared" si="1"/>
        <v>25</v>
      </c>
      <c r="J30" s="27">
        <v>20</v>
      </c>
      <c r="K30" s="27">
        <v>31</v>
      </c>
      <c r="L30" s="27">
        <f t="shared" si="2"/>
        <v>51</v>
      </c>
      <c r="M30" s="27">
        <f t="shared" ref="M30:N30" si="18">SUM(G30,J30)</f>
        <v>25</v>
      </c>
      <c r="N30" s="27">
        <f t="shared" si="18"/>
        <v>51</v>
      </c>
      <c r="O30" s="27">
        <f t="shared" si="4"/>
        <v>76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20" t="s">
        <v>44</v>
      </c>
      <c r="B31" s="20" t="s">
        <v>45</v>
      </c>
      <c r="C31" s="26" t="s">
        <v>25</v>
      </c>
      <c r="D31" s="27">
        <v>230</v>
      </c>
      <c r="E31" s="27">
        <v>196</v>
      </c>
      <c r="F31" s="27">
        <f t="shared" si="0"/>
        <v>426</v>
      </c>
      <c r="G31" s="27">
        <v>118</v>
      </c>
      <c r="H31" s="27">
        <v>108</v>
      </c>
      <c r="I31" s="27">
        <f t="shared" si="1"/>
        <v>226</v>
      </c>
      <c r="J31" s="27">
        <v>828</v>
      </c>
      <c r="K31" s="27">
        <v>602</v>
      </c>
      <c r="L31" s="27">
        <f t="shared" si="2"/>
        <v>1430</v>
      </c>
      <c r="M31" s="27">
        <f t="shared" ref="M31:N31" si="19">SUM(G31,J31)</f>
        <v>946</v>
      </c>
      <c r="N31" s="27">
        <f t="shared" si="19"/>
        <v>710</v>
      </c>
      <c r="O31" s="27">
        <f t="shared" si="4"/>
        <v>1656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2">
      <c r="A32" s="103" t="s">
        <v>46</v>
      </c>
      <c r="B32" s="104"/>
      <c r="C32" s="105"/>
      <c r="D32" s="27">
        <f t="shared" ref="D32:O32" si="20">SUM(D16:D31)</f>
        <v>1260</v>
      </c>
      <c r="E32" s="27">
        <f t="shared" si="20"/>
        <v>815</v>
      </c>
      <c r="F32" s="27">
        <f t="shared" si="20"/>
        <v>2075</v>
      </c>
      <c r="G32" s="27">
        <f t="shared" si="20"/>
        <v>832</v>
      </c>
      <c r="H32" s="27">
        <f t="shared" si="20"/>
        <v>497</v>
      </c>
      <c r="I32" s="27">
        <f t="shared" si="20"/>
        <v>1329</v>
      </c>
      <c r="J32" s="27">
        <f t="shared" si="20"/>
        <v>4006</v>
      </c>
      <c r="K32" s="27">
        <f t="shared" si="20"/>
        <v>2872</v>
      </c>
      <c r="L32" s="27">
        <f t="shared" si="20"/>
        <v>6878</v>
      </c>
      <c r="M32" s="27">
        <f t="shared" si="20"/>
        <v>4838</v>
      </c>
      <c r="N32" s="27">
        <f t="shared" si="20"/>
        <v>3369</v>
      </c>
      <c r="O32" s="27">
        <f t="shared" si="20"/>
        <v>8207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 x14ac:dyDescent="0.2">
      <c r="A33" s="65"/>
      <c r="B33" s="65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2">
      <c r="A34" s="65"/>
      <c r="B34" s="65"/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66" t="s">
        <v>47</v>
      </c>
      <c r="B35" s="67" t="s">
        <v>48</v>
      </c>
      <c r="C35" s="31" t="s">
        <v>14</v>
      </c>
      <c r="D35" s="32" t="s">
        <v>20</v>
      </c>
      <c r="E35" s="32" t="s">
        <v>21</v>
      </c>
      <c r="F35" s="33" t="s">
        <v>22</v>
      </c>
      <c r="G35" s="32" t="s">
        <v>20</v>
      </c>
      <c r="H35" s="32" t="s">
        <v>21</v>
      </c>
      <c r="I35" s="32" t="s">
        <v>22</v>
      </c>
      <c r="J35" s="32" t="s">
        <v>20</v>
      </c>
      <c r="K35" s="32" t="s">
        <v>21</v>
      </c>
      <c r="L35" s="32" t="s">
        <v>22</v>
      </c>
      <c r="M35" s="32" t="s">
        <v>20</v>
      </c>
      <c r="N35" s="32" t="s">
        <v>21</v>
      </c>
      <c r="O35" s="32" t="s">
        <v>22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2">
      <c r="A36" s="59" t="s">
        <v>49</v>
      </c>
      <c r="B36" s="68" t="s">
        <v>24</v>
      </c>
      <c r="C36" s="26" t="s">
        <v>25</v>
      </c>
      <c r="D36" s="34">
        <v>0</v>
      </c>
      <c r="E36" s="34">
        <v>0</v>
      </c>
      <c r="F36" s="34">
        <f>D36+E36</f>
        <v>0</v>
      </c>
      <c r="G36" s="34">
        <v>0</v>
      </c>
      <c r="H36" s="34">
        <v>0</v>
      </c>
      <c r="I36" s="34">
        <f t="shared" ref="I36:I44" si="21">SUM(G36:H36)</f>
        <v>0</v>
      </c>
      <c r="J36" s="34">
        <v>5</v>
      </c>
      <c r="K36" s="34">
        <v>2</v>
      </c>
      <c r="L36" s="34">
        <f t="shared" ref="L36:L51" si="22">SUM(J36:K36)</f>
        <v>7</v>
      </c>
      <c r="M36" s="27">
        <f t="shared" ref="M36:N36" si="23">SUM(G36,J36)</f>
        <v>5</v>
      </c>
      <c r="N36" s="27">
        <f t="shared" si="23"/>
        <v>2</v>
      </c>
      <c r="O36" s="34">
        <f t="shared" ref="O36:O51" si="24">SUM(M36:N36)</f>
        <v>7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59" t="s">
        <v>50</v>
      </c>
      <c r="B37" s="68" t="s">
        <v>24</v>
      </c>
      <c r="C37" s="26" t="s">
        <v>25</v>
      </c>
      <c r="D37" s="34">
        <v>0</v>
      </c>
      <c r="E37" s="34">
        <v>0</v>
      </c>
      <c r="F37" s="34">
        <f t="shared" ref="F37:F44" si="25">SUM(D37:E37)</f>
        <v>0</v>
      </c>
      <c r="G37" s="34">
        <v>1</v>
      </c>
      <c r="H37" s="34">
        <v>0</v>
      </c>
      <c r="I37" s="34">
        <f t="shared" si="21"/>
        <v>1</v>
      </c>
      <c r="J37" s="34">
        <v>12</v>
      </c>
      <c r="K37" s="34">
        <v>13</v>
      </c>
      <c r="L37" s="34">
        <f t="shared" si="22"/>
        <v>25</v>
      </c>
      <c r="M37" s="27">
        <f t="shared" ref="M37:N37" si="26">SUM(G37,J37)</f>
        <v>13</v>
      </c>
      <c r="N37" s="27">
        <f t="shared" si="26"/>
        <v>13</v>
      </c>
      <c r="O37" s="34">
        <f t="shared" si="24"/>
        <v>26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2">
      <c r="A38" s="59" t="s">
        <v>51</v>
      </c>
      <c r="B38" s="68" t="s">
        <v>24</v>
      </c>
      <c r="C38" s="26" t="s">
        <v>25</v>
      </c>
      <c r="D38" s="34">
        <v>0</v>
      </c>
      <c r="E38" s="34">
        <v>0</v>
      </c>
      <c r="F38" s="34">
        <f t="shared" si="25"/>
        <v>0</v>
      </c>
      <c r="G38" s="34">
        <v>0</v>
      </c>
      <c r="H38" s="34">
        <v>0</v>
      </c>
      <c r="I38" s="34">
        <f t="shared" si="21"/>
        <v>0</v>
      </c>
      <c r="J38" s="34">
        <v>6</v>
      </c>
      <c r="K38" s="34">
        <v>6</v>
      </c>
      <c r="L38" s="34">
        <f t="shared" si="22"/>
        <v>12</v>
      </c>
      <c r="M38" s="27">
        <f t="shared" ref="M38:N38" si="27">SUM(G38,J38)</f>
        <v>6</v>
      </c>
      <c r="N38" s="27">
        <f t="shared" si="27"/>
        <v>6</v>
      </c>
      <c r="O38" s="34">
        <f t="shared" si="24"/>
        <v>12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59" t="s">
        <v>52</v>
      </c>
      <c r="B39" s="68" t="s">
        <v>24</v>
      </c>
      <c r="C39" s="26" t="s">
        <v>25</v>
      </c>
      <c r="D39" s="34">
        <v>0</v>
      </c>
      <c r="E39" s="34">
        <v>0</v>
      </c>
      <c r="F39" s="34">
        <f t="shared" si="25"/>
        <v>0</v>
      </c>
      <c r="G39" s="34">
        <v>0</v>
      </c>
      <c r="H39" s="34">
        <v>0</v>
      </c>
      <c r="I39" s="34">
        <f t="shared" si="21"/>
        <v>0</v>
      </c>
      <c r="J39" s="34">
        <v>14</v>
      </c>
      <c r="K39" s="34">
        <v>20</v>
      </c>
      <c r="L39" s="34">
        <f t="shared" si="22"/>
        <v>34</v>
      </c>
      <c r="M39" s="27">
        <f t="shared" ref="M39:N39" si="28">SUM(G39,J39)</f>
        <v>14</v>
      </c>
      <c r="N39" s="27">
        <f t="shared" si="28"/>
        <v>20</v>
      </c>
      <c r="O39" s="34">
        <f t="shared" si="24"/>
        <v>34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59" t="s">
        <v>53</v>
      </c>
      <c r="B40" s="68" t="s">
        <v>24</v>
      </c>
      <c r="C40" s="26" t="s">
        <v>25</v>
      </c>
      <c r="D40" s="34">
        <v>0</v>
      </c>
      <c r="E40" s="34">
        <v>0</v>
      </c>
      <c r="F40" s="34">
        <f t="shared" si="25"/>
        <v>0</v>
      </c>
      <c r="G40" s="34">
        <v>0</v>
      </c>
      <c r="H40" s="34">
        <v>0</v>
      </c>
      <c r="I40" s="34">
        <f t="shared" si="21"/>
        <v>0</v>
      </c>
      <c r="J40" s="34">
        <v>1</v>
      </c>
      <c r="K40" s="34">
        <v>0</v>
      </c>
      <c r="L40" s="34">
        <f t="shared" si="22"/>
        <v>1</v>
      </c>
      <c r="M40" s="27">
        <f t="shared" ref="M40:N40" si="29">SUM(G40,J40)</f>
        <v>1</v>
      </c>
      <c r="N40" s="27">
        <f t="shared" si="29"/>
        <v>0</v>
      </c>
      <c r="O40" s="34">
        <f t="shared" si="24"/>
        <v>1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x14ac:dyDescent="0.2">
      <c r="A41" s="60" t="s">
        <v>226</v>
      </c>
      <c r="B41" s="68" t="s">
        <v>24</v>
      </c>
      <c r="C41" s="35" t="s">
        <v>25</v>
      </c>
      <c r="D41" s="36">
        <v>0</v>
      </c>
      <c r="E41" s="36">
        <v>0</v>
      </c>
      <c r="F41" s="36">
        <f t="shared" si="25"/>
        <v>0</v>
      </c>
      <c r="G41" s="36">
        <v>0</v>
      </c>
      <c r="H41" s="36">
        <v>0</v>
      </c>
      <c r="I41" s="36">
        <f t="shared" si="21"/>
        <v>0</v>
      </c>
      <c r="J41" s="36">
        <v>0</v>
      </c>
      <c r="K41" s="36">
        <v>0</v>
      </c>
      <c r="L41" s="36">
        <f t="shared" si="22"/>
        <v>0</v>
      </c>
      <c r="M41" s="20">
        <f t="shared" ref="M41:N41" si="30">SUM(G41,J41)</f>
        <v>0</v>
      </c>
      <c r="N41" s="20">
        <f t="shared" si="30"/>
        <v>0</v>
      </c>
      <c r="O41" s="36">
        <f t="shared" si="24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x14ac:dyDescent="0.2">
      <c r="A42" s="60" t="s">
        <v>227</v>
      </c>
      <c r="B42" s="68" t="s">
        <v>24</v>
      </c>
      <c r="C42" s="35" t="s">
        <v>25</v>
      </c>
      <c r="D42" s="36">
        <v>0</v>
      </c>
      <c r="E42" s="36">
        <v>0</v>
      </c>
      <c r="F42" s="36">
        <f t="shared" si="25"/>
        <v>0</v>
      </c>
      <c r="G42" s="36">
        <v>0</v>
      </c>
      <c r="H42" s="36">
        <v>0</v>
      </c>
      <c r="I42" s="36">
        <f t="shared" si="21"/>
        <v>0</v>
      </c>
      <c r="J42" s="36">
        <v>0</v>
      </c>
      <c r="K42" s="36">
        <v>0</v>
      </c>
      <c r="L42" s="36">
        <f t="shared" si="22"/>
        <v>0</v>
      </c>
      <c r="M42" s="20">
        <f t="shared" ref="M42:N42" si="31">SUM(G42,J42)</f>
        <v>0</v>
      </c>
      <c r="N42" s="20">
        <f t="shared" si="31"/>
        <v>0</v>
      </c>
      <c r="O42" s="36">
        <f t="shared" si="24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60" t="s">
        <v>54</v>
      </c>
      <c r="B43" s="68" t="s">
        <v>24</v>
      </c>
      <c r="C43" s="35" t="s">
        <v>25</v>
      </c>
      <c r="D43" s="36">
        <v>0</v>
      </c>
      <c r="E43" s="36">
        <v>0</v>
      </c>
      <c r="F43" s="36">
        <f t="shared" si="25"/>
        <v>0</v>
      </c>
      <c r="G43" s="36">
        <v>0</v>
      </c>
      <c r="H43" s="36">
        <v>0</v>
      </c>
      <c r="I43" s="36">
        <f t="shared" si="21"/>
        <v>0</v>
      </c>
      <c r="J43" s="36">
        <v>23</v>
      </c>
      <c r="K43" s="36">
        <v>19</v>
      </c>
      <c r="L43" s="36">
        <f t="shared" si="22"/>
        <v>42</v>
      </c>
      <c r="M43" s="20">
        <f t="shared" ref="M43:N43" si="32">SUM(G43,J43)</f>
        <v>23</v>
      </c>
      <c r="N43" s="20">
        <f t="shared" si="32"/>
        <v>19</v>
      </c>
      <c r="O43" s="36">
        <f t="shared" si="24"/>
        <v>42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60" t="s">
        <v>228</v>
      </c>
      <c r="B44" s="68" t="s">
        <v>24</v>
      </c>
      <c r="C44" s="35" t="s">
        <v>25</v>
      </c>
      <c r="D44" s="36">
        <v>0</v>
      </c>
      <c r="E44" s="36">
        <v>0</v>
      </c>
      <c r="F44" s="36">
        <f t="shared" si="25"/>
        <v>0</v>
      </c>
      <c r="G44" s="36">
        <v>0</v>
      </c>
      <c r="H44" s="36">
        <v>0</v>
      </c>
      <c r="I44" s="36">
        <f t="shared" si="21"/>
        <v>0</v>
      </c>
      <c r="J44" s="36">
        <v>0</v>
      </c>
      <c r="K44" s="36">
        <v>0</v>
      </c>
      <c r="L44" s="36">
        <f t="shared" si="22"/>
        <v>0</v>
      </c>
      <c r="M44" s="20">
        <f t="shared" ref="M44:N44" si="33">SUM(G44,J44)</f>
        <v>0</v>
      </c>
      <c r="N44" s="20">
        <f t="shared" si="33"/>
        <v>0</v>
      </c>
      <c r="O44" s="36">
        <f t="shared" si="24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x14ac:dyDescent="0.2">
      <c r="A45" s="60" t="s">
        <v>229</v>
      </c>
      <c r="B45" s="68" t="s">
        <v>34</v>
      </c>
      <c r="C45" s="35" t="s">
        <v>25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f t="shared" si="22"/>
        <v>0</v>
      </c>
      <c r="M45" s="20">
        <f t="shared" ref="M45:N45" si="34">SUM(G45,J45)</f>
        <v>0</v>
      </c>
      <c r="N45" s="20">
        <f t="shared" si="34"/>
        <v>0</v>
      </c>
      <c r="O45" s="36">
        <f t="shared" si="24"/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2.5" x14ac:dyDescent="0.2">
      <c r="A46" s="60" t="s">
        <v>230</v>
      </c>
      <c r="B46" s="68" t="s">
        <v>34</v>
      </c>
      <c r="C46" s="35" t="s">
        <v>25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f t="shared" ref="I46:I47" si="35">SUM(G46:H46)</f>
        <v>0</v>
      </c>
      <c r="J46" s="36">
        <v>0</v>
      </c>
      <c r="K46" s="36">
        <v>0</v>
      </c>
      <c r="L46" s="36">
        <f t="shared" si="22"/>
        <v>0</v>
      </c>
      <c r="M46" s="20">
        <f t="shared" ref="M46:N46" si="36">SUM(G46,J46)</f>
        <v>0</v>
      </c>
      <c r="N46" s="20">
        <f t="shared" si="36"/>
        <v>0</v>
      </c>
      <c r="O46" s="36">
        <f t="shared" si="24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60" t="s">
        <v>55</v>
      </c>
      <c r="B47" s="68" t="s">
        <v>34</v>
      </c>
      <c r="C47" s="35" t="s">
        <v>25</v>
      </c>
      <c r="D47" s="36">
        <v>0</v>
      </c>
      <c r="E47" s="36">
        <v>0</v>
      </c>
      <c r="F47" s="36">
        <f t="shared" ref="F47:F51" si="37">SUM(D47:E47)</f>
        <v>0</v>
      </c>
      <c r="G47" s="36">
        <v>0</v>
      </c>
      <c r="H47" s="36">
        <v>0</v>
      </c>
      <c r="I47" s="36">
        <f t="shared" si="35"/>
        <v>0</v>
      </c>
      <c r="J47" s="36">
        <v>4</v>
      </c>
      <c r="K47" s="36">
        <v>0</v>
      </c>
      <c r="L47" s="36">
        <f t="shared" si="22"/>
        <v>4</v>
      </c>
      <c r="M47" s="20">
        <f t="shared" ref="M47:N47" si="38">SUM(G47,J47)</f>
        <v>4</v>
      </c>
      <c r="N47" s="20">
        <f t="shared" si="38"/>
        <v>0</v>
      </c>
      <c r="O47" s="36">
        <f t="shared" si="24"/>
        <v>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60" t="s">
        <v>231</v>
      </c>
      <c r="B48" s="68" t="s">
        <v>45</v>
      </c>
      <c r="C48" s="37" t="s">
        <v>25</v>
      </c>
      <c r="D48" s="38">
        <v>0</v>
      </c>
      <c r="E48" s="38">
        <v>0</v>
      </c>
      <c r="F48" s="38">
        <f t="shared" si="37"/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f t="shared" si="22"/>
        <v>0</v>
      </c>
      <c r="M48" s="20">
        <f t="shared" ref="M48:N48" si="39">SUM(G48,J48)</f>
        <v>0</v>
      </c>
      <c r="N48" s="20">
        <f t="shared" si="39"/>
        <v>0</v>
      </c>
      <c r="O48" s="38">
        <f t="shared" si="24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60" t="s">
        <v>56</v>
      </c>
      <c r="B49" s="68" t="s">
        <v>32</v>
      </c>
      <c r="C49" s="35" t="s">
        <v>25</v>
      </c>
      <c r="D49" s="36">
        <v>5</v>
      </c>
      <c r="E49" s="36">
        <v>7</v>
      </c>
      <c r="F49" s="36">
        <f t="shared" si="37"/>
        <v>12</v>
      </c>
      <c r="G49" s="36">
        <v>5</v>
      </c>
      <c r="H49" s="36">
        <v>7</v>
      </c>
      <c r="I49" s="36">
        <f t="shared" ref="I49:I51" si="40">SUM(G49:H49)</f>
        <v>12</v>
      </c>
      <c r="J49" s="36">
        <v>7</v>
      </c>
      <c r="K49" s="36">
        <v>4</v>
      </c>
      <c r="L49" s="36">
        <f t="shared" si="22"/>
        <v>11</v>
      </c>
      <c r="M49" s="20">
        <f t="shared" ref="M49:N49" si="41">SUM(G49,J49)</f>
        <v>12</v>
      </c>
      <c r="N49" s="20">
        <f t="shared" si="41"/>
        <v>11</v>
      </c>
      <c r="O49" s="36">
        <f t="shared" si="24"/>
        <v>23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60" t="s">
        <v>57</v>
      </c>
      <c r="B50" s="68" t="s">
        <v>38</v>
      </c>
      <c r="C50" s="26" t="s">
        <v>25</v>
      </c>
      <c r="D50" s="34"/>
      <c r="E50" s="34"/>
      <c r="F50" s="34">
        <f t="shared" si="37"/>
        <v>0</v>
      </c>
      <c r="G50" s="34"/>
      <c r="H50" s="34"/>
      <c r="I50" s="34">
        <f t="shared" si="40"/>
        <v>0</v>
      </c>
      <c r="J50" s="34">
        <v>3</v>
      </c>
      <c r="K50" s="34">
        <v>1</v>
      </c>
      <c r="L50" s="34">
        <f t="shared" si="22"/>
        <v>4</v>
      </c>
      <c r="M50" s="27">
        <f t="shared" ref="M50:N50" si="42">SUM(G50,J50)</f>
        <v>3</v>
      </c>
      <c r="N50" s="27">
        <f t="shared" si="42"/>
        <v>1</v>
      </c>
      <c r="O50" s="34">
        <f t="shared" si="24"/>
        <v>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60" t="s">
        <v>58</v>
      </c>
      <c r="B51" s="68" t="s">
        <v>38</v>
      </c>
      <c r="C51" s="26" t="s">
        <v>25</v>
      </c>
      <c r="D51" s="34">
        <v>0</v>
      </c>
      <c r="E51" s="34">
        <v>0</v>
      </c>
      <c r="F51" s="34">
        <f t="shared" si="37"/>
        <v>0</v>
      </c>
      <c r="G51" s="34">
        <v>0</v>
      </c>
      <c r="H51" s="34">
        <v>0</v>
      </c>
      <c r="I51" s="34">
        <f t="shared" si="40"/>
        <v>0</v>
      </c>
      <c r="J51" s="34">
        <v>8</v>
      </c>
      <c r="K51" s="34">
        <v>2</v>
      </c>
      <c r="L51" s="34">
        <f t="shared" si="22"/>
        <v>10</v>
      </c>
      <c r="M51" s="27">
        <f t="shared" ref="M51:N51" si="43">SUM(G51,J51)</f>
        <v>8</v>
      </c>
      <c r="N51" s="27">
        <f t="shared" si="43"/>
        <v>2</v>
      </c>
      <c r="O51" s="34">
        <f t="shared" si="24"/>
        <v>10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.5" customHeight="1" x14ac:dyDescent="0.2">
      <c r="A52" s="133" t="s">
        <v>46</v>
      </c>
      <c r="B52" s="104"/>
      <c r="C52" s="105"/>
      <c r="D52" s="27">
        <f t="shared" ref="D52:O52" si="44">SUM(D36:D51)</f>
        <v>5</v>
      </c>
      <c r="E52" s="27">
        <f t="shared" si="44"/>
        <v>7</v>
      </c>
      <c r="F52" s="27">
        <f t="shared" si="44"/>
        <v>12</v>
      </c>
      <c r="G52" s="27">
        <f t="shared" si="44"/>
        <v>6</v>
      </c>
      <c r="H52" s="27">
        <f t="shared" si="44"/>
        <v>7</v>
      </c>
      <c r="I52" s="27">
        <f t="shared" si="44"/>
        <v>13</v>
      </c>
      <c r="J52" s="27">
        <f t="shared" si="44"/>
        <v>83</v>
      </c>
      <c r="K52" s="27">
        <f t="shared" si="44"/>
        <v>67</v>
      </c>
      <c r="L52" s="27">
        <f t="shared" si="44"/>
        <v>150</v>
      </c>
      <c r="M52" s="27">
        <f t="shared" si="44"/>
        <v>89</v>
      </c>
      <c r="N52" s="27">
        <f t="shared" si="44"/>
        <v>74</v>
      </c>
      <c r="O52" s="27">
        <f t="shared" si="44"/>
        <v>163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0.5" customHeight="1" x14ac:dyDescent="0.2">
      <c r="A53" s="65"/>
      <c r="B53" s="65"/>
      <c r="C53" s="2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67" t="s">
        <v>59</v>
      </c>
      <c r="B54" s="67" t="s">
        <v>13</v>
      </c>
      <c r="C54" s="31" t="s">
        <v>14</v>
      </c>
      <c r="D54" s="32" t="s">
        <v>20</v>
      </c>
      <c r="E54" s="32" t="s">
        <v>21</v>
      </c>
      <c r="F54" s="32" t="s">
        <v>22</v>
      </c>
      <c r="G54" s="32" t="s">
        <v>20</v>
      </c>
      <c r="H54" s="32" t="s">
        <v>21</v>
      </c>
      <c r="I54" s="32" t="s">
        <v>22</v>
      </c>
      <c r="J54" s="32" t="s">
        <v>20</v>
      </c>
      <c r="K54" s="32" t="s">
        <v>21</v>
      </c>
      <c r="L54" s="32" t="s">
        <v>22</v>
      </c>
      <c r="M54" s="32" t="s">
        <v>20</v>
      </c>
      <c r="N54" s="32" t="s">
        <v>21</v>
      </c>
      <c r="O54" s="32" t="s">
        <v>22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20" t="s">
        <v>60</v>
      </c>
      <c r="B55" s="20" t="s">
        <v>34</v>
      </c>
      <c r="C55" s="39" t="s">
        <v>25</v>
      </c>
      <c r="D55" s="40">
        <v>4</v>
      </c>
      <c r="E55" s="40">
        <v>12</v>
      </c>
      <c r="F55" s="40">
        <f>SUM(D55:E55)</f>
        <v>16</v>
      </c>
      <c r="G55" s="40">
        <v>4</v>
      </c>
      <c r="H55" s="40">
        <v>12</v>
      </c>
      <c r="I55" s="40">
        <f>SUM(G55:H55)</f>
        <v>16</v>
      </c>
      <c r="J55" s="40">
        <v>0</v>
      </c>
      <c r="K55" s="40">
        <v>0</v>
      </c>
      <c r="L55" s="40">
        <f>SUM(J55:K55)</f>
        <v>0</v>
      </c>
      <c r="M55" s="27">
        <f t="shared" ref="M55:N55" si="45">SUM(G55,J55)</f>
        <v>4</v>
      </c>
      <c r="N55" s="27">
        <f t="shared" si="45"/>
        <v>12</v>
      </c>
      <c r="O55" s="40">
        <f>SUM(M55:N55)</f>
        <v>16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0.5" customHeight="1" x14ac:dyDescent="0.2">
      <c r="A56" s="103" t="s">
        <v>46</v>
      </c>
      <c r="B56" s="104"/>
      <c r="C56" s="105"/>
      <c r="D56" s="40">
        <f t="shared" ref="D56:O56" si="46">SUM(D55)</f>
        <v>4</v>
      </c>
      <c r="E56" s="40">
        <f t="shared" si="46"/>
        <v>12</v>
      </c>
      <c r="F56" s="40">
        <f t="shared" si="46"/>
        <v>16</v>
      </c>
      <c r="G56" s="40">
        <f t="shared" si="46"/>
        <v>4</v>
      </c>
      <c r="H56" s="40">
        <f t="shared" si="46"/>
        <v>12</v>
      </c>
      <c r="I56" s="40">
        <f t="shared" si="46"/>
        <v>16</v>
      </c>
      <c r="J56" s="40">
        <f t="shared" si="46"/>
        <v>0</v>
      </c>
      <c r="K56" s="40">
        <f t="shared" si="46"/>
        <v>0</v>
      </c>
      <c r="L56" s="40">
        <f t="shared" si="46"/>
        <v>0</v>
      </c>
      <c r="M56" s="40">
        <f t="shared" si="46"/>
        <v>4</v>
      </c>
      <c r="N56" s="40">
        <f t="shared" si="46"/>
        <v>12</v>
      </c>
      <c r="O56" s="40">
        <f t="shared" si="46"/>
        <v>16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0.5" customHeight="1" x14ac:dyDescent="0.2">
      <c r="A57" s="65"/>
      <c r="B57" s="65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66" t="s">
        <v>61</v>
      </c>
      <c r="B58" s="67" t="s">
        <v>13</v>
      </c>
      <c r="C58" s="31" t="s">
        <v>14</v>
      </c>
      <c r="D58" s="32" t="s">
        <v>20</v>
      </c>
      <c r="E58" s="32" t="s">
        <v>21</v>
      </c>
      <c r="F58" s="32" t="s">
        <v>22</v>
      </c>
      <c r="G58" s="32" t="s">
        <v>20</v>
      </c>
      <c r="H58" s="32" t="s">
        <v>21</v>
      </c>
      <c r="I58" s="32" t="s">
        <v>22</v>
      </c>
      <c r="J58" s="32" t="s">
        <v>20</v>
      </c>
      <c r="K58" s="32" t="s">
        <v>21</v>
      </c>
      <c r="L58" s="32" t="s">
        <v>22</v>
      </c>
      <c r="M58" s="32" t="s">
        <v>20</v>
      </c>
      <c r="N58" s="32" t="s">
        <v>21</v>
      </c>
      <c r="O58" s="32" t="s">
        <v>22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58" t="s">
        <v>232</v>
      </c>
      <c r="B59" s="68" t="s">
        <v>34</v>
      </c>
      <c r="C59" s="37" t="s">
        <v>25</v>
      </c>
      <c r="D59" s="38">
        <v>0</v>
      </c>
      <c r="E59" s="38">
        <v>0</v>
      </c>
      <c r="F59" s="38">
        <f t="shared" ref="F59:F61" si="47">D59+E59</f>
        <v>0</v>
      </c>
      <c r="G59" s="38">
        <v>0</v>
      </c>
      <c r="H59" s="38">
        <v>0</v>
      </c>
      <c r="I59" s="38">
        <f t="shared" ref="I59:I61" si="48">SUM(G59:H59)</f>
        <v>0</v>
      </c>
      <c r="J59" s="38">
        <v>0</v>
      </c>
      <c r="K59" s="38">
        <v>0</v>
      </c>
      <c r="L59" s="38">
        <f t="shared" ref="L59:L61" si="49">J59+K59</f>
        <v>0</v>
      </c>
      <c r="M59" s="38">
        <f t="shared" ref="M59:N59" si="50">G59+J59</f>
        <v>0</v>
      </c>
      <c r="N59" s="38">
        <f t="shared" si="50"/>
        <v>0</v>
      </c>
      <c r="O59" s="38">
        <f t="shared" ref="O59:O61" si="51">SUM(M59+N59)</f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58" t="s">
        <v>233</v>
      </c>
      <c r="B60" s="68" t="s">
        <v>38</v>
      </c>
      <c r="C60" s="37" t="s">
        <v>25</v>
      </c>
      <c r="D60" s="38">
        <v>0</v>
      </c>
      <c r="E60" s="38">
        <v>0</v>
      </c>
      <c r="F60" s="38">
        <f t="shared" si="47"/>
        <v>0</v>
      </c>
      <c r="G60" s="38">
        <v>0</v>
      </c>
      <c r="H60" s="38">
        <v>0</v>
      </c>
      <c r="I60" s="38">
        <f t="shared" si="48"/>
        <v>0</v>
      </c>
      <c r="J60" s="38">
        <v>0</v>
      </c>
      <c r="K60" s="38">
        <v>0</v>
      </c>
      <c r="L60" s="38">
        <f t="shared" si="49"/>
        <v>0</v>
      </c>
      <c r="M60" s="38">
        <f t="shared" ref="M60:N60" si="52">G60+J60</f>
        <v>0</v>
      </c>
      <c r="N60" s="38">
        <f t="shared" si="52"/>
        <v>0</v>
      </c>
      <c r="O60" s="38">
        <f t="shared" si="51"/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58" t="s">
        <v>234</v>
      </c>
      <c r="B61" s="68" t="s">
        <v>24</v>
      </c>
      <c r="C61" s="37" t="s">
        <v>25</v>
      </c>
      <c r="D61" s="38">
        <v>0</v>
      </c>
      <c r="E61" s="38">
        <v>0</v>
      </c>
      <c r="F61" s="38">
        <f t="shared" si="47"/>
        <v>0</v>
      </c>
      <c r="G61" s="38">
        <v>0</v>
      </c>
      <c r="H61" s="38">
        <v>0</v>
      </c>
      <c r="I61" s="38">
        <f t="shared" si="48"/>
        <v>0</v>
      </c>
      <c r="J61" s="38">
        <v>0</v>
      </c>
      <c r="K61" s="38">
        <v>0</v>
      </c>
      <c r="L61" s="38">
        <f t="shared" si="49"/>
        <v>0</v>
      </c>
      <c r="M61" s="38">
        <f t="shared" ref="M61:N61" si="53">G61+J61</f>
        <v>0</v>
      </c>
      <c r="N61" s="38">
        <f t="shared" si="53"/>
        <v>0</v>
      </c>
      <c r="O61" s="38">
        <f t="shared" si="51"/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0.5" customHeight="1" x14ac:dyDescent="0.2">
      <c r="A62" s="108" t="s">
        <v>46</v>
      </c>
      <c r="B62" s="104"/>
      <c r="C62" s="105"/>
      <c r="D62" s="38">
        <f t="shared" ref="D62:O62" si="54">SUM(D59:D61)</f>
        <v>0</v>
      </c>
      <c r="E62" s="38">
        <f t="shared" si="54"/>
        <v>0</v>
      </c>
      <c r="F62" s="38">
        <f t="shared" si="54"/>
        <v>0</v>
      </c>
      <c r="G62" s="38">
        <f t="shared" si="54"/>
        <v>0</v>
      </c>
      <c r="H62" s="38">
        <f t="shared" si="54"/>
        <v>0</v>
      </c>
      <c r="I62" s="38">
        <f t="shared" si="54"/>
        <v>0</v>
      </c>
      <c r="J62" s="38">
        <f t="shared" si="54"/>
        <v>0</v>
      </c>
      <c r="K62" s="38">
        <f t="shared" si="54"/>
        <v>0</v>
      </c>
      <c r="L62" s="38">
        <f t="shared" si="54"/>
        <v>0</v>
      </c>
      <c r="M62" s="38">
        <f t="shared" si="54"/>
        <v>0</v>
      </c>
      <c r="N62" s="38">
        <f t="shared" si="54"/>
        <v>0</v>
      </c>
      <c r="O62" s="38">
        <f t="shared" si="54"/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0.5" customHeight="1" x14ac:dyDescent="0.2">
      <c r="A63" s="106" t="s">
        <v>62</v>
      </c>
      <c r="B63" s="104"/>
      <c r="C63" s="105"/>
      <c r="D63" s="41">
        <f>SUM(D32,D56,D52,D62)</f>
        <v>1269</v>
      </c>
      <c r="E63" s="41">
        <f>SUM(E32,E56,E52,E62)</f>
        <v>834</v>
      </c>
      <c r="F63" s="41">
        <f>SUM(F32,F56,F52,F62)</f>
        <v>2103</v>
      </c>
      <c r="G63" s="41">
        <f>SUM(G32,G56,G52,G62)</f>
        <v>842</v>
      </c>
      <c r="H63" s="41">
        <f>SUM(H32,H56,H52,H62)</f>
        <v>516</v>
      </c>
      <c r="I63" s="41">
        <f>SUM(I32,I56,I52,I62)</f>
        <v>1358</v>
      </c>
      <c r="J63" s="41">
        <f>SUM(J32,J56,J52,J62)</f>
        <v>4089</v>
      </c>
      <c r="K63" s="41">
        <f>SUM(K32,K56,K52,K62)</f>
        <v>2939</v>
      </c>
      <c r="L63" s="41">
        <f>SUM(L32,L56,L52,L62)</f>
        <v>7028</v>
      </c>
      <c r="M63" s="41">
        <f>SUM(M32,M56,M52,M62)</f>
        <v>4931</v>
      </c>
      <c r="N63" s="41">
        <f>SUM(N32,N56,N52,N62)</f>
        <v>3455</v>
      </c>
      <c r="O63" s="41">
        <f>SUM(O32,O56,O52,O62)</f>
        <v>8386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0.5" customHeight="1" x14ac:dyDescent="0.2">
      <c r="A64" s="52"/>
      <c r="B64" s="5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0.5" customHeight="1" x14ac:dyDescent="0.2">
      <c r="A65" s="109" t="s">
        <v>63</v>
      </c>
      <c r="B65" s="104"/>
      <c r="C65" s="104"/>
      <c r="D65" s="104"/>
      <c r="E65" s="104"/>
      <c r="F65" s="105"/>
      <c r="G65" s="110" t="s">
        <v>11</v>
      </c>
      <c r="H65" s="104"/>
      <c r="I65" s="104"/>
      <c r="J65" s="104"/>
      <c r="K65" s="104"/>
      <c r="L65" s="104"/>
      <c r="M65" s="104"/>
      <c r="N65" s="104"/>
      <c r="O65" s="10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51" t="s">
        <v>12</v>
      </c>
      <c r="B66" s="111" t="s">
        <v>13</v>
      </c>
      <c r="C66" s="22" t="s">
        <v>14</v>
      </c>
      <c r="D66" s="110" t="s">
        <v>15</v>
      </c>
      <c r="E66" s="104"/>
      <c r="F66" s="105"/>
      <c r="G66" s="110" t="s">
        <v>16</v>
      </c>
      <c r="H66" s="104"/>
      <c r="I66" s="105"/>
      <c r="J66" s="110" t="s">
        <v>17</v>
      </c>
      <c r="K66" s="104"/>
      <c r="L66" s="105"/>
      <c r="M66" s="110" t="s">
        <v>18</v>
      </c>
      <c r="N66" s="104"/>
      <c r="O66" s="10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51" t="s">
        <v>19</v>
      </c>
      <c r="B67" s="112"/>
      <c r="C67" s="23"/>
      <c r="D67" s="24" t="s">
        <v>20</v>
      </c>
      <c r="E67" s="24" t="s">
        <v>21</v>
      </c>
      <c r="F67" s="24" t="s">
        <v>22</v>
      </c>
      <c r="G67" s="24" t="s">
        <v>20</v>
      </c>
      <c r="H67" s="24" t="s">
        <v>21</v>
      </c>
      <c r="I67" s="24" t="s">
        <v>22</v>
      </c>
      <c r="J67" s="24" t="s">
        <v>20</v>
      </c>
      <c r="K67" s="24" t="s">
        <v>21</v>
      </c>
      <c r="L67" s="24" t="s">
        <v>22</v>
      </c>
      <c r="M67" s="24" t="s">
        <v>20</v>
      </c>
      <c r="N67" s="24" t="s">
        <v>21</v>
      </c>
      <c r="O67" s="24" t="s">
        <v>22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">
      <c r="A68" s="20" t="s">
        <v>64</v>
      </c>
      <c r="B68" s="20" t="s">
        <v>65</v>
      </c>
      <c r="C68" s="37" t="s">
        <v>25</v>
      </c>
      <c r="D68" s="25">
        <v>11</v>
      </c>
      <c r="E68" s="25">
        <v>20</v>
      </c>
      <c r="F68" s="20">
        <f t="shared" ref="F68:F71" si="55">SUM(D68:E68)</f>
        <v>31</v>
      </c>
      <c r="G68" s="25">
        <v>18</v>
      </c>
      <c r="H68" s="25">
        <v>38</v>
      </c>
      <c r="I68" s="20">
        <f t="shared" ref="I68:I71" si="56">SUM(G68:H68)</f>
        <v>56</v>
      </c>
      <c r="J68" s="25">
        <v>43</v>
      </c>
      <c r="K68" s="25">
        <v>121</v>
      </c>
      <c r="L68" s="20">
        <f t="shared" ref="L68:L71" si="57">SUM(J68:K68)</f>
        <v>164</v>
      </c>
      <c r="M68" s="20">
        <f t="shared" ref="M68:N68" si="58">SUM(G68,J68)</f>
        <v>61</v>
      </c>
      <c r="N68" s="20">
        <f t="shared" si="58"/>
        <v>159</v>
      </c>
      <c r="O68" s="20">
        <f t="shared" ref="O68:O71" si="59">SUM(M68:N68)</f>
        <v>220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">
      <c r="A69" s="20" t="s">
        <v>66</v>
      </c>
      <c r="B69" s="20" t="s">
        <v>65</v>
      </c>
      <c r="C69" s="35" t="s">
        <v>25</v>
      </c>
      <c r="D69" s="20">
        <v>154</v>
      </c>
      <c r="E69" s="20">
        <v>211</v>
      </c>
      <c r="F69" s="20">
        <f t="shared" si="55"/>
        <v>365</v>
      </c>
      <c r="G69" s="25">
        <v>53</v>
      </c>
      <c r="H69" s="25">
        <v>88</v>
      </c>
      <c r="I69" s="20">
        <f t="shared" si="56"/>
        <v>141</v>
      </c>
      <c r="J69" s="25">
        <v>476</v>
      </c>
      <c r="K69" s="25">
        <v>579</v>
      </c>
      <c r="L69" s="20">
        <f t="shared" si="57"/>
        <v>1055</v>
      </c>
      <c r="M69" s="20">
        <f t="shared" ref="M69:N69" si="60">SUM(G69,J69)</f>
        <v>529</v>
      </c>
      <c r="N69" s="20">
        <f t="shared" si="60"/>
        <v>667</v>
      </c>
      <c r="O69" s="20">
        <f t="shared" si="59"/>
        <v>1196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x14ac:dyDescent="0.2">
      <c r="A70" s="20" t="s">
        <v>67</v>
      </c>
      <c r="B70" s="20" t="s">
        <v>68</v>
      </c>
      <c r="C70" s="35" t="s">
        <v>25</v>
      </c>
      <c r="D70" s="20">
        <v>150</v>
      </c>
      <c r="E70" s="20">
        <v>142</v>
      </c>
      <c r="F70" s="20">
        <f t="shared" si="55"/>
        <v>292</v>
      </c>
      <c r="G70" s="20">
        <v>98</v>
      </c>
      <c r="H70" s="20">
        <v>106</v>
      </c>
      <c r="I70" s="20">
        <f t="shared" si="56"/>
        <v>204</v>
      </c>
      <c r="J70" s="20">
        <v>651</v>
      </c>
      <c r="K70" s="20">
        <v>516</v>
      </c>
      <c r="L70" s="20">
        <f t="shared" si="57"/>
        <v>1167</v>
      </c>
      <c r="M70" s="20">
        <f t="shared" ref="M70:N70" si="61">SUM(G70,J70)</f>
        <v>749</v>
      </c>
      <c r="N70" s="20">
        <f t="shared" si="61"/>
        <v>622</v>
      </c>
      <c r="O70" s="20">
        <f t="shared" si="59"/>
        <v>1371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">
      <c r="A71" s="20" t="s">
        <v>67</v>
      </c>
      <c r="B71" s="20" t="s">
        <v>69</v>
      </c>
      <c r="C71" s="35" t="s">
        <v>70</v>
      </c>
      <c r="D71" s="20">
        <v>46</v>
      </c>
      <c r="E71" s="20">
        <v>24</v>
      </c>
      <c r="F71" s="20">
        <f t="shared" si="55"/>
        <v>70</v>
      </c>
      <c r="G71" s="20">
        <v>54</v>
      </c>
      <c r="H71" s="20">
        <v>24</v>
      </c>
      <c r="I71" s="20">
        <f t="shared" si="56"/>
        <v>78</v>
      </c>
      <c r="J71" s="20">
        <v>126</v>
      </c>
      <c r="K71" s="20">
        <v>61</v>
      </c>
      <c r="L71" s="20">
        <f t="shared" si="57"/>
        <v>187</v>
      </c>
      <c r="M71" s="20">
        <f t="shared" ref="M71:N71" si="62">SUM(G71,J71)</f>
        <v>180</v>
      </c>
      <c r="N71" s="20">
        <f t="shared" si="62"/>
        <v>85</v>
      </c>
      <c r="O71" s="20">
        <f t="shared" si="59"/>
        <v>265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0.5" customHeight="1" x14ac:dyDescent="0.2">
      <c r="A72" s="106" t="s">
        <v>46</v>
      </c>
      <c r="B72" s="104"/>
      <c r="C72" s="105"/>
      <c r="D72" s="36">
        <f t="shared" ref="D72:O72" si="63">SUM(D68:D71)</f>
        <v>361</v>
      </c>
      <c r="E72" s="36">
        <f t="shared" si="63"/>
        <v>397</v>
      </c>
      <c r="F72" s="36">
        <f t="shared" si="63"/>
        <v>758</v>
      </c>
      <c r="G72" s="36">
        <f t="shared" si="63"/>
        <v>223</v>
      </c>
      <c r="H72" s="36">
        <f t="shared" si="63"/>
        <v>256</v>
      </c>
      <c r="I72" s="36">
        <f t="shared" si="63"/>
        <v>479</v>
      </c>
      <c r="J72" s="36">
        <f t="shared" si="63"/>
        <v>1296</v>
      </c>
      <c r="K72" s="36">
        <f t="shared" si="63"/>
        <v>1277</v>
      </c>
      <c r="L72" s="36">
        <f t="shared" si="63"/>
        <v>2573</v>
      </c>
      <c r="M72" s="36">
        <f t="shared" si="63"/>
        <v>1519</v>
      </c>
      <c r="N72" s="36">
        <f t="shared" si="63"/>
        <v>1533</v>
      </c>
      <c r="O72" s="36">
        <f t="shared" si="63"/>
        <v>3052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0.5" customHeight="1" x14ac:dyDescent="0.2">
      <c r="A73" s="52"/>
      <c r="B73" s="52"/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69" t="s">
        <v>59</v>
      </c>
      <c r="B74" s="51" t="s">
        <v>13</v>
      </c>
      <c r="C74" s="22" t="s">
        <v>14</v>
      </c>
      <c r="D74" s="24" t="s">
        <v>20</v>
      </c>
      <c r="E74" s="24" t="s">
        <v>21</v>
      </c>
      <c r="F74" s="24" t="s">
        <v>22</v>
      </c>
      <c r="G74" s="24" t="s">
        <v>20</v>
      </c>
      <c r="H74" s="24" t="s">
        <v>21</v>
      </c>
      <c r="I74" s="24" t="s">
        <v>22</v>
      </c>
      <c r="J74" s="24" t="s">
        <v>20</v>
      </c>
      <c r="K74" s="24" t="s">
        <v>21</v>
      </c>
      <c r="L74" s="24" t="s">
        <v>22</v>
      </c>
      <c r="M74" s="24" t="s">
        <v>20</v>
      </c>
      <c r="N74" s="24" t="s">
        <v>21</v>
      </c>
      <c r="O74" s="24" t="s">
        <v>22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">
      <c r="A75" s="58" t="s">
        <v>235</v>
      </c>
      <c r="B75" s="68" t="s">
        <v>65</v>
      </c>
      <c r="C75" s="35" t="s">
        <v>25</v>
      </c>
      <c r="D75" s="36">
        <v>0</v>
      </c>
      <c r="E75" s="36">
        <v>0</v>
      </c>
      <c r="F75" s="36">
        <f t="shared" ref="F75:F85" si="64">SUM(D75:E75)</f>
        <v>0</v>
      </c>
      <c r="G75" s="36">
        <v>0</v>
      </c>
      <c r="H75" s="36">
        <v>0</v>
      </c>
      <c r="I75" s="36">
        <f t="shared" ref="I75:I85" si="65">SUM(G75:H75)</f>
        <v>0</v>
      </c>
      <c r="J75" s="36">
        <v>0</v>
      </c>
      <c r="K75" s="36">
        <v>0</v>
      </c>
      <c r="L75" s="36">
        <f t="shared" ref="L75:L85" si="66">SUM(J75:K75)</f>
        <v>0</v>
      </c>
      <c r="M75" s="20">
        <f t="shared" ref="M75:N75" si="67">SUM(G75,J75)</f>
        <v>0</v>
      </c>
      <c r="N75" s="20">
        <f t="shared" si="67"/>
        <v>0</v>
      </c>
      <c r="O75" s="36">
        <f t="shared" ref="O75:O85" si="68">SUM(M75:N75)</f>
        <v>0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">
      <c r="A76" s="58" t="s">
        <v>71</v>
      </c>
      <c r="B76" s="68" t="s">
        <v>65</v>
      </c>
      <c r="C76" s="35" t="s">
        <v>25</v>
      </c>
      <c r="D76" s="36">
        <v>4</v>
      </c>
      <c r="E76" s="36">
        <v>7</v>
      </c>
      <c r="F76" s="36">
        <f t="shared" si="64"/>
        <v>11</v>
      </c>
      <c r="G76" s="36">
        <v>0</v>
      </c>
      <c r="H76" s="36">
        <v>0</v>
      </c>
      <c r="I76" s="36">
        <f t="shared" si="65"/>
        <v>0</v>
      </c>
      <c r="J76" s="36">
        <v>9</v>
      </c>
      <c r="K76" s="36">
        <v>14</v>
      </c>
      <c r="L76" s="36">
        <f t="shared" si="66"/>
        <v>23</v>
      </c>
      <c r="M76" s="20">
        <f t="shared" ref="M76:N76" si="69">SUM(G76,J76)</f>
        <v>9</v>
      </c>
      <c r="N76" s="20">
        <f t="shared" si="69"/>
        <v>14</v>
      </c>
      <c r="O76" s="36">
        <f t="shared" si="68"/>
        <v>23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">
      <c r="A77" s="58" t="s">
        <v>72</v>
      </c>
      <c r="B77" s="68" t="s">
        <v>65</v>
      </c>
      <c r="C77" s="35" t="s">
        <v>25</v>
      </c>
      <c r="D77" s="36">
        <v>17</v>
      </c>
      <c r="E77" s="36">
        <v>3</v>
      </c>
      <c r="F77" s="36">
        <f t="shared" si="64"/>
        <v>20</v>
      </c>
      <c r="G77" s="36">
        <v>0</v>
      </c>
      <c r="H77" s="36">
        <v>0</v>
      </c>
      <c r="I77" s="36">
        <f t="shared" si="65"/>
        <v>0</v>
      </c>
      <c r="J77" s="36">
        <v>16</v>
      </c>
      <c r="K77" s="36">
        <v>5</v>
      </c>
      <c r="L77" s="36">
        <f t="shared" si="66"/>
        <v>21</v>
      </c>
      <c r="M77" s="20">
        <f t="shared" ref="M77:N77" si="70">SUM(G77,J77)</f>
        <v>16</v>
      </c>
      <c r="N77" s="20">
        <f t="shared" si="70"/>
        <v>5</v>
      </c>
      <c r="O77" s="36">
        <f t="shared" si="68"/>
        <v>21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">
      <c r="A78" s="58" t="s">
        <v>73</v>
      </c>
      <c r="B78" s="68" t="s">
        <v>65</v>
      </c>
      <c r="C78" s="35" t="s">
        <v>25</v>
      </c>
      <c r="D78" s="36">
        <v>8</v>
      </c>
      <c r="E78" s="36">
        <v>8</v>
      </c>
      <c r="F78" s="36">
        <f t="shared" si="64"/>
        <v>16</v>
      </c>
      <c r="G78" s="25">
        <v>0</v>
      </c>
      <c r="H78" s="25">
        <v>0</v>
      </c>
      <c r="I78" s="36">
        <f t="shared" si="65"/>
        <v>0</v>
      </c>
      <c r="J78" s="36">
        <v>11</v>
      </c>
      <c r="K78" s="36">
        <v>12</v>
      </c>
      <c r="L78" s="36">
        <f t="shared" si="66"/>
        <v>23</v>
      </c>
      <c r="M78" s="20">
        <f t="shared" ref="M78:N78" si="71">SUM(G78,J78)</f>
        <v>11</v>
      </c>
      <c r="N78" s="20">
        <f t="shared" si="71"/>
        <v>12</v>
      </c>
      <c r="O78" s="36">
        <f t="shared" si="68"/>
        <v>23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">
      <c r="A79" s="58" t="s">
        <v>74</v>
      </c>
      <c r="B79" s="68" t="s">
        <v>65</v>
      </c>
      <c r="C79" s="35" t="s">
        <v>25</v>
      </c>
      <c r="D79" s="36">
        <v>5</v>
      </c>
      <c r="E79" s="36">
        <v>7</v>
      </c>
      <c r="F79" s="36">
        <f t="shared" si="64"/>
        <v>12</v>
      </c>
      <c r="G79" s="25">
        <v>0</v>
      </c>
      <c r="H79" s="25">
        <v>0</v>
      </c>
      <c r="I79" s="36">
        <f t="shared" si="65"/>
        <v>0</v>
      </c>
      <c r="J79" s="36">
        <v>4</v>
      </c>
      <c r="K79" s="36">
        <v>12</v>
      </c>
      <c r="L79" s="36">
        <f t="shared" si="66"/>
        <v>16</v>
      </c>
      <c r="M79" s="20">
        <f t="shared" ref="M79:N79" si="72">SUM(G79,J79)</f>
        <v>4</v>
      </c>
      <c r="N79" s="20">
        <f t="shared" si="72"/>
        <v>12</v>
      </c>
      <c r="O79" s="36">
        <f t="shared" si="68"/>
        <v>16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">
      <c r="A80" s="58" t="s">
        <v>75</v>
      </c>
      <c r="B80" s="68" t="s">
        <v>65</v>
      </c>
      <c r="C80" s="35" t="s">
        <v>25</v>
      </c>
      <c r="D80" s="36">
        <v>13</v>
      </c>
      <c r="E80" s="36">
        <v>4</v>
      </c>
      <c r="F80" s="36">
        <f t="shared" si="64"/>
        <v>17</v>
      </c>
      <c r="G80" s="25">
        <v>0</v>
      </c>
      <c r="H80" s="25">
        <v>0</v>
      </c>
      <c r="I80" s="36">
        <f t="shared" si="65"/>
        <v>0</v>
      </c>
      <c r="J80" s="36">
        <v>19</v>
      </c>
      <c r="K80" s="36">
        <v>7</v>
      </c>
      <c r="L80" s="36">
        <f t="shared" si="66"/>
        <v>26</v>
      </c>
      <c r="M80" s="20">
        <f t="shared" ref="M80:N80" si="73">SUM(G80,J80)</f>
        <v>19</v>
      </c>
      <c r="N80" s="20">
        <f t="shared" si="73"/>
        <v>7</v>
      </c>
      <c r="O80" s="36">
        <f t="shared" si="68"/>
        <v>26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">
      <c r="A81" s="58" t="s">
        <v>76</v>
      </c>
      <c r="B81" s="68" t="s">
        <v>65</v>
      </c>
      <c r="C81" s="35" t="s">
        <v>25</v>
      </c>
      <c r="D81" s="36">
        <v>11</v>
      </c>
      <c r="E81" s="36">
        <v>3</v>
      </c>
      <c r="F81" s="36">
        <f t="shared" si="64"/>
        <v>14</v>
      </c>
      <c r="G81" s="25">
        <v>0</v>
      </c>
      <c r="H81" s="25">
        <v>0</v>
      </c>
      <c r="I81" s="36">
        <f t="shared" si="65"/>
        <v>0</v>
      </c>
      <c r="J81" s="36">
        <v>17</v>
      </c>
      <c r="K81" s="36">
        <v>5</v>
      </c>
      <c r="L81" s="36">
        <f t="shared" si="66"/>
        <v>22</v>
      </c>
      <c r="M81" s="20">
        <f t="shared" ref="M81:N81" si="74">SUM(G81,J81)</f>
        <v>17</v>
      </c>
      <c r="N81" s="20">
        <f t="shared" si="74"/>
        <v>5</v>
      </c>
      <c r="O81" s="36">
        <f t="shared" si="68"/>
        <v>22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">
      <c r="A82" s="58" t="s">
        <v>75</v>
      </c>
      <c r="B82" s="68" t="s">
        <v>65</v>
      </c>
      <c r="C82" s="35" t="s">
        <v>25</v>
      </c>
      <c r="D82" s="36">
        <v>0</v>
      </c>
      <c r="E82" s="36">
        <v>0</v>
      </c>
      <c r="F82" s="36">
        <f t="shared" si="64"/>
        <v>0</v>
      </c>
      <c r="G82" s="36">
        <v>0</v>
      </c>
      <c r="H82" s="36">
        <v>0</v>
      </c>
      <c r="I82" s="36">
        <f t="shared" si="65"/>
        <v>0</v>
      </c>
      <c r="J82" s="36">
        <v>0</v>
      </c>
      <c r="K82" s="36">
        <v>0</v>
      </c>
      <c r="L82" s="36">
        <f t="shared" si="66"/>
        <v>0</v>
      </c>
      <c r="M82" s="20">
        <f t="shared" ref="M82:N82" si="75">SUM(G82,J82)</f>
        <v>0</v>
      </c>
      <c r="N82" s="20">
        <f t="shared" si="75"/>
        <v>0</v>
      </c>
      <c r="O82" s="36">
        <f t="shared" si="68"/>
        <v>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">
      <c r="A83" s="58" t="s">
        <v>77</v>
      </c>
      <c r="B83" s="68" t="s">
        <v>65</v>
      </c>
      <c r="C83" s="35" t="s">
        <v>25</v>
      </c>
      <c r="D83" s="36">
        <v>13</v>
      </c>
      <c r="E83" s="36">
        <v>1</v>
      </c>
      <c r="F83" s="36">
        <f t="shared" si="64"/>
        <v>14</v>
      </c>
      <c r="G83" s="36">
        <v>0</v>
      </c>
      <c r="H83" s="36">
        <v>0</v>
      </c>
      <c r="I83" s="36">
        <f t="shared" si="65"/>
        <v>0</v>
      </c>
      <c r="J83" s="36">
        <v>13</v>
      </c>
      <c r="K83" s="36">
        <v>1</v>
      </c>
      <c r="L83" s="36">
        <f t="shared" si="66"/>
        <v>14</v>
      </c>
      <c r="M83" s="20">
        <f t="shared" ref="M83:N83" si="76">SUM(G83,J83)</f>
        <v>13</v>
      </c>
      <c r="N83" s="20">
        <f t="shared" si="76"/>
        <v>1</v>
      </c>
      <c r="O83" s="36">
        <f t="shared" si="68"/>
        <v>14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">
      <c r="A84" s="58" t="s">
        <v>236</v>
      </c>
      <c r="B84" s="68" t="s">
        <v>65</v>
      </c>
      <c r="C84" s="35" t="s">
        <v>25</v>
      </c>
      <c r="D84" s="36">
        <v>0</v>
      </c>
      <c r="E84" s="36">
        <v>0</v>
      </c>
      <c r="F84" s="36">
        <f t="shared" si="64"/>
        <v>0</v>
      </c>
      <c r="G84" s="36">
        <v>0</v>
      </c>
      <c r="H84" s="36">
        <v>0</v>
      </c>
      <c r="I84" s="36">
        <f t="shared" si="65"/>
        <v>0</v>
      </c>
      <c r="J84" s="36">
        <v>0</v>
      </c>
      <c r="K84" s="36">
        <v>0</v>
      </c>
      <c r="L84" s="36">
        <f t="shared" si="66"/>
        <v>0</v>
      </c>
      <c r="M84" s="20">
        <f t="shared" ref="M84:N84" si="77">SUM(G84,J84)</f>
        <v>0</v>
      </c>
      <c r="N84" s="20">
        <f t="shared" si="77"/>
        <v>0</v>
      </c>
      <c r="O84" s="36">
        <f t="shared" si="68"/>
        <v>0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58" t="s">
        <v>237</v>
      </c>
      <c r="B85" s="68" t="s">
        <v>68</v>
      </c>
      <c r="C85" s="35" t="s">
        <v>25</v>
      </c>
      <c r="D85" s="36">
        <v>0</v>
      </c>
      <c r="E85" s="36">
        <v>0</v>
      </c>
      <c r="F85" s="36">
        <f t="shared" si="64"/>
        <v>0</v>
      </c>
      <c r="G85" s="25">
        <v>0</v>
      </c>
      <c r="H85" s="25">
        <v>0</v>
      </c>
      <c r="I85" s="36">
        <f t="shared" si="65"/>
        <v>0</v>
      </c>
      <c r="J85" s="36">
        <v>0</v>
      </c>
      <c r="K85" s="36">
        <v>0</v>
      </c>
      <c r="L85" s="36">
        <f t="shared" si="66"/>
        <v>0</v>
      </c>
      <c r="M85" s="20">
        <f t="shared" ref="M85:N85" si="78">SUM(G85,J85)</f>
        <v>0</v>
      </c>
      <c r="N85" s="20">
        <f t="shared" si="78"/>
        <v>0</v>
      </c>
      <c r="O85" s="36">
        <f t="shared" si="68"/>
        <v>0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0.5" customHeight="1" x14ac:dyDescent="0.2">
      <c r="A86" s="108" t="s">
        <v>46</v>
      </c>
      <c r="B86" s="104"/>
      <c r="C86" s="105"/>
      <c r="D86" s="36">
        <f t="shared" ref="D86:O86" si="79">SUM(D75:D85)</f>
        <v>71</v>
      </c>
      <c r="E86" s="36">
        <f t="shared" si="79"/>
        <v>33</v>
      </c>
      <c r="F86" s="36">
        <f t="shared" si="79"/>
        <v>104</v>
      </c>
      <c r="G86" s="36">
        <f t="shared" si="79"/>
        <v>0</v>
      </c>
      <c r="H86" s="36">
        <f t="shared" si="79"/>
        <v>0</v>
      </c>
      <c r="I86" s="36">
        <f t="shared" si="79"/>
        <v>0</v>
      </c>
      <c r="J86" s="36">
        <f t="shared" si="79"/>
        <v>89</v>
      </c>
      <c r="K86" s="36">
        <f t="shared" si="79"/>
        <v>56</v>
      </c>
      <c r="L86" s="36">
        <f t="shared" si="79"/>
        <v>145</v>
      </c>
      <c r="M86" s="36">
        <f t="shared" si="79"/>
        <v>89</v>
      </c>
      <c r="N86" s="36">
        <f t="shared" si="79"/>
        <v>56</v>
      </c>
      <c r="O86" s="36">
        <f t="shared" si="79"/>
        <v>145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0.5" customHeight="1" x14ac:dyDescent="0.2">
      <c r="A87" s="52"/>
      <c r="B87" s="52"/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69" t="s">
        <v>47</v>
      </c>
      <c r="B88" s="51" t="s">
        <v>13</v>
      </c>
      <c r="C88" s="22" t="s">
        <v>14</v>
      </c>
      <c r="D88" s="24" t="s">
        <v>20</v>
      </c>
      <c r="E88" s="24" t="s">
        <v>21</v>
      </c>
      <c r="F88" s="24" t="s">
        <v>22</v>
      </c>
      <c r="G88" s="24" t="s">
        <v>20</v>
      </c>
      <c r="H88" s="24" t="s">
        <v>21</v>
      </c>
      <c r="I88" s="24" t="s">
        <v>22</v>
      </c>
      <c r="J88" s="24" t="s">
        <v>20</v>
      </c>
      <c r="K88" s="24" t="s">
        <v>21</v>
      </c>
      <c r="L88" s="24" t="s">
        <v>22</v>
      </c>
      <c r="M88" s="24" t="s">
        <v>20</v>
      </c>
      <c r="N88" s="24" t="s">
        <v>21</v>
      </c>
      <c r="O88" s="24" t="s">
        <v>22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">
      <c r="A89" s="60" t="s">
        <v>238</v>
      </c>
      <c r="B89" s="68" t="s">
        <v>65</v>
      </c>
      <c r="C89" s="35" t="s">
        <v>25</v>
      </c>
      <c r="D89" s="36">
        <v>0</v>
      </c>
      <c r="E89" s="36">
        <v>0</v>
      </c>
      <c r="F89" s="36">
        <f t="shared" ref="F89:F91" si="80">SUM(D89:E89)</f>
        <v>0</v>
      </c>
      <c r="G89" s="36">
        <v>0</v>
      </c>
      <c r="H89" s="36">
        <v>0</v>
      </c>
      <c r="I89" s="36">
        <f t="shared" ref="I89:I91" si="81">SUM(G89:H89)</f>
        <v>0</v>
      </c>
      <c r="J89" s="36">
        <v>0</v>
      </c>
      <c r="K89" s="36">
        <v>0</v>
      </c>
      <c r="L89" s="36">
        <f t="shared" ref="L89:L91" si="82">SUM(J89:K89)</f>
        <v>0</v>
      </c>
      <c r="M89" s="20">
        <f t="shared" ref="M89:N89" si="83">SUM(G89,J89)</f>
        <v>0</v>
      </c>
      <c r="N89" s="20">
        <f t="shared" si="83"/>
        <v>0</v>
      </c>
      <c r="O89" s="36">
        <f t="shared" ref="O89:O91" si="84">SUM(M89:N89)</f>
        <v>0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">
      <c r="A90" s="60" t="s">
        <v>239</v>
      </c>
      <c r="B90" s="68" t="s">
        <v>65</v>
      </c>
      <c r="C90" s="35" t="s">
        <v>25</v>
      </c>
      <c r="D90" s="36">
        <v>0</v>
      </c>
      <c r="E90" s="36">
        <v>0</v>
      </c>
      <c r="F90" s="36">
        <f t="shared" si="80"/>
        <v>0</v>
      </c>
      <c r="G90" s="36">
        <v>0</v>
      </c>
      <c r="H90" s="36">
        <v>0</v>
      </c>
      <c r="I90" s="36">
        <f t="shared" si="81"/>
        <v>0</v>
      </c>
      <c r="J90" s="36">
        <v>0</v>
      </c>
      <c r="K90" s="36">
        <v>0</v>
      </c>
      <c r="L90" s="36">
        <f t="shared" si="82"/>
        <v>0</v>
      </c>
      <c r="M90" s="20">
        <f t="shared" ref="M90:N90" si="85">SUM(G90,J90)</f>
        <v>0</v>
      </c>
      <c r="N90" s="20">
        <f t="shared" si="85"/>
        <v>0</v>
      </c>
      <c r="O90" s="36">
        <f t="shared" si="84"/>
        <v>0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x14ac:dyDescent="0.2">
      <c r="A91" s="60" t="s">
        <v>240</v>
      </c>
      <c r="B91" s="68" t="s">
        <v>68</v>
      </c>
      <c r="C91" s="35" t="s">
        <v>25</v>
      </c>
      <c r="D91" s="36">
        <v>0</v>
      </c>
      <c r="E91" s="36">
        <v>0</v>
      </c>
      <c r="F91" s="36">
        <f t="shared" si="80"/>
        <v>0</v>
      </c>
      <c r="G91" s="36">
        <v>0</v>
      </c>
      <c r="H91" s="36">
        <v>0</v>
      </c>
      <c r="I91" s="36">
        <f t="shared" si="81"/>
        <v>0</v>
      </c>
      <c r="J91" s="36">
        <v>0</v>
      </c>
      <c r="K91" s="36">
        <v>0</v>
      </c>
      <c r="L91" s="36">
        <f t="shared" si="82"/>
        <v>0</v>
      </c>
      <c r="M91" s="20">
        <f t="shared" ref="M91:N91" si="86">SUM(G91,J91)</f>
        <v>0</v>
      </c>
      <c r="N91" s="20">
        <f t="shared" si="86"/>
        <v>0</v>
      </c>
      <c r="O91" s="36">
        <f t="shared" si="84"/>
        <v>0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0.5" customHeight="1" x14ac:dyDescent="0.2">
      <c r="A92" s="108" t="s">
        <v>46</v>
      </c>
      <c r="B92" s="104"/>
      <c r="C92" s="105"/>
      <c r="D92" s="36">
        <f t="shared" ref="D92:O92" si="87">SUM(D89:D91)</f>
        <v>0</v>
      </c>
      <c r="E92" s="36">
        <f t="shared" si="87"/>
        <v>0</v>
      </c>
      <c r="F92" s="36">
        <f t="shared" si="87"/>
        <v>0</v>
      </c>
      <c r="G92" s="36">
        <f t="shared" si="87"/>
        <v>0</v>
      </c>
      <c r="H92" s="36">
        <f t="shared" si="87"/>
        <v>0</v>
      </c>
      <c r="I92" s="36">
        <f t="shared" si="87"/>
        <v>0</v>
      </c>
      <c r="J92" s="36">
        <f t="shared" si="87"/>
        <v>0</v>
      </c>
      <c r="K92" s="36">
        <f t="shared" si="87"/>
        <v>0</v>
      </c>
      <c r="L92" s="36">
        <f t="shared" si="87"/>
        <v>0</v>
      </c>
      <c r="M92" s="36">
        <f t="shared" si="87"/>
        <v>0</v>
      </c>
      <c r="N92" s="36">
        <f t="shared" si="87"/>
        <v>0</v>
      </c>
      <c r="O92" s="36">
        <f t="shared" si="87"/>
        <v>0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0.5" customHeight="1" x14ac:dyDescent="0.2">
      <c r="A93" s="106" t="s">
        <v>62</v>
      </c>
      <c r="B93" s="104"/>
      <c r="C93" s="105"/>
      <c r="D93" s="44">
        <f t="shared" ref="D93:O93" si="88">SUM(D72,D86,D92)</f>
        <v>432</v>
      </c>
      <c r="E93" s="44">
        <f t="shared" si="88"/>
        <v>430</v>
      </c>
      <c r="F93" s="44">
        <f t="shared" si="88"/>
        <v>862</v>
      </c>
      <c r="G93" s="44">
        <f t="shared" si="88"/>
        <v>223</v>
      </c>
      <c r="H93" s="44">
        <f t="shared" si="88"/>
        <v>256</v>
      </c>
      <c r="I93" s="44">
        <f t="shared" si="88"/>
        <v>479</v>
      </c>
      <c r="J93" s="44">
        <f t="shared" si="88"/>
        <v>1385</v>
      </c>
      <c r="K93" s="44">
        <f t="shared" si="88"/>
        <v>1333</v>
      </c>
      <c r="L93" s="44">
        <f t="shared" si="88"/>
        <v>2718</v>
      </c>
      <c r="M93" s="44">
        <f t="shared" si="88"/>
        <v>1608</v>
      </c>
      <c r="N93" s="44">
        <f t="shared" si="88"/>
        <v>1589</v>
      </c>
      <c r="O93" s="44">
        <f t="shared" si="88"/>
        <v>3197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0.5" customHeight="1" x14ac:dyDescent="0.2">
      <c r="A94" s="52"/>
      <c r="B94" s="52"/>
      <c r="C94" s="42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0.5" customHeight="1" x14ac:dyDescent="0.2">
      <c r="A95" s="109" t="s">
        <v>78</v>
      </c>
      <c r="B95" s="104"/>
      <c r="C95" s="104"/>
      <c r="D95" s="104"/>
      <c r="E95" s="104"/>
      <c r="F95" s="105"/>
      <c r="G95" s="110" t="s">
        <v>11</v>
      </c>
      <c r="H95" s="104"/>
      <c r="I95" s="104"/>
      <c r="J95" s="104"/>
      <c r="K95" s="104"/>
      <c r="L95" s="104"/>
      <c r="M95" s="104"/>
      <c r="N95" s="104"/>
      <c r="O95" s="10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51" t="s">
        <v>12</v>
      </c>
      <c r="B96" s="111" t="s">
        <v>13</v>
      </c>
      <c r="C96" s="113" t="s">
        <v>14</v>
      </c>
      <c r="D96" s="110" t="s">
        <v>15</v>
      </c>
      <c r="E96" s="104"/>
      <c r="F96" s="105"/>
      <c r="G96" s="110" t="s">
        <v>16</v>
      </c>
      <c r="H96" s="104"/>
      <c r="I96" s="105"/>
      <c r="J96" s="110" t="s">
        <v>17</v>
      </c>
      <c r="K96" s="104"/>
      <c r="L96" s="105"/>
      <c r="M96" s="110" t="s">
        <v>18</v>
      </c>
      <c r="N96" s="104"/>
      <c r="O96" s="10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51" t="s">
        <v>19</v>
      </c>
      <c r="B97" s="112"/>
      <c r="C97" s="114"/>
      <c r="D97" s="24" t="s">
        <v>20</v>
      </c>
      <c r="E97" s="24" t="s">
        <v>21</v>
      </c>
      <c r="F97" s="24" t="s">
        <v>22</v>
      </c>
      <c r="G97" s="24" t="s">
        <v>20</v>
      </c>
      <c r="H97" s="24" t="s">
        <v>21</v>
      </c>
      <c r="I97" s="24" t="s">
        <v>22</v>
      </c>
      <c r="J97" s="24" t="s">
        <v>20</v>
      </c>
      <c r="K97" s="24" t="s">
        <v>21</v>
      </c>
      <c r="L97" s="24" t="s">
        <v>22</v>
      </c>
      <c r="M97" s="24" t="s">
        <v>20</v>
      </c>
      <c r="N97" s="24" t="s">
        <v>21</v>
      </c>
      <c r="O97" s="24" t="s">
        <v>22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">
      <c r="A98" s="20" t="s">
        <v>31</v>
      </c>
      <c r="B98" s="20" t="s">
        <v>79</v>
      </c>
      <c r="C98" s="46" t="s">
        <v>80</v>
      </c>
      <c r="D98" s="36">
        <v>29</v>
      </c>
      <c r="E98" s="36">
        <v>29</v>
      </c>
      <c r="F98" s="36">
        <f t="shared" ref="F98:F107" si="89">SUM(D98:E98)</f>
        <v>58</v>
      </c>
      <c r="G98" s="36">
        <v>27</v>
      </c>
      <c r="H98" s="36">
        <v>27</v>
      </c>
      <c r="I98" s="36">
        <f t="shared" ref="I98:I107" si="90">SUM(G98:H98)</f>
        <v>54</v>
      </c>
      <c r="J98" s="36">
        <v>81</v>
      </c>
      <c r="K98" s="36">
        <v>113</v>
      </c>
      <c r="L98" s="36">
        <f t="shared" ref="L98:L107" si="91">SUM(J98:K98)</f>
        <v>194</v>
      </c>
      <c r="M98" s="20">
        <f t="shared" ref="M98:N98" si="92">SUM(G98,J98)</f>
        <v>108</v>
      </c>
      <c r="N98" s="20">
        <f t="shared" si="92"/>
        <v>140</v>
      </c>
      <c r="O98" s="36">
        <f t="shared" ref="O98:O107" si="93">SUM(M98:N98)</f>
        <v>248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20" t="s">
        <v>81</v>
      </c>
      <c r="B99" s="20" t="s">
        <v>82</v>
      </c>
      <c r="C99" s="46" t="s">
        <v>80</v>
      </c>
      <c r="D99" s="36">
        <v>6</v>
      </c>
      <c r="E99" s="36">
        <v>8</v>
      </c>
      <c r="F99" s="36">
        <f t="shared" si="89"/>
        <v>14</v>
      </c>
      <c r="G99" s="36">
        <v>5</v>
      </c>
      <c r="H99" s="36">
        <v>6</v>
      </c>
      <c r="I99" s="36">
        <f t="shared" si="90"/>
        <v>11</v>
      </c>
      <c r="J99" s="36">
        <v>3</v>
      </c>
      <c r="K99" s="36">
        <v>7</v>
      </c>
      <c r="L99" s="36">
        <f t="shared" si="91"/>
        <v>10</v>
      </c>
      <c r="M99" s="20">
        <f t="shared" ref="M99:N99" si="94">SUM(G99,J99)</f>
        <v>8</v>
      </c>
      <c r="N99" s="20">
        <f t="shared" si="94"/>
        <v>13</v>
      </c>
      <c r="O99" s="36">
        <f t="shared" si="93"/>
        <v>21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">
      <c r="A100" s="20" t="s">
        <v>83</v>
      </c>
      <c r="B100" s="20" t="s">
        <v>84</v>
      </c>
      <c r="C100" s="46" t="s">
        <v>80</v>
      </c>
      <c r="D100" s="36">
        <v>0</v>
      </c>
      <c r="E100" s="36">
        <v>0</v>
      </c>
      <c r="F100" s="36">
        <f t="shared" si="89"/>
        <v>0</v>
      </c>
      <c r="G100" s="36">
        <v>0</v>
      </c>
      <c r="H100" s="36">
        <v>0</v>
      </c>
      <c r="I100" s="36">
        <f t="shared" si="90"/>
        <v>0</v>
      </c>
      <c r="J100" s="36">
        <v>0</v>
      </c>
      <c r="K100" s="36">
        <v>1</v>
      </c>
      <c r="L100" s="36">
        <f t="shared" si="91"/>
        <v>1</v>
      </c>
      <c r="M100" s="20">
        <f t="shared" ref="M100:N100" si="95">SUM(G100,J100)</f>
        <v>0</v>
      </c>
      <c r="N100" s="20">
        <f t="shared" si="95"/>
        <v>1</v>
      </c>
      <c r="O100" s="36">
        <f t="shared" si="93"/>
        <v>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">
      <c r="A101" s="20" t="s">
        <v>85</v>
      </c>
      <c r="B101" s="20" t="s">
        <v>84</v>
      </c>
      <c r="C101" s="46" t="s">
        <v>80</v>
      </c>
      <c r="D101" s="36">
        <v>183</v>
      </c>
      <c r="E101" s="36">
        <v>290</v>
      </c>
      <c r="F101" s="36">
        <f t="shared" si="89"/>
        <v>473</v>
      </c>
      <c r="G101" s="36">
        <v>98</v>
      </c>
      <c r="H101" s="36">
        <v>120</v>
      </c>
      <c r="I101" s="36">
        <f t="shared" si="90"/>
        <v>218</v>
      </c>
      <c r="J101" s="36">
        <v>582</v>
      </c>
      <c r="K101" s="36">
        <v>747</v>
      </c>
      <c r="L101" s="36">
        <f t="shared" si="91"/>
        <v>1329</v>
      </c>
      <c r="M101" s="20">
        <f t="shared" ref="M101:N101" si="96">SUM(G101,J101)</f>
        <v>680</v>
      </c>
      <c r="N101" s="20">
        <f t="shared" si="96"/>
        <v>867</v>
      </c>
      <c r="O101" s="36">
        <f t="shared" si="93"/>
        <v>1547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20" t="s">
        <v>85</v>
      </c>
      <c r="B102" s="20" t="s">
        <v>86</v>
      </c>
      <c r="C102" s="46" t="s">
        <v>87</v>
      </c>
      <c r="D102" s="36">
        <v>4</v>
      </c>
      <c r="E102" s="36">
        <v>15</v>
      </c>
      <c r="F102" s="36">
        <f t="shared" si="89"/>
        <v>19</v>
      </c>
      <c r="G102" s="36">
        <v>4</v>
      </c>
      <c r="H102" s="36">
        <v>14</v>
      </c>
      <c r="I102" s="36">
        <f t="shared" si="90"/>
        <v>18</v>
      </c>
      <c r="J102" s="36">
        <v>9</v>
      </c>
      <c r="K102" s="36">
        <v>16</v>
      </c>
      <c r="L102" s="36">
        <f t="shared" si="91"/>
        <v>25</v>
      </c>
      <c r="M102" s="20">
        <f t="shared" ref="M102:N102" si="97">SUM(G102,J102)</f>
        <v>13</v>
      </c>
      <c r="N102" s="20">
        <f t="shared" si="97"/>
        <v>30</v>
      </c>
      <c r="O102" s="36">
        <f t="shared" si="93"/>
        <v>43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20" t="s">
        <v>85</v>
      </c>
      <c r="B103" s="20" t="s">
        <v>88</v>
      </c>
      <c r="C103" s="46" t="s">
        <v>89</v>
      </c>
      <c r="D103" s="36">
        <v>81</v>
      </c>
      <c r="E103" s="36">
        <v>130</v>
      </c>
      <c r="F103" s="36">
        <f t="shared" si="89"/>
        <v>211</v>
      </c>
      <c r="G103" s="36">
        <v>86</v>
      </c>
      <c r="H103" s="36">
        <v>132</v>
      </c>
      <c r="I103" s="36">
        <f t="shared" si="90"/>
        <v>218</v>
      </c>
      <c r="J103" s="36">
        <v>145</v>
      </c>
      <c r="K103" s="36">
        <v>209</v>
      </c>
      <c r="L103" s="36">
        <f t="shared" si="91"/>
        <v>354</v>
      </c>
      <c r="M103" s="20">
        <f t="shared" ref="M103:N103" si="98">SUM(G103,J103)</f>
        <v>231</v>
      </c>
      <c r="N103" s="20">
        <f t="shared" si="98"/>
        <v>341</v>
      </c>
      <c r="O103" s="36">
        <f t="shared" si="93"/>
        <v>572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">
      <c r="A104" s="20" t="s">
        <v>90</v>
      </c>
      <c r="B104" s="20" t="s">
        <v>91</v>
      </c>
      <c r="C104" s="46" t="s">
        <v>80</v>
      </c>
      <c r="D104" s="36">
        <v>9</v>
      </c>
      <c r="E104" s="36">
        <v>7</v>
      </c>
      <c r="F104" s="36">
        <f t="shared" si="89"/>
        <v>16</v>
      </c>
      <c r="G104" s="36">
        <v>9</v>
      </c>
      <c r="H104" s="36">
        <v>5</v>
      </c>
      <c r="I104" s="36">
        <f t="shared" si="90"/>
        <v>14</v>
      </c>
      <c r="J104" s="36">
        <v>21</v>
      </c>
      <c r="K104" s="36">
        <v>25</v>
      </c>
      <c r="L104" s="36">
        <f t="shared" si="91"/>
        <v>46</v>
      </c>
      <c r="M104" s="20">
        <f t="shared" ref="M104:N104" si="99">SUM(G104,J104)</f>
        <v>30</v>
      </c>
      <c r="N104" s="20">
        <f t="shared" si="99"/>
        <v>30</v>
      </c>
      <c r="O104" s="36">
        <f t="shared" si="93"/>
        <v>60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">
      <c r="A105" s="20" t="s">
        <v>92</v>
      </c>
      <c r="B105" s="20" t="s">
        <v>91</v>
      </c>
      <c r="C105" s="46" t="s">
        <v>80</v>
      </c>
      <c r="D105" s="36">
        <v>34</v>
      </c>
      <c r="E105" s="36">
        <v>34</v>
      </c>
      <c r="F105" s="36">
        <f t="shared" si="89"/>
        <v>68</v>
      </c>
      <c r="G105" s="36">
        <v>28</v>
      </c>
      <c r="H105" s="36">
        <v>30</v>
      </c>
      <c r="I105" s="36">
        <f t="shared" si="90"/>
        <v>58</v>
      </c>
      <c r="J105" s="36">
        <v>108</v>
      </c>
      <c r="K105" s="36">
        <v>87</v>
      </c>
      <c r="L105" s="36">
        <f t="shared" si="91"/>
        <v>195</v>
      </c>
      <c r="M105" s="20">
        <f t="shared" ref="M105:N105" si="100">SUM(G105,J105)</f>
        <v>136</v>
      </c>
      <c r="N105" s="20">
        <f t="shared" si="100"/>
        <v>117</v>
      </c>
      <c r="O105" s="36">
        <f t="shared" si="93"/>
        <v>253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">
      <c r="A106" s="20" t="s">
        <v>93</v>
      </c>
      <c r="B106" s="20" t="s">
        <v>91</v>
      </c>
      <c r="C106" s="46" t="s">
        <v>80</v>
      </c>
      <c r="D106" s="36">
        <v>17</v>
      </c>
      <c r="E106" s="36">
        <v>14</v>
      </c>
      <c r="F106" s="36">
        <f t="shared" si="89"/>
        <v>31</v>
      </c>
      <c r="G106" s="36">
        <v>15</v>
      </c>
      <c r="H106" s="36">
        <v>12</v>
      </c>
      <c r="I106" s="36">
        <f t="shared" si="90"/>
        <v>27</v>
      </c>
      <c r="J106" s="36">
        <v>18</v>
      </c>
      <c r="K106" s="36">
        <v>23</v>
      </c>
      <c r="L106" s="36">
        <f t="shared" si="91"/>
        <v>41</v>
      </c>
      <c r="M106" s="20">
        <f t="shared" ref="M106:N106" si="101">SUM(G106,J106)</f>
        <v>33</v>
      </c>
      <c r="N106" s="20">
        <f t="shared" si="101"/>
        <v>35</v>
      </c>
      <c r="O106" s="36">
        <f t="shared" si="93"/>
        <v>68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">
      <c r="A107" s="20" t="s">
        <v>94</v>
      </c>
      <c r="B107" s="20" t="s">
        <v>91</v>
      </c>
      <c r="C107" s="46" t="s">
        <v>80</v>
      </c>
      <c r="D107" s="36">
        <v>6</v>
      </c>
      <c r="E107" s="36">
        <v>18</v>
      </c>
      <c r="F107" s="36">
        <f t="shared" si="89"/>
        <v>24</v>
      </c>
      <c r="G107" s="36">
        <v>6</v>
      </c>
      <c r="H107" s="36">
        <v>12</v>
      </c>
      <c r="I107" s="36">
        <f t="shared" si="90"/>
        <v>18</v>
      </c>
      <c r="J107" s="36">
        <v>39</v>
      </c>
      <c r="K107" s="36">
        <v>41</v>
      </c>
      <c r="L107" s="36">
        <f t="shared" si="91"/>
        <v>80</v>
      </c>
      <c r="M107" s="20">
        <f t="shared" ref="M107:N107" si="102">SUM(G107,J107)</f>
        <v>45</v>
      </c>
      <c r="N107" s="20">
        <f t="shared" si="102"/>
        <v>53</v>
      </c>
      <c r="O107" s="36">
        <f t="shared" si="93"/>
        <v>98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0.5" customHeight="1" x14ac:dyDescent="0.2">
      <c r="A108" s="106" t="s">
        <v>46</v>
      </c>
      <c r="B108" s="104"/>
      <c r="C108" s="105"/>
      <c r="D108" s="25">
        <f t="shared" ref="D108:O108" si="103">SUM(D98:D107)</f>
        <v>369</v>
      </c>
      <c r="E108" s="25">
        <f t="shared" si="103"/>
        <v>545</v>
      </c>
      <c r="F108" s="25">
        <f t="shared" si="103"/>
        <v>914</v>
      </c>
      <c r="G108" s="25">
        <f t="shared" si="103"/>
        <v>278</v>
      </c>
      <c r="H108" s="25">
        <f t="shared" si="103"/>
        <v>358</v>
      </c>
      <c r="I108" s="25">
        <f t="shared" si="103"/>
        <v>636</v>
      </c>
      <c r="J108" s="25">
        <f t="shared" si="103"/>
        <v>1006</v>
      </c>
      <c r="K108" s="25">
        <f t="shared" si="103"/>
        <v>1269</v>
      </c>
      <c r="L108" s="25">
        <f t="shared" si="103"/>
        <v>2275</v>
      </c>
      <c r="M108" s="25">
        <f t="shared" si="103"/>
        <v>1284</v>
      </c>
      <c r="N108" s="25">
        <f t="shared" si="103"/>
        <v>1627</v>
      </c>
      <c r="O108" s="25">
        <f t="shared" si="103"/>
        <v>2911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0.5" customHeight="1" x14ac:dyDescent="0.2">
      <c r="A109" s="52"/>
      <c r="B109" s="52"/>
      <c r="C109" s="45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51" t="s">
        <v>59</v>
      </c>
      <c r="B110" s="51" t="s">
        <v>13</v>
      </c>
      <c r="C110" s="22" t="s">
        <v>14</v>
      </c>
      <c r="D110" s="24" t="s">
        <v>20</v>
      </c>
      <c r="E110" s="24" t="s">
        <v>21</v>
      </c>
      <c r="F110" s="24" t="s">
        <v>22</v>
      </c>
      <c r="G110" s="24" t="s">
        <v>20</v>
      </c>
      <c r="H110" s="24" t="s">
        <v>21</v>
      </c>
      <c r="I110" s="24" t="s">
        <v>22</v>
      </c>
      <c r="J110" s="24" t="s">
        <v>20</v>
      </c>
      <c r="K110" s="24" t="s">
        <v>21</v>
      </c>
      <c r="L110" s="24" t="s">
        <v>22</v>
      </c>
      <c r="M110" s="24" t="s">
        <v>20</v>
      </c>
      <c r="N110" s="24" t="s">
        <v>21</v>
      </c>
      <c r="O110" s="24" t="s">
        <v>22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">
      <c r="A111" s="57" t="s">
        <v>241</v>
      </c>
      <c r="B111" s="20" t="s">
        <v>84</v>
      </c>
      <c r="C111" s="46" t="s">
        <v>80</v>
      </c>
      <c r="D111" s="36">
        <v>0</v>
      </c>
      <c r="E111" s="36">
        <v>0</v>
      </c>
      <c r="F111" s="36">
        <f>SUM(D111:E111)</f>
        <v>0</v>
      </c>
      <c r="G111" s="36">
        <v>0</v>
      </c>
      <c r="H111" s="36">
        <v>0</v>
      </c>
      <c r="I111" s="36">
        <f>SUM(G111:H111)</f>
        <v>0</v>
      </c>
      <c r="J111" s="20">
        <v>0</v>
      </c>
      <c r="K111" s="20">
        <v>0</v>
      </c>
      <c r="L111" s="20">
        <f>SUM(J111:K111)</f>
        <v>0</v>
      </c>
      <c r="M111" s="20">
        <f t="shared" ref="M111:N111" si="104">SUM(G111,J111)</f>
        <v>0</v>
      </c>
      <c r="N111" s="20">
        <f t="shared" si="104"/>
        <v>0</v>
      </c>
      <c r="O111" s="36">
        <f>SUM(M111:N111)</f>
        <v>0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0.5" customHeight="1" x14ac:dyDescent="0.2">
      <c r="A112" s="107" t="s">
        <v>46</v>
      </c>
      <c r="B112" s="104"/>
      <c r="C112" s="105"/>
      <c r="D112" s="36">
        <f t="shared" ref="D112:O112" si="105">SUM(D111)</f>
        <v>0</v>
      </c>
      <c r="E112" s="36">
        <f t="shared" si="105"/>
        <v>0</v>
      </c>
      <c r="F112" s="36">
        <f t="shared" si="105"/>
        <v>0</v>
      </c>
      <c r="G112" s="36">
        <f t="shared" si="105"/>
        <v>0</v>
      </c>
      <c r="H112" s="36">
        <f t="shared" si="105"/>
        <v>0</v>
      </c>
      <c r="I112" s="36">
        <f t="shared" si="105"/>
        <v>0</v>
      </c>
      <c r="J112" s="36">
        <f t="shared" si="105"/>
        <v>0</v>
      </c>
      <c r="K112" s="36">
        <f t="shared" si="105"/>
        <v>0</v>
      </c>
      <c r="L112" s="36">
        <f t="shared" si="105"/>
        <v>0</v>
      </c>
      <c r="M112" s="36">
        <f t="shared" si="105"/>
        <v>0</v>
      </c>
      <c r="N112" s="36">
        <f t="shared" si="105"/>
        <v>0</v>
      </c>
      <c r="O112" s="36">
        <f t="shared" si="105"/>
        <v>0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0.5" customHeight="1" x14ac:dyDescent="0.2">
      <c r="A113" s="52"/>
      <c r="B113" s="52"/>
      <c r="C113" s="45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0.5" customHeight="1" x14ac:dyDescent="0.2">
      <c r="A114" s="52"/>
      <c r="B114" s="52"/>
      <c r="C114" s="45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51" t="s">
        <v>47</v>
      </c>
      <c r="B115" s="51" t="s">
        <v>13</v>
      </c>
      <c r="C115" s="22" t="s">
        <v>14</v>
      </c>
      <c r="D115" s="24" t="s">
        <v>20</v>
      </c>
      <c r="E115" s="24" t="s">
        <v>21</v>
      </c>
      <c r="F115" s="24" t="s">
        <v>22</v>
      </c>
      <c r="G115" s="24" t="s">
        <v>20</v>
      </c>
      <c r="H115" s="24" t="s">
        <v>21</v>
      </c>
      <c r="I115" s="24" t="s">
        <v>22</v>
      </c>
      <c r="J115" s="24" t="s">
        <v>20</v>
      </c>
      <c r="K115" s="24" t="s">
        <v>21</v>
      </c>
      <c r="L115" s="24" t="s">
        <v>22</v>
      </c>
      <c r="M115" s="24" t="s">
        <v>20</v>
      </c>
      <c r="N115" s="24" t="s">
        <v>21</v>
      </c>
      <c r="O115" s="24" t="s">
        <v>22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">
      <c r="A116" s="20" t="s">
        <v>95</v>
      </c>
      <c r="B116" s="20" t="s">
        <v>84</v>
      </c>
      <c r="C116" s="46" t="s">
        <v>80</v>
      </c>
      <c r="D116" s="36">
        <v>0</v>
      </c>
      <c r="E116" s="36">
        <v>0</v>
      </c>
      <c r="F116" s="36">
        <f t="shared" ref="F116:F120" si="106">SUM(D116:E116)</f>
        <v>0</v>
      </c>
      <c r="G116" s="36">
        <v>0</v>
      </c>
      <c r="H116" s="36">
        <v>0</v>
      </c>
      <c r="I116" s="36">
        <f t="shared" ref="I116:I120" si="107">SUM(G116:H116)</f>
        <v>0</v>
      </c>
      <c r="J116" s="20">
        <v>17</v>
      </c>
      <c r="K116" s="20">
        <v>11</v>
      </c>
      <c r="L116" s="20">
        <f t="shared" ref="L116:L120" si="108">SUM(J116:K116)</f>
        <v>28</v>
      </c>
      <c r="M116" s="20">
        <f t="shared" ref="M116:N116" si="109">SUM(G116,J116)</f>
        <v>17</v>
      </c>
      <c r="N116" s="20">
        <f t="shared" si="109"/>
        <v>11</v>
      </c>
      <c r="O116" s="36">
        <f t="shared" ref="O116:O120" si="110">SUM(M116:N116)</f>
        <v>28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">
      <c r="A117" s="20" t="s">
        <v>96</v>
      </c>
      <c r="B117" s="20" t="s">
        <v>97</v>
      </c>
      <c r="C117" s="46" t="s">
        <v>80</v>
      </c>
      <c r="D117" s="36">
        <v>0</v>
      </c>
      <c r="E117" s="36">
        <v>0</v>
      </c>
      <c r="F117" s="36">
        <f t="shared" si="106"/>
        <v>0</v>
      </c>
      <c r="G117" s="36">
        <v>0</v>
      </c>
      <c r="H117" s="36">
        <v>0</v>
      </c>
      <c r="I117" s="36">
        <f t="shared" si="107"/>
        <v>0</v>
      </c>
      <c r="J117" s="20">
        <v>3</v>
      </c>
      <c r="K117" s="20">
        <v>4</v>
      </c>
      <c r="L117" s="20">
        <f t="shared" si="108"/>
        <v>7</v>
      </c>
      <c r="M117" s="20">
        <f t="shared" ref="M117:N117" si="111">SUM(G117,J117)</f>
        <v>3</v>
      </c>
      <c r="N117" s="20">
        <f t="shared" si="111"/>
        <v>4</v>
      </c>
      <c r="O117" s="36">
        <f t="shared" si="110"/>
        <v>7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">
      <c r="A118" s="57" t="s">
        <v>240</v>
      </c>
      <c r="B118" s="20" t="s">
        <v>97</v>
      </c>
      <c r="C118" s="46" t="s">
        <v>80</v>
      </c>
      <c r="D118" s="36">
        <v>0</v>
      </c>
      <c r="E118" s="36">
        <v>0</v>
      </c>
      <c r="F118" s="36">
        <f t="shared" si="106"/>
        <v>0</v>
      </c>
      <c r="G118" s="36">
        <v>0</v>
      </c>
      <c r="H118" s="36">
        <v>0</v>
      </c>
      <c r="I118" s="36">
        <f t="shared" si="107"/>
        <v>0</v>
      </c>
      <c r="J118" s="20">
        <v>0</v>
      </c>
      <c r="K118" s="20">
        <v>0</v>
      </c>
      <c r="L118" s="20">
        <f t="shared" si="108"/>
        <v>0</v>
      </c>
      <c r="M118" s="20">
        <f t="shared" ref="M118:N118" si="112">SUM(G118,J118)</f>
        <v>0</v>
      </c>
      <c r="N118" s="20">
        <f t="shared" si="112"/>
        <v>0</v>
      </c>
      <c r="O118" s="36">
        <f t="shared" si="110"/>
        <v>0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">
      <c r="A119" s="20" t="s">
        <v>98</v>
      </c>
      <c r="B119" s="20" t="s">
        <v>91</v>
      </c>
      <c r="C119" s="46" t="s">
        <v>80</v>
      </c>
      <c r="D119" s="36">
        <v>7</v>
      </c>
      <c r="E119" s="36">
        <v>11</v>
      </c>
      <c r="F119" s="36">
        <f t="shared" si="106"/>
        <v>18</v>
      </c>
      <c r="G119" s="36">
        <v>7</v>
      </c>
      <c r="H119" s="36">
        <v>11</v>
      </c>
      <c r="I119" s="36">
        <f t="shared" si="107"/>
        <v>18</v>
      </c>
      <c r="J119" s="36">
        <v>0</v>
      </c>
      <c r="K119" s="36">
        <v>0</v>
      </c>
      <c r="L119" s="20">
        <f t="shared" si="108"/>
        <v>0</v>
      </c>
      <c r="M119" s="20">
        <f t="shared" ref="M119:N119" si="113">SUM(G119,J119)</f>
        <v>7</v>
      </c>
      <c r="N119" s="20">
        <f t="shared" si="113"/>
        <v>11</v>
      </c>
      <c r="O119" s="36">
        <f t="shared" si="110"/>
        <v>18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">
      <c r="A120" s="20" t="s">
        <v>99</v>
      </c>
      <c r="B120" s="20" t="s">
        <v>91</v>
      </c>
      <c r="C120" s="46" t="s">
        <v>80</v>
      </c>
      <c r="D120" s="36">
        <v>0</v>
      </c>
      <c r="E120" s="36">
        <v>0</v>
      </c>
      <c r="F120" s="36">
        <f t="shared" si="106"/>
        <v>0</v>
      </c>
      <c r="G120" s="36">
        <v>0</v>
      </c>
      <c r="H120" s="36">
        <v>0</v>
      </c>
      <c r="I120" s="36">
        <f t="shared" si="107"/>
        <v>0</v>
      </c>
      <c r="J120" s="36">
        <v>5</v>
      </c>
      <c r="K120" s="36">
        <v>1</v>
      </c>
      <c r="L120" s="20">
        <f t="shared" si="108"/>
        <v>6</v>
      </c>
      <c r="M120" s="20">
        <f t="shared" ref="M120:N120" si="114">SUM(G120,J120)</f>
        <v>5</v>
      </c>
      <c r="N120" s="20">
        <f t="shared" si="114"/>
        <v>1</v>
      </c>
      <c r="O120" s="36">
        <f t="shared" si="110"/>
        <v>6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0.5" customHeight="1" x14ac:dyDescent="0.2">
      <c r="A121" s="107" t="s">
        <v>46</v>
      </c>
      <c r="B121" s="104"/>
      <c r="C121" s="105"/>
      <c r="D121" s="36">
        <f t="shared" ref="D121:O121" si="115">SUM(D116:D120)</f>
        <v>7</v>
      </c>
      <c r="E121" s="36">
        <f t="shared" si="115"/>
        <v>11</v>
      </c>
      <c r="F121" s="36">
        <f t="shared" si="115"/>
        <v>18</v>
      </c>
      <c r="G121" s="36">
        <f t="shared" si="115"/>
        <v>7</v>
      </c>
      <c r="H121" s="36">
        <f t="shared" si="115"/>
        <v>11</v>
      </c>
      <c r="I121" s="36">
        <f t="shared" si="115"/>
        <v>18</v>
      </c>
      <c r="J121" s="36">
        <f t="shared" si="115"/>
        <v>25</v>
      </c>
      <c r="K121" s="36">
        <f t="shared" si="115"/>
        <v>16</v>
      </c>
      <c r="L121" s="36">
        <f t="shared" si="115"/>
        <v>41</v>
      </c>
      <c r="M121" s="36">
        <f t="shared" si="115"/>
        <v>32</v>
      </c>
      <c r="N121" s="36">
        <f t="shared" si="115"/>
        <v>27</v>
      </c>
      <c r="O121" s="36">
        <f t="shared" si="115"/>
        <v>59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0.5" customHeight="1" x14ac:dyDescent="0.2">
      <c r="A122" s="52"/>
      <c r="B122" s="52"/>
      <c r="C122" s="45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0.5" customHeight="1" x14ac:dyDescent="0.2">
      <c r="A123" s="52"/>
      <c r="B123" s="52"/>
      <c r="C123" s="42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69" t="s">
        <v>61</v>
      </c>
      <c r="B124" s="51" t="s">
        <v>13</v>
      </c>
      <c r="C124" s="22" t="s">
        <v>14</v>
      </c>
      <c r="D124" s="24" t="s">
        <v>20</v>
      </c>
      <c r="E124" s="24" t="s">
        <v>21</v>
      </c>
      <c r="F124" s="24" t="s">
        <v>22</v>
      </c>
      <c r="G124" s="24" t="s">
        <v>20</v>
      </c>
      <c r="H124" s="24" t="s">
        <v>21</v>
      </c>
      <c r="I124" s="24" t="s">
        <v>22</v>
      </c>
      <c r="J124" s="24" t="s">
        <v>20</v>
      </c>
      <c r="K124" s="24" t="s">
        <v>21</v>
      </c>
      <c r="L124" s="24" t="s">
        <v>22</v>
      </c>
      <c r="M124" s="24" t="s">
        <v>20</v>
      </c>
      <c r="N124" s="24" t="s">
        <v>21</v>
      </c>
      <c r="O124" s="24" t="s">
        <v>22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">
      <c r="A125" s="58" t="s">
        <v>242</v>
      </c>
      <c r="B125" s="68" t="s">
        <v>84</v>
      </c>
      <c r="C125" s="46" t="s">
        <v>80</v>
      </c>
      <c r="D125" s="36">
        <v>0</v>
      </c>
      <c r="E125" s="36">
        <v>0</v>
      </c>
      <c r="F125" s="36">
        <f t="shared" ref="F125:F126" si="116">SUM(D125:E125)</f>
        <v>0</v>
      </c>
      <c r="G125" s="36">
        <v>0</v>
      </c>
      <c r="H125" s="36">
        <v>0</v>
      </c>
      <c r="I125" s="36">
        <f t="shared" ref="I125:I126" si="117">SUM(G125:H125)</f>
        <v>0</v>
      </c>
      <c r="J125" s="36">
        <v>0</v>
      </c>
      <c r="K125" s="36">
        <v>0</v>
      </c>
      <c r="L125" s="36">
        <f t="shared" ref="L125:L126" si="118">SUM(J125:K125)</f>
        <v>0</v>
      </c>
      <c r="M125" s="20">
        <f t="shared" ref="M125:N125" si="119">SUM(G125,J125)</f>
        <v>0</v>
      </c>
      <c r="N125" s="20">
        <f t="shared" si="119"/>
        <v>0</v>
      </c>
      <c r="O125" s="36">
        <f t="shared" ref="O125:O126" si="120">SUM(M125:N125)</f>
        <v>0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">
      <c r="A126" s="58" t="s">
        <v>134</v>
      </c>
      <c r="B126" s="68" t="s">
        <v>97</v>
      </c>
      <c r="C126" s="46" t="s">
        <v>80</v>
      </c>
      <c r="D126" s="36">
        <v>0</v>
      </c>
      <c r="E126" s="36">
        <v>0</v>
      </c>
      <c r="F126" s="36">
        <f t="shared" si="116"/>
        <v>0</v>
      </c>
      <c r="G126" s="36">
        <v>0</v>
      </c>
      <c r="H126" s="36">
        <v>0</v>
      </c>
      <c r="I126" s="36">
        <f t="shared" si="117"/>
        <v>0</v>
      </c>
      <c r="J126" s="36">
        <v>0</v>
      </c>
      <c r="K126" s="36">
        <v>0</v>
      </c>
      <c r="L126" s="36">
        <f t="shared" si="118"/>
        <v>0</v>
      </c>
      <c r="M126" s="20">
        <f t="shared" ref="M126:N126" si="121">SUM(G126,J126)</f>
        <v>0</v>
      </c>
      <c r="N126" s="20">
        <f t="shared" si="121"/>
        <v>0</v>
      </c>
      <c r="O126" s="36">
        <f t="shared" si="120"/>
        <v>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0.5" customHeight="1" x14ac:dyDescent="0.2">
      <c r="A127" s="108" t="s">
        <v>46</v>
      </c>
      <c r="B127" s="104"/>
      <c r="C127" s="105"/>
      <c r="D127" s="36">
        <f t="shared" ref="D127:O127" si="122">SUM(D125:D126)</f>
        <v>0</v>
      </c>
      <c r="E127" s="36">
        <f t="shared" si="122"/>
        <v>0</v>
      </c>
      <c r="F127" s="36">
        <f t="shared" si="122"/>
        <v>0</v>
      </c>
      <c r="G127" s="36">
        <f t="shared" si="122"/>
        <v>0</v>
      </c>
      <c r="H127" s="36">
        <f t="shared" si="122"/>
        <v>0</v>
      </c>
      <c r="I127" s="36">
        <f t="shared" si="122"/>
        <v>0</v>
      </c>
      <c r="J127" s="36">
        <f t="shared" si="122"/>
        <v>0</v>
      </c>
      <c r="K127" s="36">
        <f t="shared" si="122"/>
        <v>0</v>
      </c>
      <c r="L127" s="36">
        <f t="shared" si="122"/>
        <v>0</v>
      </c>
      <c r="M127" s="36">
        <f t="shared" si="122"/>
        <v>0</v>
      </c>
      <c r="N127" s="36">
        <f t="shared" si="122"/>
        <v>0</v>
      </c>
      <c r="O127" s="36">
        <f t="shared" si="122"/>
        <v>0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0.5" customHeight="1" x14ac:dyDescent="0.2">
      <c r="A128" s="106" t="s">
        <v>62</v>
      </c>
      <c r="B128" s="104"/>
      <c r="C128" s="105"/>
      <c r="D128" s="44">
        <f t="shared" ref="D128:O128" si="123">SUM(D108,D112,D121,D127)</f>
        <v>376</v>
      </c>
      <c r="E128" s="44">
        <f t="shared" si="123"/>
        <v>556</v>
      </c>
      <c r="F128" s="44">
        <f t="shared" si="123"/>
        <v>932</v>
      </c>
      <c r="G128" s="44">
        <f t="shared" si="123"/>
        <v>285</v>
      </c>
      <c r="H128" s="44">
        <f t="shared" si="123"/>
        <v>369</v>
      </c>
      <c r="I128" s="44">
        <f t="shared" si="123"/>
        <v>654</v>
      </c>
      <c r="J128" s="44">
        <f t="shared" si="123"/>
        <v>1031</v>
      </c>
      <c r="K128" s="44">
        <f t="shared" si="123"/>
        <v>1285</v>
      </c>
      <c r="L128" s="44">
        <f t="shared" si="123"/>
        <v>2316</v>
      </c>
      <c r="M128" s="44">
        <f t="shared" si="123"/>
        <v>1316</v>
      </c>
      <c r="N128" s="44">
        <f t="shared" si="123"/>
        <v>1654</v>
      </c>
      <c r="O128" s="44">
        <f t="shared" si="123"/>
        <v>2970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0.5" customHeight="1" x14ac:dyDescent="0.2">
      <c r="A129" s="52"/>
      <c r="B129" s="52"/>
      <c r="C129" s="45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0.5" customHeight="1" x14ac:dyDescent="0.2">
      <c r="A130" s="52"/>
      <c r="B130" s="52"/>
      <c r="C130" s="42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0.5" customHeight="1" x14ac:dyDescent="0.2">
      <c r="A131" s="109" t="s">
        <v>100</v>
      </c>
      <c r="B131" s="104"/>
      <c r="C131" s="104"/>
      <c r="D131" s="104"/>
      <c r="E131" s="104"/>
      <c r="F131" s="105"/>
      <c r="G131" s="110" t="s">
        <v>11</v>
      </c>
      <c r="H131" s="104"/>
      <c r="I131" s="104"/>
      <c r="J131" s="104"/>
      <c r="K131" s="104"/>
      <c r="L131" s="104"/>
      <c r="M131" s="104"/>
      <c r="N131" s="104"/>
      <c r="O131" s="10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51" t="s">
        <v>12</v>
      </c>
      <c r="B132" s="111" t="s">
        <v>13</v>
      </c>
      <c r="C132" s="113" t="s">
        <v>14</v>
      </c>
      <c r="D132" s="110" t="s">
        <v>15</v>
      </c>
      <c r="E132" s="104"/>
      <c r="F132" s="105"/>
      <c r="G132" s="110" t="s">
        <v>16</v>
      </c>
      <c r="H132" s="104"/>
      <c r="I132" s="105"/>
      <c r="J132" s="110" t="s">
        <v>17</v>
      </c>
      <c r="K132" s="104"/>
      <c r="L132" s="105"/>
      <c r="M132" s="110" t="s">
        <v>18</v>
      </c>
      <c r="N132" s="104"/>
      <c r="O132" s="10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51" t="s">
        <v>19</v>
      </c>
      <c r="B133" s="112"/>
      <c r="C133" s="114"/>
      <c r="D133" s="24" t="s">
        <v>20</v>
      </c>
      <c r="E133" s="24" t="s">
        <v>21</v>
      </c>
      <c r="F133" s="24" t="s">
        <v>22</v>
      </c>
      <c r="G133" s="24" t="s">
        <v>20</v>
      </c>
      <c r="H133" s="24" t="s">
        <v>21</v>
      </c>
      <c r="I133" s="24" t="s">
        <v>22</v>
      </c>
      <c r="J133" s="24" t="s">
        <v>20</v>
      </c>
      <c r="K133" s="24" t="s">
        <v>21</v>
      </c>
      <c r="L133" s="24" t="s">
        <v>22</v>
      </c>
      <c r="M133" s="24" t="s">
        <v>20</v>
      </c>
      <c r="N133" s="24" t="s">
        <v>21</v>
      </c>
      <c r="O133" s="24" t="s">
        <v>22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20" t="s">
        <v>31</v>
      </c>
      <c r="B134" s="20" t="s">
        <v>101</v>
      </c>
      <c r="C134" s="47" t="s">
        <v>89</v>
      </c>
      <c r="D134" s="36">
        <v>20</v>
      </c>
      <c r="E134" s="36">
        <v>40</v>
      </c>
      <c r="F134" s="36">
        <f t="shared" ref="F134:F152" si="124">SUM(D134:E134)</f>
        <v>60</v>
      </c>
      <c r="G134" s="36">
        <v>20</v>
      </c>
      <c r="H134" s="36">
        <v>38</v>
      </c>
      <c r="I134" s="36">
        <f t="shared" ref="I134:I152" si="125">SUM(G134:H134)</f>
        <v>58</v>
      </c>
      <c r="J134" s="36">
        <v>90</v>
      </c>
      <c r="K134" s="36">
        <v>190</v>
      </c>
      <c r="L134" s="36">
        <f t="shared" ref="L134:L143" si="126">SUM(J134:K134)</f>
        <v>280</v>
      </c>
      <c r="M134" s="36">
        <f t="shared" ref="M134:N134" si="127">SUM(G134,J134)</f>
        <v>110</v>
      </c>
      <c r="N134" s="36">
        <f t="shared" si="127"/>
        <v>228</v>
      </c>
      <c r="O134" s="36">
        <f t="shared" ref="O134:O152" si="128">SUM(M134:N134)</f>
        <v>338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20" t="s">
        <v>102</v>
      </c>
      <c r="B135" s="20" t="s">
        <v>103</v>
      </c>
      <c r="C135" s="47" t="s">
        <v>89</v>
      </c>
      <c r="D135" s="36">
        <v>2</v>
      </c>
      <c r="E135" s="36">
        <v>2</v>
      </c>
      <c r="F135" s="36">
        <f t="shared" si="124"/>
        <v>4</v>
      </c>
      <c r="G135" s="36">
        <v>8</v>
      </c>
      <c r="H135" s="36">
        <v>4</v>
      </c>
      <c r="I135" s="36">
        <f t="shared" si="125"/>
        <v>12</v>
      </c>
      <c r="J135" s="36">
        <v>21</v>
      </c>
      <c r="K135" s="36">
        <v>27</v>
      </c>
      <c r="L135" s="36">
        <f t="shared" si="126"/>
        <v>48</v>
      </c>
      <c r="M135" s="36">
        <f t="shared" ref="M135:N135" si="129">SUM(G135,J135)</f>
        <v>29</v>
      </c>
      <c r="N135" s="36">
        <f t="shared" si="129"/>
        <v>31</v>
      </c>
      <c r="O135" s="36">
        <f t="shared" si="128"/>
        <v>60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20" t="s">
        <v>23</v>
      </c>
      <c r="B136" s="20" t="s">
        <v>103</v>
      </c>
      <c r="C136" s="47" t="s">
        <v>89</v>
      </c>
      <c r="D136" s="36">
        <v>74</v>
      </c>
      <c r="E136" s="36">
        <v>89</v>
      </c>
      <c r="F136" s="36">
        <f t="shared" si="124"/>
        <v>163</v>
      </c>
      <c r="G136" s="36">
        <v>68</v>
      </c>
      <c r="H136" s="36">
        <v>80</v>
      </c>
      <c r="I136" s="36">
        <f t="shared" si="125"/>
        <v>148</v>
      </c>
      <c r="J136" s="36">
        <v>249</v>
      </c>
      <c r="K136" s="36">
        <v>302</v>
      </c>
      <c r="L136" s="36">
        <f t="shared" si="126"/>
        <v>551</v>
      </c>
      <c r="M136" s="36">
        <f t="shared" ref="M136:N136" si="130">SUM(G136,J136)</f>
        <v>317</v>
      </c>
      <c r="N136" s="36">
        <f t="shared" si="130"/>
        <v>382</v>
      </c>
      <c r="O136" s="36">
        <f t="shared" si="128"/>
        <v>699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20" t="s">
        <v>104</v>
      </c>
      <c r="B137" s="20" t="s">
        <v>103</v>
      </c>
      <c r="C137" s="47" t="s">
        <v>89</v>
      </c>
      <c r="D137" s="36">
        <v>33</v>
      </c>
      <c r="E137" s="36">
        <v>71</v>
      </c>
      <c r="F137" s="36">
        <f t="shared" si="124"/>
        <v>104</v>
      </c>
      <c r="G137" s="36">
        <v>32</v>
      </c>
      <c r="H137" s="36">
        <v>65</v>
      </c>
      <c r="I137" s="36">
        <f t="shared" si="125"/>
        <v>97</v>
      </c>
      <c r="J137" s="36">
        <v>97</v>
      </c>
      <c r="K137" s="36">
        <v>200</v>
      </c>
      <c r="L137" s="36">
        <f t="shared" si="126"/>
        <v>297</v>
      </c>
      <c r="M137" s="36">
        <f t="shared" ref="M137:N137" si="131">SUM(G137,J137)</f>
        <v>129</v>
      </c>
      <c r="N137" s="36">
        <f t="shared" si="131"/>
        <v>265</v>
      </c>
      <c r="O137" s="36">
        <f t="shared" si="128"/>
        <v>394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20" t="s">
        <v>28</v>
      </c>
      <c r="B138" s="20" t="s">
        <v>103</v>
      </c>
      <c r="C138" s="47" t="s">
        <v>89</v>
      </c>
      <c r="D138" s="36">
        <v>13</v>
      </c>
      <c r="E138" s="36">
        <v>46</v>
      </c>
      <c r="F138" s="36">
        <f t="shared" si="124"/>
        <v>59</v>
      </c>
      <c r="G138" s="36">
        <v>11</v>
      </c>
      <c r="H138" s="36">
        <v>49</v>
      </c>
      <c r="I138" s="36">
        <f t="shared" si="125"/>
        <v>60</v>
      </c>
      <c r="J138" s="36">
        <v>63</v>
      </c>
      <c r="K138" s="36">
        <v>165</v>
      </c>
      <c r="L138" s="36">
        <f t="shared" si="126"/>
        <v>228</v>
      </c>
      <c r="M138" s="36">
        <f t="shared" ref="M138:N138" si="132">SUM(G138,J138)</f>
        <v>74</v>
      </c>
      <c r="N138" s="36">
        <f t="shared" si="132"/>
        <v>214</v>
      </c>
      <c r="O138" s="36">
        <f t="shared" si="128"/>
        <v>288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">
      <c r="A139" s="20" t="s">
        <v>66</v>
      </c>
      <c r="B139" s="20" t="s">
        <v>105</v>
      </c>
      <c r="C139" s="47" t="s">
        <v>89</v>
      </c>
      <c r="D139" s="36">
        <v>43</v>
      </c>
      <c r="E139" s="36">
        <v>82</v>
      </c>
      <c r="F139" s="36">
        <f t="shared" si="124"/>
        <v>125</v>
      </c>
      <c r="G139" s="36">
        <v>23</v>
      </c>
      <c r="H139" s="36">
        <v>30</v>
      </c>
      <c r="I139" s="36">
        <f t="shared" si="125"/>
        <v>53</v>
      </c>
      <c r="J139" s="36">
        <v>177</v>
      </c>
      <c r="K139" s="36">
        <v>183</v>
      </c>
      <c r="L139" s="36">
        <f t="shared" si="126"/>
        <v>360</v>
      </c>
      <c r="M139" s="36">
        <f t="shared" ref="M139:N139" si="133">SUM(G139,J139)</f>
        <v>200</v>
      </c>
      <c r="N139" s="36">
        <f t="shared" si="133"/>
        <v>213</v>
      </c>
      <c r="O139" s="36">
        <f t="shared" si="128"/>
        <v>413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20" t="s">
        <v>26</v>
      </c>
      <c r="B140" s="20" t="s">
        <v>106</v>
      </c>
      <c r="C140" s="47" t="s">
        <v>89</v>
      </c>
      <c r="D140" s="36">
        <v>0</v>
      </c>
      <c r="E140" s="36">
        <v>0</v>
      </c>
      <c r="F140" s="36">
        <f t="shared" si="124"/>
        <v>0</v>
      </c>
      <c r="G140" s="36">
        <v>0</v>
      </c>
      <c r="H140" s="36">
        <v>0</v>
      </c>
      <c r="I140" s="36">
        <f t="shared" si="125"/>
        <v>0</v>
      </c>
      <c r="J140" s="36">
        <v>0</v>
      </c>
      <c r="K140" s="36">
        <v>2</v>
      </c>
      <c r="L140" s="36">
        <f t="shared" si="126"/>
        <v>2</v>
      </c>
      <c r="M140" s="36">
        <f t="shared" ref="M140:N140" si="134">SUM(G140,J140)</f>
        <v>0</v>
      </c>
      <c r="N140" s="36">
        <f t="shared" si="134"/>
        <v>2</v>
      </c>
      <c r="O140" s="36">
        <f t="shared" si="128"/>
        <v>2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20" t="s">
        <v>27</v>
      </c>
      <c r="B141" s="20" t="s">
        <v>106</v>
      </c>
      <c r="C141" s="47" t="s">
        <v>89</v>
      </c>
      <c r="D141" s="36">
        <v>90</v>
      </c>
      <c r="E141" s="36">
        <v>96</v>
      </c>
      <c r="F141" s="36">
        <f t="shared" si="124"/>
        <v>186</v>
      </c>
      <c r="G141" s="36">
        <v>81</v>
      </c>
      <c r="H141" s="36">
        <v>95</v>
      </c>
      <c r="I141" s="36">
        <f t="shared" si="125"/>
        <v>176</v>
      </c>
      <c r="J141" s="36">
        <v>220</v>
      </c>
      <c r="K141" s="36">
        <v>281</v>
      </c>
      <c r="L141" s="36">
        <f t="shared" si="126"/>
        <v>501</v>
      </c>
      <c r="M141" s="36">
        <f t="shared" ref="M141:N141" si="135">SUM(G141,J141)</f>
        <v>301</v>
      </c>
      <c r="N141" s="36">
        <f t="shared" si="135"/>
        <v>376</v>
      </c>
      <c r="O141" s="36">
        <f t="shared" si="128"/>
        <v>677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">
      <c r="A142" s="20" t="s">
        <v>29</v>
      </c>
      <c r="B142" s="20" t="s">
        <v>106</v>
      </c>
      <c r="C142" s="46" t="s">
        <v>89</v>
      </c>
      <c r="D142" s="36">
        <v>56</v>
      </c>
      <c r="E142" s="36">
        <v>15</v>
      </c>
      <c r="F142" s="36">
        <f t="shared" si="124"/>
        <v>71</v>
      </c>
      <c r="G142" s="36">
        <v>51</v>
      </c>
      <c r="H142" s="36">
        <v>16</v>
      </c>
      <c r="I142" s="36">
        <f t="shared" si="125"/>
        <v>67</v>
      </c>
      <c r="J142" s="36">
        <v>129</v>
      </c>
      <c r="K142" s="36">
        <v>33</v>
      </c>
      <c r="L142" s="36">
        <f t="shared" si="126"/>
        <v>162</v>
      </c>
      <c r="M142" s="36">
        <f t="shared" ref="M142:N142" si="136">SUM(G142,J142)</f>
        <v>180</v>
      </c>
      <c r="N142" s="36">
        <f t="shared" si="136"/>
        <v>49</v>
      </c>
      <c r="O142" s="36">
        <f t="shared" si="128"/>
        <v>229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20" t="s">
        <v>30</v>
      </c>
      <c r="B143" s="20" t="s">
        <v>106</v>
      </c>
      <c r="C143" s="47" t="s">
        <v>89</v>
      </c>
      <c r="D143" s="36">
        <v>0</v>
      </c>
      <c r="E143" s="36">
        <v>0</v>
      </c>
      <c r="F143" s="36">
        <f t="shared" si="124"/>
        <v>0</v>
      </c>
      <c r="G143" s="36">
        <v>0</v>
      </c>
      <c r="H143" s="36">
        <v>0</v>
      </c>
      <c r="I143" s="36">
        <f t="shared" si="125"/>
        <v>0</v>
      </c>
      <c r="J143" s="36">
        <v>2</v>
      </c>
      <c r="K143" s="36">
        <v>0</v>
      </c>
      <c r="L143" s="36">
        <f t="shared" si="126"/>
        <v>2</v>
      </c>
      <c r="M143" s="36">
        <f t="shared" ref="M143:N143" si="137">SUM(G143,J143)</f>
        <v>2</v>
      </c>
      <c r="N143" s="36">
        <f t="shared" si="137"/>
        <v>0</v>
      </c>
      <c r="O143" s="36">
        <f t="shared" si="128"/>
        <v>2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61" t="s">
        <v>243</v>
      </c>
      <c r="B144" s="20" t="s">
        <v>107</v>
      </c>
      <c r="C144" s="47" t="s">
        <v>108</v>
      </c>
      <c r="D144" s="36">
        <v>0</v>
      </c>
      <c r="E144" s="36">
        <v>0</v>
      </c>
      <c r="F144" s="36">
        <f t="shared" si="124"/>
        <v>0</v>
      </c>
      <c r="G144" s="36">
        <v>0</v>
      </c>
      <c r="H144" s="36">
        <v>0</v>
      </c>
      <c r="I144" s="36">
        <f t="shared" si="125"/>
        <v>0</v>
      </c>
      <c r="J144" s="36">
        <v>0</v>
      </c>
      <c r="K144" s="36">
        <v>0</v>
      </c>
      <c r="L144" s="36">
        <v>0</v>
      </c>
      <c r="M144" s="36">
        <f t="shared" ref="M144:N144" si="138">SUM(G144,J144)</f>
        <v>0</v>
      </c>
      <c r="N144" s="36">
        <f t="shared" si="138"/>
        <v>0</v>
      </c>
      <c r="O144" s="36">
        <f t="shared" si="128"/>
        <v>0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20" t="s">
        <v>109</v>
      </c>
      <c r="B145" s="20" t="s">
        <v>107</v>
      </c>
      <c r="C145" s="47" t="s">
        <v>108</v>
      </c>
      <c r="D145" s="36">
        <v>141</v>
      </c>
      <c r="E145" s="36">
        <v>62</v>
      </c>
      <c r="F145" s="36">
        <f t="shared" si="124"/>
        <v>203</v>
      </c>
      <c r="G145" s="36">
        <v>135</v>
      </c>
      <c r="H145" s="36">
        <v>56</v>
      </c>
      <c r="I145" s="36">
        <f t="shared" si="125"/>
        <v>191</v>
      </c>
      <c r="J145" s="36">
        <v>341</v>
      </c>
      <c r="K145" s="36">
        <v>138</v>
      </c>
      <c r="L145" s="36">
        <f t="shared" ref="L145:L152" si="139">SUM(J145:K145)</f>
        <v>479</v>
      </c>
      <c r="M145" s="36">
        <f t="shared" ref="M145:N145" si="140">SUM(G145,J145)</f>
        <v>476</v>
      </c>
      <c r="N145" s="36">
        <f t="shared" si="140"/>
        <v>194</v>
      </c>
      <c r="O145" s="36">
        <f t="shared" si="128"/>
        <v>670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70" t="s">
        <v>110</v>
      </c>
      <c r="B146" s="20" t="s">
        <v>107</v>
      </c>
      <c r="C146" s="47" t="s">
        <v>108</v>
      </c>
      <c r="D146" s="36">
        <v>0</v>
      </c>
      <c r="E146" s="36">
        <v>0</v>
      </c>
      <c r="F146" s="36">
        <f t="shared" si="124"/>
        <v>0</v>
      </c>
      <c r="G146" s="36">
        <v>0</v>
      </c>
      <c r="H146" s="36">
        <v>0</v>
      </c>
      <c r="I146" s="36">
        <f t="shared" si="125"/>
        <v>0</v>
      </c>
      <c r="J146" s="36">
        <v>0</v>
      </c>
      <c r="K146" s="36">
        <v>0</v>
      </c>
      <c r="L146" s="36">
        <f t="shared" si="139"/>
        <v>0</v>
      </c>
      <c r="M146" s="36">
        <f t="shared" ref="M146:N146" si="141">SUM(G146,J146)</f>
        <v>0</v>
      </c>
      <c r="N146" s="36">
        <f t="shared" si="141"/>
        <v>0</v>
      </c>
      <c r="O146" s="36">
        <f t="shared" si="128"/>
        <v>0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20" t="s">
        <v>110</v>
      </c>
      <c r="B147" s="20" t="s">
        <v>107</v>
      </c>
      <c r="C147" s="47" t="s">
        <v>108</v>
      </c>
      <c r="D147" s="36">
        <v>6</v>
      </c>
      <c r="E147" s="36">
        <v>6</v>
      </c>
      <c r="F147" s="36">
        <f t="shared" si="124"/>
        <v>12</v>
      </c>
      <c r="G147" s="36">
        <v>4</v>
      </c>
      <c r="H147" s="36">
        <v>5</v>
      </c>
      <c r="I147" s="36">
        <f t="shared" si="125"/>
        <v>9</v>
      </c>
      <c r="J147" s="36">
        <v>8</v>
      </c>
      <c r="K147" s="36">
        <v>6</v>
      </c>
      <c r="L147" s="36">
        <f t="shared" si="139"/>
        <v>14</v>
      </c>
      <c r="M147" s="36">
        <f t="shared" ref="M147:N147" si="142">SUM(G147,J147)</f>
        <v>12</v>
      </c>
      <c r="N147" s="36">
        <f t="shared" si="142"/>
        <v>11</v>
      </c>
      <c r="O147" s="36">
        <f t="shared" si="128"/>
        <v>23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20" t="s">
        <v>111</v>
      </c>
      <c r="B148" s="20" t="s">
        <v>112</v>
      </c>
      <c r="C148" s="47" t="s">
        <v>89</v>
      </c>
      <c r="D148" s="36">
        <v>102</v>
      </c>
      <c r="E148" s="36">
        <v>131</v>
      </c>
      <c r="F148" s="36">
        <f t="shared" si="124"/>
        <v>233</v>
      </c>
      <c r="G148" s="36">
        <v>58</v>
      </c>
      <c r="H148" s="36">
        <v>68</v>
      </c>
      <c r="I148" s="36">
        <f t="shared" si="125"/>
        <v>126</v>
      </c>
      <c r="J148" s="36">
        <v>266</v>
      </c>
      <c r="K148" s="36">
        <v>315</v>
      </c>
      <c r="L148" s="36">
        <f t="shared" si="139"/>
        <v>581</v>
      </c>
      <c r="M148" s="36">
        <f t="shared" ref="M148:N148" si="143">SUM(G148,J148)</f>
        <v>324</v>
      </c>
      <c r="N148" s="36">
        <f t="shared" si="143"/>
        <v>383</v>
      </c>
      <c r="O148" s="36">
        <f t="shared" si="128"/>
        <v>707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20" t="s">
        <v>111</v>
      </c>
      <c r="B149" s="20" t="s">
        <v>113</v>
      </c>
      <c r="C149" s="47" t="s">
        <v>114</v>
      </c>
      <c r="D149" s="36">
        <v>123</v>
      </c>
      <c r="E149" s="36">
        <v>166</v>
      </c>
      <c r="F149" s="36">
        <f t="shared" si="124"/>
        <v>289</v>
      </c>
      <c r="G149" s="36">
        <v>44</v>
      </c>
      <c r="H149" s="36">
        <v>59</v>
      </c>
      <c r="I149" s="36">
        <f t="shared" si="125"/>
        <v>103</v>
      </c>
      <c r="J149" s="36">
        <v>307</v>
      </c>
      <c r="K149" s="36">
        <v>353</v>
      </c>
      <c r="L149" s="36">
        <f t="shared" si="139"/>
        <v>660</v>
      </c>
      <c r="M149" s="36">
        <f t="shared" ref="M149:N149" si="144">SUM(G149,J149)</f>
        <v>351</v>
      </c>
      <c r="N149" s="36">
        <f t="shared" si="144"/>
        <v>412</v>
      </c>
      <c r="O149" s="36">
        <f t="shared" si="128"/>
        <v>763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">
      <c r="A150" s="20" t="s">
        <v>115</v>
      </c>
      <c r="B150" s="20" t="s">
        <v>116</v>
      </c>
      <c r="C150" s="46" t="s">
        <v>89</v>
      </c>
      <c r="D150" s="36">
        <v>16</v>
      </c>
      <c r="E150" s="36">
        <v>6</v>
      </c>
      <c r="F150" s="36">
        <f t="shared" si="124"/>
        <v>22</v>
      </c>
      <c r="G150" s="36">
        <v>13</v>
      </c>
      <c r="H150" s="36">
        <v>6</v>
      </c>
      <c r="I150" s="36">
        <f t="shared" si="125"/>
        <v>19</v>
      </c>
      <c r="J150" s="36">
        <v>21</v>
      </c>
      <c r="K150" s="36">
        <v>29</v>
      </c>
      <c r="L150" s="36">
        <f t="shared" si="139"/>
        <v>50</v>
      </c>
      <c r="M150" s="36">
        <f t="shared" ref="M150:N150" si="145">SUM(G150,J150)</f>
        <v>34</v>
      </c>
      <c r="N150" s="36">
        <f t="shared" si="145"/>
        <v>35</v>
      </c>
      <c r="O150" s="36">
        <f t="shared" si="128"/>
        <v>69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20" t="s">
        <v>117</v>
      </c>
      <c r="B151" s="20" t="s">
        <v>118</v>
      </c>
      <c r="C151" s="47" t="s">
        <v>89</v>
      </c>
      <c r="D151" s="36">
        <v>16</v>
      </c>
      <c r="E151" s="36">
        <v>17</v>
      </c>
      <c r="F151" s="36">
        <f t="shared" si="124"/>
        <v>33</v>
      </c>
      <c r="G151" s="36">
        <v>15</v>
      </c>
      <c r="H151" s="36">
        <v>13</v>
      </c>
      <c r="I151" s="36">
        <f t="shared" si="125"/>
        <v>28</v>
      </c>
      <c r="J151" s="36">
        <v>66</v>
      </c>
      <c r="K151" s="36">
        <v>84</v>
      </c>
      <c r="L151" s="36">
        <f t="shared" si="139"/>
        <v>150</v>
      </c>
      <c r="M151" s="36">
        <f t="shared" ref="M151:N151" si="146">SUM(G151,J151)</f>
        <v>81</v>
      </c>
      <c r="N151" s="36">
        <f t="shared" si="146"/>
        <v>97</v>
      </c>
      <c r="O151" s="36">
        <f t="shared" si="128"/>
        <v>178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20" t="s">
        <v>119</v>
      </c>
      <c r="B152" s="20" t="s">
        <v>120</v>
      </c>
      <c r="C152" s="47" t="s">
        <v>89</v>
      </c>
      <c r="D152" s="36">
        <v>23</v>
      </c>
      <c r="E152" s="36">
        <v>56</v>
      </c>
      <c r="F152" s="36">
        <f t="shared" si="124"/>
        <v>79</v>
      </c>
      <c r="G152" s="36">
        <v>19</v>
      </c>
      <c r="H152" s="36">
        <v>45</v>
      </c>
      <c r="I152" s="36">
        <f t="shared" si="125"/>
        <v>64</v>
      </c>
      <c r="J152" s="36">
        <v>140</v>
      </c>
      <c r="K152" s="36">
        <v>397</v>
      </c>
      <c r="L152" s="36">
        <f t="shared" si="139"/>
        <v>537</v>
      </c>
      <c r="M152" s="36">
        <f t="shared" ref="M152:N152" si="147">SUM(G152,J152)</f>
        <v>159</v>
      </c>
      <c r="N152" s="36">
        <f t="shared" si="147"/>
        <v>442</v>
      </c>
      <c r="O152" s="36">
        <f t="shared" si="128"/>
        <v>601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0.5" customHeight="1" x14ac:dyDescent="0.2">
      <c r="A153" s="106" t="s">
        <v>46</v>
      </c>
      <c r="B153" s="104"/>
      <c r="C153" s="105"/>
      <c r="D153" s="36">
        <f t="shared" ref="D153:O153" si="148">SUM(D134:D152)</f>
        <v>758</v>
      </c>
      <c r="E153" s="36">
        <f t="shared" si="148"/>
        <v>885</v>
      </c>
      <c r="F153" s="36">
        <f t="shared" si="148"/>
        <v>1643</v>
      </c>
      <c r="G153" s="36">
        <f t="shared" si="148"/>
        <v>582</v>
      </c>
      <c r="H153" s="36">
        <f t="shared" si="148"/>
        <v>629</v>
      </c>
      <c r="I153" s="36">
        <f t="shared" si="148"/>
        <v>1211</v>
      </c>
      <c r="J153" s="36">
        <f t="shared" si="148"/>
        <v>2197</v>
      </c>
      <c r="K153" s="36">
        <f t="shared" si="148"/>
        <v>2705</v>
      </c>
      <c r="L153" s="36">
        <f t="shared" si="148"/>
        <v>4902</v>
      </c>
      <c r="M153" s="36">
        <f t="shared" si="148"/>
        <v>2779</v>
      </c>
      <c r="N153" s="36">
        <f t="shared" si="148"/>
        <v>3334</v>
      </c>
      <c r="O153" s="36">
        <f t="shared" si="148"/>
        <v>6113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0.5" customHeight="1" x14ac:dyDescent="0.2">
      <c r="A154" s="52"/>
      <c r="B154" s="52"/>
      <c r="C154" s="42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0.5" customHeight="1" x14ac:dyDescent="0.2">
      <c r="A155" s="52"/>
      <c r="B155" s="52"/>
      <c r="C155" s="42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0.5" customHeight="1" x14ac:dyDescent="0.2">
      <c r="A156" s="52"/>
      <c r="B156" s="52"/>
      <c r="C156" s="42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0.5" customHeight="1" x14ac:dyDescent="0.2">
      <c r="A157" s="52"/>
      <c r="B157" s="52"/>
      <c r="C157" s="42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69" t="s">
        <v>47</v>
      </c>
      <c r="B158" s="51" t="s">
        <v>13</v>
      </c>
      <c r="C158" s="22" t="s">
        <v>14</v>
      </c>
      <c r="D158" s="24" t="s">
        <v>20</v>
      </c>
      <c r="E158" s="24" t="s">
        <v>21</v>
      </c>
      <c r="F158" s="24" t="s">
        <v>22</v>
      </c>
      <c r="G158" s="24" t="s">
        <v>20</v>
      </c>
      <c r="H158" s="24" t="s">
        <v>21</v>
      </c>
      <c r="I158" s="24" t="s">
        <v>22</v>
      </c>
      <c r="J158" s="24" t="s">
        <v>20</v>
      </c>
      <c r="K158" s="24" t="s">
        <v>21</v>
      </c>
      <c r="L158" s="24" t="s">
        <v>22</v>
      </c>
      <c r="M158" s="24" t="s">
        <v>20</v>
      </c>
      <c r="N158" s="24" t="s">
        <v>21</v>
      </c>
      <c r="O158" s="24" t="s">
        <v>22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59" t="s">
        <v>121</v>
      </c>
      <c r="B159" s="68" t="s">
        <v>103</v>
      </c>
      <c r="C159" s="46" t="s">
        <v>89</v>
      </c>
      <c r="D159" s="36"/>
      <c r="E159" s="36"/>
      <c r="F159" s="36">
        <f t="shared" ref="F159:F168" si="149">SUM(D159:E159)</f>
        <v>0</v>
      </c>
      <c r="G159" s="36"/>
      <c r="H159" s="36"/>
      <c r="I159" s="36">
        <f t="shared" ref="I159:I168" si="150">SUM(G159:H159)</f>
        <v>0</v>
      </c>
      <c r="J159" s="36">
        <v>1</v>
      </c>
      <c r="K159" s="36">
        <v>2</v>
      </c>
      <c r="L159" s="36">
        <f t="shared" ref="L159:L168" si="151">SUM(J159:K159)</f>
        <v>3</v>
      </c>
      <c r="M159" s="36">
        <f t="shared" ref="M159:N159" si="152">SUM(G159,J159)</f>
        <v>1</v>
      </c>
      <c r="N159" s="36">
        <f t="shared" si="152"/>
        <v>2</v>
      </c>
      <c r="O159" s="36">
        <f t="shared" ref="O159:O168" si="153">SUM(M159:N159)</f>
        <v>3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x14ac:dyDescent="0.2">
      <c r="A160" s="59" t="s">
        <v>122</v>
      </c>
      <c r="B160" s="68" t="s">
        <v>103</v>
      </c>
      <c r="C160" s="46" t="s">
        <v>89</v>
      </c>
      <c r="D160" s="36">
        <v>0</v>
      </c>
      <c r="E160" s="36">
        <v>0</v>
      </c>
      <c r="F160" s="36">
        <f t="shared" si="149"/>
        <v>0</v>
      </c>
      <c r="G160" s="36">
        <v>0</v>
      </c>
      <c r="H160" s="36">
        <v>0</v>
      </c>
      <c r="I160" s="36">
        <f t="shared" si="150"/>
        <v>0</v>
      </c>
      <c r="J160" s="36">
        <v>1</v>
      </c>
      <c r="K160" s="36">
        <v>7</v>
      </c>
      <c r="L160" s="36">
        <f t="shared" si="151"/>
        <v>8</v>
      </c>
      <c r="M160" s="36">
        <f t="shared" ref="M160:N160" si="154">SUM(G160,J160)</f>
        <v>1</v>
      </c>
      <c r="N160" s="36">
        <f t="shared" si="154"/>
        <v>7</v>
      </c>
      <c r="O160" s="36">
        <f t="shared" si="153"/>
        <v>8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">
      <c r="A161" s="60" t="s">
        <v>244</v>
      </c>
      <c r="B161" s="68" t="s">
        <v>103</v>
      </c>
      <c r="C161" s="46" t="s">
        <v>89</v>
      </c>
      <c r="D161" s="36">
        <v>0</v>
      </c>
      <c r="E161" s="36">
        <v>0</v>
      </c>
      <c r="F161" s="36">
        <f t="shared" si="149"/>
        <v>0</v>
      </c>
      <c r="G161" s="36">
        <v>0</v>
      </c>
      <c r="H161" s="36">
        <v>0</v>
      </c>
      <c r="I161" s="36">
        <f t="shared" si="150"/>
        <v>0</v>
      </c>
      <c r="J161" s="36">
        <v>0</v>
      </c>
      <c r="K161" s="36">
        <v>0</v>
      </c>
      <c r="L161" s="36">
        <f t="shared" si="151"/>
        <v>0</v>
      </c>
      <c r="M161" s="36">
        <f t="shared" ref="M161:N161" si="155">SUM(G161,J161)</f>
        <v>0</v>
      </c>
      <c r="N161" s="36">
        <f t="shared" si="155"/>
        <v>0</v>
      </c>
      <c r="O161" s="36">
        <f t="shared" si="153"/>
        <v>0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x14ac:dyDescent="0.2">
      <c r="A162" s="60" t="s">
        <v>227</v>
      </c>
      <c r="B162" s="68" t="s">
        <v>103</v>
      </c>
      <c r="C162" s="46" t="s">
        <v>89</v>
      </c>
      <c r="D162" s="36">
        <v>0</v>
      </c>
      <c r="E162" s="36">
        <v>0</v>
      </c>
      <c r="F162" s="36">
        <f t="shared" si="149"/>
        <v>0</v>
      </c>
      <c r="G162" s="36">
        <v>0</v>
      </c>
      <c r="H162" s="36">
        <v>0</v>
      </c>
      <c r="I162" s="36">
        <f t="shared" si="150"/>
        <v>0</v>
      </c>
      <c r="J162" s="36">
        <v>0</v>
      </c>
      <c r="K162" s="36">
        <v>0</v>
      </c>
      <c r="L162" s="36">
        <f t="shared" si="151"/>
        <v>0</v>
      </c>
      <c r="M162" s="36">
        <f t="shared" ref="M162:N162" si="156">SUM(G162,J162)</f>
        <v>0</v>
      </c>
      <c r="N162" s="36">
        <f t="shared" si="156"/>
        <v>0</v>
      </c>
      <c r="O162" s="36">
        <f t="shared" si="153"/>
        <v>0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">
      <c r="A163" s="60" t="s">
        <v>245</v>
      </c>
      <c r="B163" s="68" t="s">
        <v>105</v>
      </c>
      <c r="C163" s="46" t="s">
        <v>89</v>
      </c>
      <c r="D163" s="36">
        <v>0</v>
      </c>
      <c r="E163" s="36">
        <v>0</v>
      </c>
      <c r="F163" s="36">
        <f t="shared" si="149"/>
        <v>0</v>
      </c>
      <c r="G163" s="36">
        <v>0</v>
      </c>
      <c r="H163" s="36">
        <v>0</v>
      </c>
      <c r="I163" s="36">
        <f t="shared" si="150"/>
        <v>0</v>
      </c>
      <c r="J163" s="36">
        <v>0</v>
      </c>
      <c r="K163" s="36">
        <v>0</v>
      </c>
      <c r="L163" s="36">
        <f t="shared" si="151"/>
        <v>0</v>
      </c>
      <c r="M163" s="36">
        <f t="shared" ref="M163:N163" si="157">SUM(G163,J163)</f>
        <v>0</v>
      </c>
      <c r="N163" s="36">
        <f t="shared" si="157"/>
        <v>0</v>
      </c>
      <c r="O163" s="36">
        <f t="shared" si="153"/>
        <v>0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59" t="s">
        <v>123</v>
      </c>
      <c r="B164" s="68" t="s">
        <v>106</v>
      </c>
      <c r="C164" s="46" t="s">
        <v>89</v>
      </c>
      <c r="D164" s="36">
        <v>0</v>
      </c>
      <c r="E164" s="36">
        <v>0</v>
      </c>
      <c r="F164" s="36">
        <f t="shared" si="149"/>
        <v>0</v>
      </c>
      <c r="G164" s="36">
        <v>0</v>
      </c>
      <c r="H164" s="36">
        <v>0</v>
      </c>
      <c r="I164" s="36">
        <f t="shared" si="150"/>
        <v>0</v>
      </c>
      <c r="J164" s="36">
        <v>5</v>
      </c>
      <c r="K164" s="36">
        <v>6</v>
      </c>
      <c r="L164" s="36">
        <f t="shared" si="151"/>
        <v>11</v>
      </c>
      <c r="M164" s="36">
        <f t="shared" ref="M164:N164" si="158">SUM(G164,J164)</f>
        <v>5</v>
      </c>
      <c r="N164" s="36">
        <f t="shared" si="158"/>
        <v>6</v>
      </c>
      <c r="O164" s="36">
        <f t="shared" si="153"/>
        <v>11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60" t="s">
        <v>54</v>
      </c>
      <c r="B165" s="68" t="s">
        <v>106</v>
      </c>
      <c r="C165" s="46" t="s">
        <v>89</v>
      </c>
      <c r="D165" s="36">
        <v>12</v>
      </c>
      <c r="E165" s="36">
        <v>10</v>
      </c>
      <c r="F165" s="36">
        <f t="shared" si="149"/>
        <v>22</v>
      </c>
      <c r="G165" s="36">
        <v>10</v>
      </c>
      <c r="H165" s="36">
        <v>9</v>
      </c>
      <c r="I165" s="36">
        <f t="shared" si="150"/>
        <v>19</v>
      </c>
      <c r="J165" s="36">
        <v>5</v>
      </c>
      <c r="K165" s="36">
        <v>8</v>
      </c>
      <c r="L165" s="36">
        <f t="shared" si="151"/>
        <v>13</v>
      </c>
      <c r="M165" s="36">
        <f t="shared" ref="M165:N165" si="159">SUM(G165,J165)</f>
        <v>15</v>
      </c>
      <c r="N165" s="36">
        <f t="shared" si="159"/>
        <v>17</v>
      </c>
      <c r="O165" s="36">
        <f t="shared" si="153"/>
        <v>32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x14ac:dyDescent="0.2">
      <c r="A166" s="60" t="s">
        <v>246</v>
      </c>
      <c r="B166" s="68" t="s">
        <v>106</v>
      </c>
      <c r="C166" s="46" t="s">
        <v>89</v>
      </c>
      <c r="D166" s="36">
        <v>0</v>
      </c>
      <c r="E166" s="36">
        <v>0</v>
      </c>
      <c r="F166" s="36">
        <f t="shared" si="149"/>
        <v>0</v>
      </c>
      <c r="G166" s="36">
        <v>0</v>
      </c>
      <c r="H166" s="36">
        <v>0</v>
      </c>
      <c r="I166" s="36">
        <f t="shared" si="150"/>
        <v>0</v>
      </c>
      <c r="J166" s="36">
        <v>0</v>
      </c>
      <c r="K166" s="36">
        <v>0</v>
      </c>
      <c r="L166" s="36">
        <f t="shared" si="151"/>
        <v>0</v>
      </c>
      <c r="M166" s="36">
        <f t="shared" ref="M166:N166" si="160">SUM(G166,J166)</f>
        <v>0</v>
      </c>
      <c r="N166" s="36">
        <f t="shared" si="160"/>
        <v>0</v>
      </c>
      <c r="O166" s="36">
        <f t="shared" si="153"/>
        <v>0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60" t="s">
        <v>124</v>
      </c>
      <c r="B167" s="68" t="s">
        <v>112</v>
      </c>
      <c r="C167" s="46" t="s">
        <v>89</v>
      </c>
      <c r="D167" s="36">
        <v>3</v>
      </c>
      <c r="E167" s="36">
        <v>2</v>
      </c>
      <c r="F167" s="36">
        <f t="shared" si="149"/>
        <v>5</v>
      </c>
      <c r="G167" s="36">
        <v>3</v>
      </c>
      <c r="H167" s="36">
        <v>1</v>
      </c>
      <c r="I167" s="36">
        <f t="shared" si="150"/>
        <v>4</v>
      </c>
      <c r="J167" s="36">
        <v>5</v>
      </c>
      <c r="K167" s="36">
        <v>1</v>
      </c>
      <c r="L167" s="36">
        <f t="shared" si="151"/>
        <v>6</v>
      </c>
      <c r="M167" s="36">
        <f t="shared" ref="M167:N167" si="161">SUM(G167,J167)</f>
        <v>8</v>
      </c>
      <c r="N167" s="36">
        <f t="shared" si="161"/>
        <v>2</v>
      </c>
      <c r="O167" s="36">
        <f t="shared" si="153"/>
        <v>10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60" t="s">
        <v>125</v>
      </c>
      <c r="B168" s="68" t="s">
        <v>118</v>
      </c>
      <c r="C168" s="46" t="s">
        <v>89</v>
      </c>
      <c r="D168" s="36">
        <v>2</v>
      </c>
      <c r="E168" s="36">
        <v>1</v>
      </c>
      <c r="F168" s="36">
        <f t="shared" si="149"/>
        <v>3</v>
      </c>
      <c r="G168" s="36">
        <v>2</v>
      </c>
      <c r="H168" s="36">
        <v>1</v>
      </c>
      <c r="I168" s="36">
        <f t="shared" si="150"/>
        <v>3</v>
      </c>
      <c r="J168" s="36">
        <v>0</v>
      </c>
      <c r="K168" s="36">
        <v>0</v>
      </c>
      <c r="L168" s="36">
        <f t="shared" si="151"/>
        <v>0</v>
      </c>
      <c r="M168" s="36">
        <f t="shared" ref="M168:N168" si="162">SUM(G168,J168)</f>
        <v>2</v>
      </c>
      <c r="N168" s="36">
        <f t="shared" si="162"/>
        <v>1</v>
      </c>
      <c r="O168" s="36">
        <f t="shared" si="153"/>
        <v>3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0.5" customHeight="1" x14ac:dyDescent="0.2">
      <c r="A169" s="108" t="s">
        <v>46</v>
      </c>
      <c r="B169" s="104"/>
      <c r="C169" s="105"/>
      <c r="D169" s="36">
        <f t="shared" ref="D169:O169" si="163">SUM(D159:D168)</f>
        <v>17</v>
      </c>
      <c r="E169" s="36">
        <f t="shared" si="163"/>
        <v>13</v>
      </c>
      <c r="F169" s="36">
        <f t="shared" si="163"/>
        <v>30</v>
      </c>
      <c r="G169" s="36">
        <f t="shared" si="163"/>
        <v>15</v>
      </c>
      <c r="H169" s="36">
        <f t="shared" si="163"/>
        <v>11</v>
      </c>
      <c r="I169" s="36">
        <f t="shared" si="163"/>
        <v>26</v>
      </c>
      <c r="J169" s="36">
        <f t="shared" si="163"/>
        <v>17</v>
      </c>
      <c r="K169" s="36">
        <f t="shared" si="163"/>
        <v>24</v>
      </c>
      <c r="L169" s="36">
        <f t="shared" si="163"/>
        <v>41</v>
      </c>
      <c r="M169" s="36">
        <f t="shared" si="163"/>
        <v>32</v>
      </c>
      <c r="N169" s="36">
        <f t="shared" si="163"/>
        <v>35</v>
      </c>
      <c r="O169" s="36">
        <f t="shared" si="163"/>
        <v>67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0.5" customHeight="1" x14ac:dyDescent="0.2">
      <c r="A170" s="52"/>
      <c r="B170" s="52"/>
      <c r="C170" s="42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.5" customHeight="1" x14ac:dyDescent="0.2">
      <c r="A171" s="52"/>
      <c r="B171" s="52"/>
      <c r="C171" s="42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69" t="s">
        <v>61</v>
      </c>
      <c r="B172" s="51" t="s">
        <v>13</v>
      </c>
      <c r="C172" s="22" t="s">
        <v>14</v>
      </c>
      <c r="D172" s="24" t="s">
        <v>20</v>
      </c>
      <c r="E172" s="24" t="s">
        <v>21</v>
      </c>
      <c r="F172" s="24" t="s">
        <v>22</v>
      </c>
      <c r="G172" s="24" t="s">
        <v>20</v>
      </c>
      <c r="H172" s="24" t="s">
        <v>21</v>
      </c>
      <c r="I172" s="24" t="s">
        <v>22</v>
      </c>
      <c r="J172" s="24" t="s">
        <v>20</v>
      </c>
      <c r="K172" s="24" t="s">
        <v>21</v>
      </c>
      <c r="L172" s="24" t="s">
        <v>22</v>
      </c>
      <c r="M172" s="24" t="s">
        <v>20</v>
      </c>
      <c r="N172" s="24" t="s">
        <v>21</v>
      </c>
      <c r="O172" s="24" t="s">
        <v>22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58" t="s">
        <v>234</v>
      </c>
      <c r="B173" s="68" t="s">
        <v>106</v>
      </c>
      <c r="C173" s="46" t="s">
        <v>89</v>
      </c>
      <c r="D173" s="36">
        <v>0</v>
      </c>
      <c r="E173" s="36">
        <v>0</v>
      </c>
      <c r="F173" s="36">
        <f t="shared" ref="F173:F174" si="164">SUM(D173:E173)</f>
        <v>0</v>
      </c>
      <c r="G173" s="36">
        <v>0</v>
      </c>
      <c r="H173" s="36">
        <v>0</v>
      </c>
      <c r="I173" s="36">
        <f t="shared" ref="I173:I174" si="165">SUM(G173:H173)</f>
        <v>0</v>
      </c>
      <c r="J173" s="36">
        <v>0</v>
      </c>
      <c r="K173" s="36">
        <v>0</v>
      </c>
      <c r="L173" s="36">
        <f t="shared" ref="L173:L174" si="166">SUM(J173:K173)</f>
        <v>0</v>
      </c>
      <c r="M173" s="36">
        <f t="shared" ref="M173:N173" si="167">SUM(G173,J173)</f>
        <v>0</v>
      </c>
      <c r="N173" s="36">
        <f t="shared" si="167"/>
        <v>0</v>
      </c>
      <c r="O173" s="36">
        <f t="shared" ref="O173:O174" si="168">SUM(M173:N173)</f>
        <v>0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x14ac:dyDescent="0.2">
      <c r="A174" s="58" t="s">
        <v>247</v>
      </c>
      <c r="B174" s="68" t="s">
        <v>107</v>
      </c>
      <c r="C174" s="46" t="s">
        <v>126</v>
      </c>
      <c r="D174" s="36">
        <v>0</v>
      </c>
      <c r="E174" s="36">
        <v>0</v>
      </c>
      <c r="F174" s="36">
        <f t="shared" si="164"/>
        <v>0</v>
      </c>
      <c r="G174" s="36">
        <v>0</v>
      </c>
      <c r="H174" s="36">
        <v>0</v>
      </c>
      <c r="I174" s="36">
        <f t="shared" si="165"/>
        <v>0</v>
      </c>
      <c r="J174" s="36">
        <v>0</v>
      </c>
      <c r="K174" s="36">
        <v>0</v>
      </c>
      <c r="L174" s="36">
        <f t="shared" si="166"/>
        <v>0</v>
      </c>
      <c r="M174" s="36">
        <f t="shared" ref="M174:N174" si="169">SUM(G174,J174)</f>
        <v>0</v>
      </c>
      <c r="N174" s="36">
        <f t="shared" si="169"/>
        <v>0</v>
      </c>
      <c r="O174" s="36">
        <f t="shared" si="168"/>
        <v>0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0.5" customHeight="1" x14ac:dyDescent="0.2">
      <c r="A175" s="108" t="s">
        <v>46</v>
      </c>
      <c r="B175" s="104"/>
      <c r="C175" s="105"/>
      <c r="D175" s="38">
        <f t="shared" ref="D175:O175" si="170">SUM(D173:D174)</f>
        <v>0</v>
      </c>
      <c r="E175" s="38">
        <f t="shared" si="170"/>
        <v>0</v>
      </c>
      <c r="F175" s="38">
        <f t="shared" si="170"/>
        <v>0</v>
      </c>
      <c r="G175" s="38">
        <f t="shared" si="170"/>
        <v>0</v>
      </c>
      <c r="H175" s="38">
        <f t="shared" si="170"/>
        <v>0</v>
      </c>
      <c r="I175" s="38">
        <f t="shared" si="170"/>
        <v>0</v>
      </c>
      <c r="J175" s="38">
        <f t="shared" si="170"/>
        <v>0</v>
      </c>
      <c r="K175" s="38">
        <f t="shared" si="170"/>
        <v>0</v>
      </c>
      <c r="L175" s="38">
        <f t="shared" si="170"/>
        <v>0</v>
      </c>
      <c r="M175" s="38">
        <f t="shared" si="170"/>
        <v>0</v>
      </c>
      <c r="N175" s="38">
        <f t="shared" si="170"/>
        <v>0</v>
      </c>
      <c r="O175" s="38">
        <f t="shared" si="170"/>
        <v>0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0.5" customHeight="1" x14ac:dyDescent="0.2">
      <c r="A176" s="106" t="s">
        <v>62</v>
      </c>
      <c r="B176" s="104"/>
      <c r="C176" s="105"/>
      <c r="D176" s="44">
        <f t="shared" ref="D176:O176" si="171">SUM(D153,D169,D175)</f>
        <v>775</v>
      </c>
      <c r="E176" s="44">
        <f t="shared" si="171"/>
        <v>898</v>
      </c>
      <c r="F176" s="44">
        <f t="shared" si="171"/>
        <v>1673</v>
      </c>
      <c r="G176" s="44">
        <f t="shared" si="171"/>
        <v>597</v>
      </c>
      <c r="H176" s="44">
        <f t="shared" si="171"/>
        <v>640</v>
      </c>
      <c r="I176" s="44">
        <f t="shared" si="171"/>
        <v>1237</v>
      </c>
      <c r="J176" s="44">
        <f t="shared" si="171"/>
        <v>2214</v>
      </c>
      <c r="K176" s="44">
        <f t="shared" si="171"/>
        <v>2729</v>
      </c>
      <c r="L176" s="44">
        <f t="shared" si="171"/>
        <v>4943</v>
      </c>
      <c r="M176" s="44">
        <f t="shared" si="171"/>
        <v>2811</v>
      </c>
      <c r="N176" s="44">
        <f t="shared" si="171"/>
        <v>3369</v>
      </c>
      <c r="O176" s="44">
        <f t="shared" si="171"/>
        <v>6180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0.5" customHeight="1" x14ac:dyDescent="0.2">
      <c r="A177" s="52"/>
      <c r="B177" s="52"/>
      <c r="C177" s="42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0.5" customHeight="1" x14ac:dyDescent="0.2">
      <c r="A178" s="52"/>
      <c r="B178" s="52"/>
      <c r="C178" s="42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0.5" customHeight="1" x14ac:dyDescent="0.2">
      <c r="A179" s="109" t="s">
        <v>127</v>
      </c>
      <c r="B179" s="104"/>
      <c r="C179" s="104"/>
      <c r="D179" s="104"/>
      <c r="E179" s="104"/>
      <c r="F179" s="105"/>
      <c r="G179" s="110" t="s">
        <v>11</v>
      </c>
      <c r="H179" s="104"/>
      <c r="I179" s="104"/>
      <c r="J179" s="104"/>
      <c r="K179" s="104"/>
      <c r="L179" s="104"/>
      <c r="M179" s="104"/>
      <c r="N179" s="104"/>
      <c r="O179" s="10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51" t="s">
        <v>12</v>
      </c>
      <c r="B180" s="111" t="s">
        <v>13</v>
      </c>
      <c r="C180" s="113" t="s">
        <v>14</v>
      </c>
      <c r="D180" s="110" t="s">
        <v>15</v>
      </c>
      <c r="E180" s="104"/>
      <c r="F180" s="105"/>
      <c r="G180" s="110" t="s">
        <v>16</v>
      </c>
      <c r="H180" s="104"/>
      <c r="I180" s="105"/>
      <c r="J180" s="110" t="s">
        <v>17</v>
      </c>
      <c r="K180" s="104"/>
      <c r="L180" s="105"/>
      <c r="M180" s="110" t="s">
        <v>18</v>
      </c>
      <c r="N180" s="104"/>
      <c r="O180" s="10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51" t="s">
        <v>19</v>
      </c>
      <c r="B181" s="112"/>
      <c r="C181" s="114"/>
      <c r="D181" s="24" t="s">
        <v>20</v>
      </c>
      <c r="E181" s="24" t="s">
        <v>21</v>
      </c>
      <c r="F181" s="24" t="s">
        <v>22</v>
      </c>
      <c r="G181" s="24" t="s">
        <v>20</v>
      </c>
      <c r="H181" s="24" t="s">
        <v>21</v>
      </c>
      <c r="I181" s="24" t="s">
        <v>22</v>
      </c>
      <c r="J181" s="24" t="s">
        <v>20</v>
      </c>
      <c r="K181" s="24" t="s">
        <v>21</v>
      </c>
      <c r="L181" s="24" t="s">
        <v>22</v>
      </c>
      <c r="M181" s="24" t="s">
        <v>20</v>
      </c>
      <c r="N181" s="24" t="s">
        <v>21</v>
      </c>
      <c r="O181" s="24" t="s">
        <v>22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">
      <c r="A182" s="20" t="s">
        <v>128</v>
      </c>
      <c r="B182" s="20" t="s">
        <v>129</v>
      </c>
      <c r="C182" s="46" t="s">
        <v>130</v>
      </c>
      <c r="D182" s="38">
        <v>26</v>
      </c>
      <c r="E182" s="38">
        <v>14</v>
      </c>
      <c r="F182" s="38">
        <f t="shared" ref="F182:F184" si="172">SUM(D182:E182)</f>
        <v>40</v>
      </c>
      <c r="G182" s="38">
        <v>25</v>
      </c>
      <c r="H182" s="38">
        <v>12</v>
      </c>
      <c r="I182" s="38">
        <f t="shared" ref="I182:I184" si="173">SUM(G182:H182)</f>
        <v>37</v>
      </c>
      <c r="J182" s="38">
        <v>58</v>
      </c>
      <c r="K182" s="38">
        <v>28</v>
      </c>
      <c r="L182" s="38">
        <f t="shared" ref="L182:L184" si="174">SUM(J182:K182)</f>
        <v>86</v>
      </c>
      <c r="M182" s="38">
        <f t="shared" ref="M182:N182" si="175">SUM(G182,J182)</f>
        <v>83</v>
      </c>
      <c r="N182" s="38">
        <f t="shared" si="175"/>
        <v>40</v>
      </c>
      <c r="O182" s="38">
        <f t="shared" ref="O182:O184" si="176">SUM(M182:N182)</f>
        <v>123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20" t="s">
        <v>109</v>
      </c>
      <c r="B183" s="20" t="s">
        <v>129</v>
      </c>
      <c r="C183" s="46" t="s">
        <v>130</v>
      </c>
      <c r="D183" s="36">
        <v>67</v>
      </c>
      <c r="E183" s="36">
        <v>32</v>
      </c>
      <c r="F183" s="36">
        <f t="shared" si="172"/>
        <v>99</v>
      </c>
      <c r="G183" s="38">
        <v>65</v>
      </c>
      <c r="H183" s="38">
        <v>30</v>
      </c>
      <c r="I183" s="25">
        <f t="shared" si="173"/>
        <v>95</v>
      </c>
      <c r="J183" s="38">
        <v>129</v>
      </c>
      <c r="K183" s="38">
        <v>47</v>
      </c>
      <c r="L183" s="38">
        <f t="shared" si="174"/>
        <v>176</v>
      </c>
      <c r="M183" s="38">
        <f t="shared" ref="M183:N183" si="177">SUM(G183,J183)</f>
        <v>194</v>
      </c>
      <c r="N183" s="38">
        <f t="shared" si="177"/>
        <v>77</v>
      </c>
      <c r="O183" s="38">
        <f t="shared" si="176"/>
        <v>271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">
      <c r="A184" s="20" t="s">
        <v>131</v>
      </c>
      <c r="B184" s="20" t="s">
        <v>129</v>
      </c>
      <c r="C184" s="46" t="s">
        <v>130</v>
      </c>
      <c r="D184" s="36">
        <v>3</v>
      </c>
      <c r="E184" s="36">
        <v>10</v>
      </c>
      <c r="F184" s="36">
        <f t="shared" si="172"/>
        <v>13</v>
      </c>
      <c r="G184" s="38">
        <v>5</v>
      </c>
      <c r="H184" s="38">
        <v>12</v>
      </c>
      <c r="I184" s="25">
        <f t="shared" si="173"/>
        <v>17</v>
      </c>
      <c r="J184" s="38">
        <v>7</v>
      </c>
      <c r="K184" s="38">
        <v>4</v>
      </c>
      <c r="L184" s="38">
        <f t="shared" si="174"/>
        <v>11</v>
      </c>
      <c r="M184" s="38">
        <f t="shared" ref="M184:N184" si="178">SUM(G184,J184)</f>
        <v>12</v>
      </c>
      <c r="N184" s="38">
        <f t="shared" si="178"/>
        <v>16</v>
      </c>
      <c r="O184" s="38">
        <f t="shared" si="176"/>
        <v>28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0.5" customHeight="1" x14ac:dyDescent="0.2">
      <c r="A185" s="134" t="s">
        <v>46</v>
      </c>
      <c r="B185" s="104"/>
      <c r="C185" s="105"/>
      <c r="D185" s="25">
        <f t="shared" ref="D185:O185" si="179">SUM(D182:D184)</f>
        <v>96</v>
      </c>
      <c r="E185" s="25">
        <f t="shared" si="179"/>
        <v>56</v>
      </c>
      <c r="F185" s="25">
        <f t="shared" si="179"/>
        <v>152</v>
      </c>
      <c r="G185" s="25">
        <f t="shared" si="179"/>
        <v>95</v>
      </c>
      <c r="H185" s="25">
        <f t="shared" si="179"/>
        <v>54</v>
      </c>
      <c r="I185" s="25">
        <f t="shared" si="179"/>
        <v>149</v>
      </c>
      <c r="J185" s="25">
        <f t="shared" si="179"/>
        <v>194</v>
      </c>
      <c r="K185" s="25">
        <f t="shared" si="179"/>
        <v>79</v>
      </c>
      <c r="L185" s="25">
        <f t="shared" si="179"/>
        <v>273</v>
      </c>
      <c r="M185" s="25">
        <f t="shared" si="179"/>
        <v>289</v>
      </c>
      <c r="N185" s="25">
        <f t="shared" si="179"/>
        <v>133</v>
      </c>
      <c r="O185" s="25">
        <f t="shared" si="179"/>
        <v>422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0.5" customHeight="1" x14ac:dyDescent="0.2">
      <c r="A186" s="52"/>
      <c r="B186" s="52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0.5" customHeight="1" x14ac:dyDescent="0.2">
      <c r="A187" s="52"/>
      <c r="B187" s="52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51" t="s">
        <v>47</v>
      </c>
      <c r="B188" s="51" t="s">
        <v>13</v>
      </c>
      <c r="C188" s="22" t="s">
        <v>14</v>
      </c>
      <c r="D188" s="24" t="s">
        <v>20</v>
      </c>
      <c r="E188" s="24" t="s">
        <v>21</v>
      </c>
      <c r="F188" s="24" t="s">
        <v>22</v>
      </c>
      <c r="G188" s="24" t="s">
        <v>20</v>
      </c>
      <c r="H188" s="24" t="s">
        <v>21</v>
      </c>
      <c r="I188" s="24" t="s">
        <v>22</v>
      </c>
      <c r="J188" s="24" t="s">
        <v>20</v>
      </c>
      <c r="K188" s="24" t="s">
        <v>21</v>
      </c>
      <c r="L188" s="24" t="s">
        <v>22</v>
      </c>
      <c r="M188" s="24" t="s">
        <v>20</v>
      </c>
      <c r="N188" s="24" t="s">
        <v>21</v>
      </c>
      <c r="O188" s="24" t="s">
        <v>22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">
      <c r="A189" s="20" t="s">
        <v>132</v>
      </c>
      <c r="B189" s="20" t="s">
        <v>129</v>
      </c>
      <c r="C189" s="46" t="s">
        <v>133</v>
      </c>
      <c r="D189" s="36">
        <v>4</v>
      </c>
      <c r="E189" s="36">
        <v>1</v>
      </c>
      <c r="F189" s="36">
        <f>SUM(D189:E189)</f>
        <v>5</v>
      </c>
      <c r="G189" s="36">
        <v>4</v>
      </c>
      <c r="H189" s="36">
        <v>1</v>
      </c>
      <c r="I189" s="36">
        <f>SUM(G189:H189)</f>
        <v>5</v>
      </c>
      <c r="J189" s="36">
        <v>4</v>
      </c>
      <c r="K189" s="36">
        <v>3</v>
      </c>
      <c r="L189" s="36">
        <f>SUM(J189:K189)</f>
        <v>7</v>
      </c>
      <c r="M189" s="36">
        <f t="shared" ref="M189:N189" si="180">SUM(G189,J189)</f>
        <v>8</v>
      </c>
      <c r="N189" s="36">
        <f t="shared" si="180"/>
        <v>4</v>
      </c>
      <c r="O189" s="36">
        <f>SUM(M189:N189)</f>
        <v>12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0.5" customHeight="1" x14ac:dyDescent="0.2">
      <c r="A190" s="107" t="s">
        <v>46</v>
      </c>
      <c r="B190" s="104"/>
      <c r="C190" s="105"/>
      <c r="D190" s="36">
        <f t="shared" ref="D190:O190" si="181">D189</f>
        <v>4</v>
      </c>
      <c r="E190" s="36">
        <f t="shared" si="181"/>
        <v>1</v>
      </c>
      <c r="F190" s="36">
        <f t="shared" si="181"/>
        <v>5</v>
      </c>
      <c r="G190" s="36">
        <f t="shared" si="181"/>
        <v>4</v>
      </c>
      <c r="H190" s="36">
        <f t="shared" si="181"/>
        <v>1</v>
      </c>
      <c r="I190" s="36">
        <f t="shared" si="181"/>
        <v>5</v>
      </c>
      <c r="J190" s="36">
        <f t="shared" si="181"/>
        <v>4</v>
      </c>
      <c r="K190" s="36">
        <f t="shared" si="181"/>
        <v>3</v>
      </c>
      <c r="L190" s="36">
        <f t="shared" si="181"/>
        <v>7</v>
      </c>
      <c r="M190" s="36">
        <f t="shared" si="181"/>
        <v>8</v>
      </c>
      <c r="N190" s="36">
        <f t="shared" si="181"/>
        <v>4</v>
      </c>
      <c r="O190" s="36">
        <f t="shared" si="181"/>
        <v>12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0.5" customHeight="1" x14ac:dyDescent="0.2">
      <c r="A191" s="52"/>
      <c r="B191" s="52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0.5" customHeight="1" x14ac:dyDescent="0.2">
      <c r="A192" s="52"/>
      <c r="B192" s="52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51" t="s">
        <v>61</v>
      </c>
      <c r="B193" s="51" t="s">
        <v>13</v>
      </c>
      <c r="C193" s="22" t="s">
        <v>14</v>
      </c>
      <c r="D193" s="24" t="s">
        <v>20</v>
      </c>
      <c r="E193" s="24" t="s">
        <v>21</v>
      </c>
      <c r="F193" s="24" t="s">
        <v>22</v>
      </c>
      <c r="G193" s="24" t="s">
        <v>20</v>
      </c>
      <c r="H193" s="24" t="s">
        <v>21</v>
      </c>
      <c r="I193" s="24" t="s">
        <v>22</v>
      </c>
      <c r="J193" s="24" t="s">
        <v>20</v>
      </c>
      <c r="K193" s="24" t="s">
        <v>21</v>
      </c>
      <c r="L193" s="24" t="s">
        <v>22</v>
      </c>
      <c r="M193" s="24" t="s">
        <v>20</v>
      </c>
      <c r="N193" s="24" t="s">
        <v>21</v>
      </c>
      <c r="O193" s="24" t="s">
        <v>22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">
      <c r="A194" s="20" t="s">
        <v>134</v>
      </c>
      <c r="B194" s="20" t="s">
        <v>129</v>
      </c>
      <c r="C194" s="46" t="s">
        <v>133</v>
      </c>
      <c r="D194" s="38">
        <v>3</v>
      </c>
      <c r="E194" s="38">
        <v>3</v>
      </c>
      <c r="F194" s="38">
        <f>SUM(D194:E194)</f>
        <v>6</v>
      </c>
      <c r="G194" s="38">
        <v>3</v>
      </c>
      <c r="H194" s="38">
        <v>3</v>
      </c>
      <c r="I194" s="38">
        <f>SUM(G194:H194)</f>
        <v>6</v>
      </c>
      <c r="J194" s="38">
        <v>4</v>
      </c>
      <c r="K194" s="38">
        <v>3</v>
      </c>
      <c r="L194" s="38">
        <f>SUM(J194:K194)</f>
        <v>7</v>
      </c>
      <c r="M194" s="38">
        <f t="shared" ref="M194:N194" si="182">SUM(G194,J194)</f>
        <v>7</v>
      </c>
      <c r="N194" s="38">
        <f t="shared" si="182"/>
        <v>6</v>
      </c>
      <c r="O194" s="38">
        <f>SUM(M194:N194)</f>
        <v>13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0.5" customHeight="1" x14ac:dyDescent="0.2">
      <c r="A195" s="107" t="s">
        <v>46</v>
      </c>
      <c r="B195" s="104"/>
      <c r="C195" s="105"/>
      <c r="D195" s="36">
        <v>3</v>
      </c>
      <c r="E195" s="36">
        <v>3</v>
      </c>
      <c r="F195" s="36">
        <f t="shared" ref="F195:O195" si="183">SUM(F194)</f>
        <v>6</v>
      </c>
      <c r="G195" s="36">
        <f t="shared" si="183"/>
        <v>3</v>
      </c>
      <c r="H195" s="36">
        <f t="shared" si="183"/>
        <v>3</v>
      </c>
      <c r="I195" s="36">
        <f t="shared" si="183"/>
        <v>6</v>
      </c>
      <c r="J195" s="36">
        <f t="shared" si="183"/>
        <v>4</v>
      </c>
      <c r="K195" s="36">
        <f t="shared" si="183"/>
        <v>3</v>
      </c>
      <c r="L195" s="36">
        <f t="shared" si="183"/>
        <v>7</v>
      </c>
      <c r="M195" s="36">
        <f t="shared" si="183"/>
        <v>7</v>
      </c>
      <c r="N195" s="36">
        <f t="shared" si="183"/>
        <v>6</v>
      </c>
      <c r="O195" s="36">
        <f t="shared" si="183"/>
        <v>13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0.5" customHeight="1" x14ac:dyDescent="0.2">
      <c r="A196" s="107" t="s">
        <v>62</v>
      </c>
      <c r="B196" s="104"/>
      <c r="C196" s="105"/>
      <c r="D196" s="44">
        <f t="shared" ref="D196:O196" si="184">D185+D190+D195</f>
        <v>103</v>
      </c>
      <c r="E196" s="44">
        <f t="shared" si="184"/>
        <v>60</v>
      </c>
      <c r="F196" s="44">
        <f t="shared" si="184"/>
        <v>163</v>
      </c>
      <c r="G196" s="44">
        <f t="shared" si="184"/>
        <v>102</v>
      </c>
      <c r="H196" s="44">
        <f t="shared" si="184"/>
        <v>58</v>
      </c>
      <c r="I196" s="44">
        <f t="shared" si="184"/>
        <v>160</v>
      </c>
      <c r="J196" s="44">
        <f t="shared" si="184"/>
        <v>202</v>
      </c>
      <c r="K196" s="44">
        <f t="shared" si="184"/>
        <v>85</v>
      </c>
      <c r="L196" s="44">
        <f t="shared" si="184"/>
        <v>287</v>
      </c>
      <c r="M196" s="44">
        <f t="shared" si="184"/>
        <v>304</v>
      </c>
      <c r="N196" s="44">
        <f t="shared" si="184"/>
        <v>143</v>
      </c>
      <c r="O196" s="44">
        <f t="shared" si="184"/>
        <v>447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0.5" customHeight="1" x14ac:dyDescent="0.2">
      <c r="A197" s="52"/>
      <c r="B197" s="52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0.5" customHeight="1" x14ac:dyDescent="0.2">
      <c r="A198" s="52"/>
      <c r="B198" s="52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0.5" customHeight="1" x14ac:dyDescent="0.2">
      <c r="A199" s="52"/>
      <c r="B199" s="52"/>
      <c r="C199" s="42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0.5" customHeight="1" x14ac:dyDescent="0.2">
      <c r="A200" s="109" t="s">
        <v>135</v>
      </c>
      <c r="B200" s="104"/>
      <c r="C200" s="104"/>
      <c r="D200" s="104"/>
      <c r="E200" s="104"/>
      <c r="F200" s="105"/>
      <c r="G200" s="110" t="s">
        <v>11</v>
      </c>
      <c r="H200" s="104"/>
      <c r="I200" s="104"/>
      <c r="J200" s="104"/>
      <c r="K200" s="104"/>
      <c r="L200" s="104"/>
      <c r="M200" s="104"/>
      <c r="N200" s="104"/>
      <c r="O200" s="10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51" t="s">
        <v>12</v>
      </c>
      <c r="B201" s="111" t="s">
        <v>13</v>
      </c>
      <c r="C201" s="113" t="s">
        <v>14</v>
      </c>
      <c r="D201" s="110" t="s">
        <v>15</v>
      </c>
      <c r="E201" s="104"/>
      <c r="F201" s="105"/>
      <c r="G201" s="110" t="s">
        <v>16</v>
      </c>
      <c r="H201" s="104"/>
      <c r="I201" s="105"/>
      <c r="J201" s="110" t="s">
        <v>17</v>
      </c>
      <c r="K201" s="104"/>
      <c r="L201" s="105"/>
      <c r="M201" s="110" t="s">
        <v>18</v>
      </c>
      <c r="N201" s="104"/>
      <c r="O201" s="10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51" t="s">
        <v>19</v>
      </c>
      <c r="B202" s="112"/>
      <c r="C202" s="114"/>
      <c r="D202" s="22" t="s">
        <v>20</v>
      </c>
      <c r="E202" s="22" t="s">
        <v>21</v>
      </c>
      <c r="F202" s="22" t="s">
        <v>22</v>
      </c>
      <c r="G202" s="22" t="s">
        <v>20</v>
      </c>
      <c r="H202" s="22" t="s">
        <v>21</v>
      </c>
      <c r="I202" s="22" t="s">
        <v>22</v>
      </c>
      <c r="J202" s="22" t="s">
        <v>20</v>
      </c>
      <c r="K202" s="22" t="s">
        <v>21</v>
      </c>
      <c r="L202" s="22" t="s">
        <v>22</v>
      </c>
      <c r="M202" s="22" t="s">
        <v>20</v>
      </c>
      <c r="N202" s="22" t="s">
        <v>21</v>
      </c>
      <c r="O202" s="22" t="s">
        <v>22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20" t="s">
        <v>136</v>
      </c>
      <c r="B203" s="20" t="s">
        <v>137</v>
      </c>
      <c r="C203" s="47" t="s">
        <v>25</v>
      </c>
      <c r="D203" s="36">
        <v>9</v>
      </c>
      <c r="E203" s="36">
        <v>5</v>
      </c>
      <c r="F203" s="38">
        <f t="shared" ref="F203:F207" si="185">SUM(D203:E203)</f>
        <v>14</v>
      </c>
      <c r="G203" s="38">
        <v>7</v>
      </c>
      <c r="H203" s="38">
        <v>3</v>
      </c>
      <c r="I203" s="38">
        <f t="shared" ref="I203:I207" si="186">SUM(G203:H203)</f>
        <v>10</v>
      </c>
      <c r="J203" s="38">
        <v>20</v>
      </c>
      <c r="K203" s="38">
        <v>18</v>
      </c>
      <c r="L203" s="38">
        <f t="shared" ref="L203:L207" si="187">SUM(J203:K203)</f>
        <v>38</v>
      </c>
      <c r="M203" s="38">
        <f t="shared" ref="M203:N203" si="188">SUM(G203,J203)</f>
        <v>27</v>
      </c>
      <c r="N203" s="38">
        <f t="shared" si="188"/>
        <v>21</v>
      </c>
      <c r="O203" s="38">
        <f t="shared" ref="O203:O207" si="189">SUM(M203:N203)</f>
        <v>48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">
      <c r="A204" s="20" t="s">
        <v>138</v>
      </c>
      <c r="B204" s="20" t="s">
        <v>137</v>
      </c>
      <c r="C204" s="35" t="s">
        <v>25</v>
      </c>
      <c r="D204" s="36">
        <v>0</v>
      </c>
      <c r="E204" s="36">
        <v>0</v>
      </c>
      <c r="F204" s="36">
        <f t="shared" si="185"/>
        <v>0</v>
      </c>
      <c r="G204" s="36">
        <v>0</v>
      </c>
      <c r="H204" s="36">
        <v>0</v>
      </c>
      <c r="I204" s="36">
        <f t="shared" si="186"/>
        <v>0</v>
      </c>
      <c r="J204" s="36">
        <v>6</v>
      </c>
      <c r="K204" s="36">
        <v>9</v>
      </c>
      <c r="L204" s="36">
        <f t="shared" si="187"/>
        <v>15</v>
      </c>
      <c r="M204" s="36">
        <f t="shared" ref="M204:N204" si="190">SUM(G204,J204)</f>
        <v>6</v>
      </c>
      <c r="N204" s="36">
        <f t="shared" si="190"/>
        <v>9</v>
      </c>
      <c r="O204" s="36">
        <f t="shared" si="189"/>
        <v>15</v>
      </c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" customHeight="1" x14ac:dyDescent="0.2">
      <c r="A205" s="20" t="s">
        <v>139</v>
      </c>
      <c r="B205" s="20" t="s">
        <v>137</v>
      </c>
      <c r="C205" s="47" t="s">
        <v>25</v>
      </c>
      <c r="D205" s="36">
        <v>76</v>
      </c>
      <c r="E205" s="36">
        <v>82</v>
      </c>
      <c r="F205" s="38">
        <f t="shared" si="185"/>
        <v>158</v>
      </c>
      <c r="G205" s="38">
        <v>70</v>
      </c>
      <c r="H205" s="38">
        <v>76</v>
      </c>
      <c r="I205" s="38">
        <f t="shared" si="186"/>
        <v>146</v>
      </c>
      <c r="J205" s="38">
        <v>343</v>
      </c>
      <c r="K205" s="38">
        <v>283</v>
      </c>
      <c r="L205" s="38">
        <f t="shared" si="187"/>
        <v>626</v>
      </c>
      <c r="M205" s="38">
        <f t="shared" ref="M205:N205" si="191">SUM(G205,J205)</f>
        <v>413</v>
      </c>
      <c r="N205" s="38">
        <f t="shared" si="191"/>
        <v>359</v>
      </c>
      <c r="O205" s="38">
        <f t="shared" si="189"/>
        <v>772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">
      <c r="A206" s="20" t="s">
        <v>140</v>
      </c>
      <c r="B206" s="20" t="s">
        <v>137</v>
      </c>
      <c r="C206" s="47" t="s">
        <v>25</v>
      </c>
      <c r="D206" s="36">
        <v>12</v>
      </c>
      <c r="E206" s="36">
        <v>15</v>
      </c>
      <c r="F206" s="38">
        <f t="shared" si="185"/>
        <v>27</v>
      </c>
      <c r="G206" s="38">
        <v>11</v>
      </c>
      <c r="H206" s="38">
        <v>13</v>
      </c>
      <c r="I206" s="38">
        <f t="shared" si="186"/>
        <v>24</v>
      </c>
      <c r="J206" s="38">
        <v>45</v>
      </c>
      <c r="K206" s="38">
        <v>69</v>
      </c>
      <c r="L206" s="38">
        <f t="shared" si="187"/>
        <v>114</v>
      </c>
      <c r="M206" s="38">
        <f t="shared" ref="M206:N206" si="192">SUM(G206,J206)</f>
        <v>56</v>
      </c>
      <c r="N206" s="38">
        <f t="shared" si="192"/>
        <v>82</v>
      </c>
      <c r="O206" s="38">
        <f t="shared" si="189"/>
        <v>138</v>
      </c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" customHeight="1" x14ac:dyDescent="0.2">
      <c r="A207" s="20" t="s">
        <v>119</v>
      </c>
      <c r="B207" s="20" t="s">
        <v>137</v>
      </c>
      <c r="C207" s="47" t="s">
        <v>25</v>
      </c>
      <c r="D207" s="36">
        <v>189</v>
      </c>
      <c r="E207" s="36">
        <v>545</v>
      </c>
      <c r="F207" s="38">
        <f t="shared" si="185"/>
        <v>734</v>
      </c>
      <c r="G207" s="38">
        <v>85</v>
      </c>
      <c r="H207" s="38">
        <v>233</v>
      </c>
      <c r="I207" s="38">
        <f t="shared" si="186"/>
        <v>318</v>
      </c>
      <c r="J207" s="38">
        <v>296</v>
      </c>
      <c r="K207" s="38">
        <v>742</v>
      </c>
      <c r="L207" s="38">
        <f t="shared" si="187"/>
        <v>1038</v>
      </c>
      <c r="M207" s="38">
        <f t="shared" ref="M207:N207" si="193">SUM(G207,J207)</f>
        <v>381</v>
      </c>
      <c r="N207" s="38">
        <f t="shared" si="193"/>
        <v>975</v>
      </c>
      <c r="O207" s="38">
        <f t="shared" si="189"/>
        <v>1356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0.5" customHeight="1" x14ac:dyDescent="0.2">
      <c r="A208" s="135" t="s">
        <v>46</v>
      </c>
      <c r="B208" s="136"/>
      <c r="C208" s="137"/>
      <c r="D208" s="93">
        <f t="shared" ref="D208:O208" si="194">SUM(D203:D207)</f>
        <v>286</v>
      </c>
      <c r="E208" s="93">
        <f t="shared" si="194"/>
        <v>647</v>
      </c>
      <c r="F208" s="93">
        <f t="shared" si="194"/>
        <v>933</v>
      </c>
      <c r="G208" s="93">
        <f t="shared" si="194"/>
        <v>173</v>
      </c>
      <c r="H208" s="93">
        <f t="shared" si="194"/>
        <v>325</v>
      </c>
      <c r="I208" s="93">
        <f t="shared" si="194"/>
        <v>498</v>
      </c>
      <c r="J208" s="93">
        <f t="shared" si="194"/>
        <v>710</v>
      </c>
      <c r="K208" s="93">
        <f t="shared" si="194"/>
        <v>1121</v>
      </c>
      <c r="L208" s="93">
        <f t="shared" si="194"/>
        <v>1831</v>
      </c>
      <c r="M208" s="93">
        <f t="shared" si="194"/>
        <v>883</v>
      </c>
      <c r="N208" s="93">
        <f t="shared" si="194"/>
        <v>1446</v>
      </c>
      <c r="O208" s="93">
        <f t="shared" si="194"/>
        <v>2329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1" customFormat="1" ht="10.5" customHeight="1" x14ac:dyDescent="0.2">
      <c r="A209" s="62"/>
      <c r="B209" s="55"/>
      <c r="C209" s="55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s="21" customFormat="1" ht="10.5" customHeight="1" x14ac:dyDescent="0.2">
      <c r="A210" s="62"/>
      <c r="B210" s="55"/>
      <c r="C210" s="55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0.5" customHeight="1" x14ac:dyDescent="0.2">
      <c r="A211" s="73"/>
      <c r="B211" s="73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1" customFormat="1" ht="10.5" customHeight="1" x14ac:dyDescent="0.2">
      <c r="A212" s="73"/>
      <c r="B212" s="73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79" t="s">
        <v>59</v>
      </c>
      <c r="B213" s="79" t="s">
        <v>13</v>
      </c>
      <c r="C213" s="80" t="s">
        <v>14</v>
      </c>
      <c r="D213" s="81" t="s">
        <v>20</v>
      </c>
      <c r="E213" s="81" t="s">
        <v>21</v>
      </c>
      <c r="F213" s="81" t="s">
        <v>22</v>
      </c>
      <c r="G213" s="81" t="s">
        <v>20</v>
      </c>
      <c r="H213" s="81" t="s">
        <v>21</v>
      </c>
      <c r="I213" s="81" t="s">
        <v>22</v>
      </c>
      <c r="J213" s="81" t="s">
        <v>20</v>
      </c>
      <c r="K213" s="81" t="s">
        <v>21</v>
      </c>
      <c r="L213" s="81" t="s">
        <v>22</v>
      </c>
      <c r="M213" s="81" t="s">
        <v>20</v>
      </c>
      <c r="N213" s="81" t="s">
        <v>21</v>
      </c>
      <c r="O213" s="81" t="s">
        <v>22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">
      <c r="A214" s="82" t="s">
        <v>141</v>
      </c>
      <c r="B214" s="82" t="s">
        <v>137</v>
      </c>
      <c r="C214" s="83" t="s">
        <v>142</v>
      </c>
      <c r="D214" s="84">
        <v>0</v>
      </c>
      <c r="E214" s="84">
        <v>0</v>
      </c>
      <c r="F214" s="84">
        <f>SUM(D214:E214)</f>
        <v>0</v>
      </c>
      <c r="G214" s="84">
        <v>0</v>
      </c>
      <c r="H214" s="84">
        <v>0</v>
      </c>
      <c r="I214" s="84">
        <f>SUM(G214:H214)</f>
        <v>0</v>
      </c>
      <c r="J214" s="84">
        <v>1</v>
      </c>
      <c r="K214" s="84">
        <v>6</v>
      </c>
      <c r="L214" s="84">
        <f>SUM(J214:K214)</f>
        <v>7</v>
      </c>
      <c r="M214" s="84">
        <f t="shared" ref="M214:N214" si="195">SUM(G214,J214)</f>
        <v>1</v>
      </c>
      <c r="N214" s="84">
        <f t="shared" si="195"/>
        <v>6</v>
      </c>
      <c r="O214" s="84">
        <f>SUM(M214:N214)</f>
        <v>7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0.5" customHeight="1" x14ac:dyDescent="0.2">
      <c r="A215" s="138" t="s">
        <v>46</v>
      </c>
      <c r="B215" s="139"/>
      <c r="C215" s="139"/>
      <c r="D215" s="84">
        <v>0</v>
      </c>
      <c r="E215" s="84">
        <f t="shared" ref="E215:O215" si="196">SUM(E214)</f>
        <v>0</v>
      </c>
      <c r="F215" s="84">
        <f t="shared" si="196"/>
        <v>0</v>
      </c>
      <c r="G215" s="84">
        <f t="shared" si="196"/>
        <v>0</v>
      </c>
      <c r="H215" s="84">
        <f t="shared" si="196"/>
        <v>0</v>
      </c>
      <c r="I215" s="84">
        <f t="shared" si="196"/>
        <v>0</v>
      </c>
      <c r="J215" s="84">
        <f t="shared" si="196"/>
        <v>1</v>
      </c>
      <c r="K215" s="84">
        <f t="shared" si="196"/>
        <v>6</v>
      </c>
      <c r="L215" s="84">
        <f t="shared" si="196"/>
        <v>7</v>
      </c>
      <c r="M215" s="84">
        <f t="shared" si="196"/>
        <v>1</v>
      </c>
      <c r="N215" s="84">
        <f t="shared" si="196"/>
        <v>6</v>
      </c>
      <c r="O215" s="84">
        <f t="shared" si="196"/>
        <v>7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0.5" customHeight="1" x14ac:dyDescent="0.2">
      <c r="A216" s="52"/>
      <c r="B216" s="52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0.5" customHeight="1" x14ac:dyDescent="0.2">
      <c r="A217" s="52"/>
      <c r="B217" s="52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79" t="s">
        <v>47</v>
      </c>
      <c r="B218" s="79" t="s">
        <v>13</v>
      </c>
      <c r="C218" s="80" t="s">
        <v>14</v>
      </c>
      <c r="D218" s="81" t="s">
        <v>20</v>
      </c>
      <c r="E218" s="81" t="s">
        <v>21</v>
      </c>
      <c r="F218" s="81" t="s">
        <v>22</v>
      </c>
      <c r="G218" s="81" t="s">
        <v>20</v>
      </c>
      <c r="H218" s="81" t="s">
        <v>21</v>
      </c>
      <c r="I218" s="81" t="s">
        <v>22</v>
      </c>
      <c r="J218" s="81" t="s">
        <v>20</v>
      </c>
      <c r="K218" s="81" t="s">
        <v>21</v>
      </c>
      <c r="L218" s="81" t="s">
        <v>22</v>
      </c>
      <c r="M218" s="81" t="s">
        <v>20</v>
      </c>
      <c r="N218" s="81" t="s">
        <v>21</v>
      </c>
      <c r="O218" s="81" t="s">
        <v>22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58" t="s">
        <v>248</v>
      </c>
      <c r="B219" s="82" t="s">
        <v>137</v>
      </c>
      <c r="C219" s="87" t="s">
        <v>25</v>
      </c>
      <c r="D219" s="88">
        <v>0</v>
      </c>
      <c r="E219" s="88">
        <v>0</v>
      </c>
      <c r="F219" s="89">
        <f t="shared" ref="F219:F221" si="197">SUM(D219:E219)</f>
        <v>0</v>
      </c>
      <c r="G219" s="88">
        <v>0</v>
      </c>
      <c r="H219" s="88">
        <v>0</v>
      </c>
      <c r="I219" s="89">
        <f t="shared" ref="I219:I221" si="198">SUM(G219:H219)</f>
        <v>0</v>
      </c>
      <c r="J219" s="88">
        <v>0</v>
      </c>
      <c r="K219" s="88">
        <v>0</v>
      </c>
      <c r="L219" s="89">
        <f t="shared" ref="L219:L221" si="199">SUM(J219:K219)</f>
        <v>0</v>
      </c>
      <c r="M219" s="89">
        <f t="shared" ref="M219:N219" si="200">SUM(G219,J219)</f>
        <v>0</v>
      </c>
      <c r="N219" s="89">
        <f t="shared" si="200"/>
        <v>0</v>
      </c>
      <c r="O219" s="89">
        <f t="shared" ref="O219:O221" si="201">SUM(M219:N219)</f>
        <v>0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58" t="s">
        <v>249</v>
      </c>
      <c r="B220" s="82" t="s">
        <v>137</v>
      </c>
      <c r="C220" s="87" t="s">
        <v>143</v>
      </c>
      <c r="D220" s="88">
        <v>0</v>
      </c>
      <c r="E220" s="88">
        <v>0</v>
      </c>
      <c r="F220" s="89">
        <f t="shared" si="197"/>
        <v>0</v>
      </c>
      <c r="G220" s="88">
        <v>0</v>
      </c>
      <c r="H220" s="88">
        <v>0</v>
      </c>
      <c r="I220" s="89">
        <f t="shared" si="198"/>
        <v>0</v>
      </c>
      <c r="J220" s="88">
        <v>0</v>
      </c>
      <c r="K220" s="88">
        <v>0</v>
      </c>
      <c r="L220" s="89">
        <f t="shared" si="199"/>
        <v>0</v>
      </c>
      <c r="M220" s="89">
        <f t="shared" ref="M220:N220" si="202">SUM(G220,J220)</f>
        <v>0</v>
      </c>
      <c r="N220" s="89">
        <f t="shared" si="202"/>
        <v>0</v>
      </c>
      <c r="O220" s="89">
        <f t="shared" si="201"/>
        <v>0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58" t="s">
        <v>144</v>
      </c>
      <c r="B221" s="82" t="s">
        <v>137</v>
      </c>
      <c r="C221" s="87" t="s">
        <v>25</v>
      </c>
      <c r="D221" s="84">
        <v>4</v>
      </c>
      <c r="E221" s="84">
        <v>8</v>
      </c>
      <c r="F221" s="84">
        <f t="shared" si="197"/>
        <v>12</v>
      </c>
      <c r="G221" s="84">
        <v>4</v>
      </c>
      <c r="H221" s="84">
        <v>7</v>
      </c>
      <c r="I221" s="84">
        <f t="shared" si="198"/>
        <v>11</v>
      </c>
      <c r="J221" s="84">
        <v>4</v>
      </c>
      <c r="K221" s="84">
        <v>8</v>
      </c>
      <c r="L221" s="84">
        <f t="shared" si="199"/>
        <v>12</v>
      </c>
      <c r="M221" s="84">
        <f t="shared" ref="M221:N221" si="203">SUM(G221,J221)</f>
        <v>8</v>
      </c>
      <c r="N221" s="84">
        <f t="shared" si="203"/>
        <v>15</v>
      </c>
      <c r="O221" s="84">
        <f t="shared" si="201"/>
        <v>23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s="86" customFormat="1" ht="10.5" customHeight="1" x14ac:dyDescent="0.2">
      <c r="A222" s="138" t="s">
        <v>46</v>
      </c>
      <c r="B222" s="139"/>
      <c r="C222" s="139"/>
      <c r="D222" s="89">
        <f t="shared" ref="D222:O222" si="204">SUM(D219:D221)</f>
        <v>4</v>
      </c>
      <c r="E222" s="89">
        <f t="shared" si="204"/>
        <v>8</v>
      </c>
      <c r="F222" s="89">
        <f t="shared" si="204"/>
        <v>12</v>
      </c>
      <c r="G222" s="89">
        <f t="shared" si="204"/>
        <v>4</v>
      </c>
      <c r="H222" s="89">
        <f t="shared" si="204"/>
        <v>7</v>
      </c>
      <c r="I222" s="89">
        <f t="shared" si="204"/>
        <v>11</v>
      </c>
      <c r="J222" s="89">
        <f t="shared" si="204"/>
        <v>4</v>
      </c>
      <c r="K222" s="89">
        <f t="shared" si="204"/>
        <v>8</v>
      </c>
      <c r="L222" s="89">
        <f t="shared" si="204"/>
        <v>12</v>
      </c>
      <c r="M222" s="89">
        <f t="shared" si="204"/>
        <v>8</v>
      </c>
      <c r="N222" s="89">
        <f t="shared" si="204"/>
        <v>15</v>
      </c>
      <c r="O222" s="89">
        <f t="shared" si="204"/>
        <v>23</v>
      </c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s="86" customFormat="1" ht="10.5" customHeight="1" x14ac:dyDescent="0.2">
      <c r="A223" s="73"/>
      <c r="B223" s="73"/>
      <c r="C223" s="62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s="86" customFormat="1" ht="12" customHeight="1" x14ac:dyDescent="0.2">
      <c r="A224" s="79" t="s">
        <v>61</v>
      </c>
      <c r="B224" s="79" t="s">
        <v>13</v>
      </c>
      <c r="C224" s="80" t="s">
        <v>14</v>
      </c>
      <c r="D224" s="81" t="s">
        <v>20</v>
      </c>
      <c r="E224" s="81" t="s">
        <v>21</v>
      </c>
      <c r="F224" s="81" t="s">
        <v>22</v>
      </c>
      <c r="G224" s="81" t="s">
        <v>20</v>
      </c>
      <c r="H224" s="81" t="s">
        <v>21</v>
      </c>
      <c r="I224" s="81" t="s">
        <v>22</v>
      </c>
      <c r="J224" s="81" t="s">
        <v>20</v>
      </c>
      <c r="K224" s="81" t="s">
        <v>21</v>
      </c>
      <c r="L224" s="81" t="s">
        <v>22</v>
      </c>
      <c r="M224" s="81" t="s">
        <v>20</v>
      </c>
      <c r="N224" s="81" t="s">
        <v>21</v>
      </c>
      <c r="O224" s="81" t="s">
        <v>22</v>
      </c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2" customHeight="1" x14ac:dyDescent="0.2">
      <c r="A225" s="82" t="s">
        <v>145</v>
      </c>
      <c r="B225" s="82" t="s">
        <v>137</v>
      </c>
      <c r="C225" s="90" t="s">
        <v>25</v>
      </c>
      <c r="D225" s="84">
        <v>0</v>
      </c>
      <c r="E225" s="84">
        <v>0</v>
      </c>
      <c r="F225" s="84">
        <f>SUM(D225:E225)</f>
        <v>0</v>
      </c>
      <c r="G225" s="84"/>
      <c r="H225" s="84"/>
      <c r="I225" s="84">
        <f>SUM(G225:H225)</f>
        <v>0</v>
      </c>
      <c r="J225" s="84">
        <v>21</v>
      </c>
      <c r="K225" s="84">
        <v>27</v>
      </c>
      <c r="L225" s="84">
        <f>SUM(J225:K225)</f>
        <v>48</v>
      </c>
      <c r="M225" s="82">
        <f t="shared" ref="M225:N225" si="205">SUM(G225,J225)</f>
        <v>21</v>
      </c>
      <c r="N225" s="82">
        <f t="shared" si="205"/>
        <v>27</v>
      </c>
      <c r="O225" s="84">
        <f>SUM(M225:N225)</f>
        <v>48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0.5" customHeight="1" x14ac:dyDescent="0.2">
      <c r="A226" s="138" t="s">
        <v>46</v>
      </c>
      <c r="B226" s="139"/>
      <c r="C226" s="139"/>
      <c r="D226" s="84">
        <f t="shared" ref="D226:O226" si="206">SUM(D225)</f>
        <v>0</v>
      </c>
      <c r="E226" s="84">
        <f t="shared" si="206"/>
        <v>0</v>
      </c>
      <c r="F226" s="84">
        <f t="shared" si="206"/>
        <v>0</v>
      </c>
      <c r="G226" s="84">
        <f t="shared" si="206"/>
        <v>0</v>
      </c>
      <c r="H226" s="84">
        <f t="shared" si="206"/>
        <v>0</v>
      </c>
      <c r="I226" s="84">
        <f t="shared" si="206"/>
        <v>0</v>
      </c>
      <c r="J226" s="84">
        <f t="shared" si="206"/>
        <v>21</v>
      </c>
      <c r="K226" s="84">
        <f t="shared" si="206"/>
        <v>27</v>
      </c>
      <c r="L226" s="84">
        <f t="shared" si="206"/>
        <v>48</v>
      </c>
      <c r="M226" s="84">
        <f t="shared" si="206"/>
        <v>21</v>
      </c>
      <c r="N226" s="84">
        <f t="shared" si="206"/>
        <v>27</v>
      </c>
      <c r="O226" s="84">
        <f t="shared" si="206"/>
        <v>48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0.5" customHeight="1" x14ac:dyDescent="0.2">
      <c r="A227" s="138" t="s">
        <v>62</v>
      </c>
      <c r="B227" s="139"/>
      <c r="C227" s="139"/>
      <c r="D227" s="91">
        <f t="shared" ref="D227:O227" si="207">SUM(D208,D215,D222,D226)</f>
        <v>290</v>
      </c>
      <c r="E227" s="91">
        <f t="shared" si="207"/>
        <v>655</v>
      </c>
      <c r="F227" s="91">
        <f t="shared" si="207"/>
        <v>945</v>
      </c>
      <c r="G227" s="91">
        <f t="shared" si="207"/>
        <v>177</v>
      </c>
      <c r="H227" s="91">
        <f t="shared" si="207"/>
        <v>332</v>
      </c>
      <c r="I227" s="91">
        <f t="shared" si="207"/>
        <v>509</v>
      </c>
      <c r="J227" s="91">
        <f t="shared" si="207"/>
        <v>736</v>
      </c>
      <c r="K227" s="91">
        <f t="shared" si="207"/>
        <v>1162</v>
      </c>
      <c r="L227" s="91">
        <f t="shared" si="207"/>
        <v>1898</v>
      </c>
      <c r="M227" s="91">
        <f t="shared" si="207"/>
        <v>913</v>
      </c>
      <c r="N227" s="91">
        <f t="shared" si="207"/>
        <v>1494</v>
      </c>
      <c r="O227" s="91">
        <f t="shared" si="207"/>
        <v>2407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0.5" customHeight="1" x14ac:dyDescent="0.2">
      <c r="A228" s="52"/>
      <c r="B228" s="5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0.5" customHeight="1" x14ac:dyDescent="0.2">
      <c r="A229" s="52"/>
      <c r="B229" s="5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0.5" customHeight="1" x14ac:dyDescent="0.2">
      <c r="A230" s="109" t="s">
        <v>146</v>
      </c>
      <c r="B230" s="104"/>
      <c r="C230" s="104"/>
      <c r="D230" s="104"/>
      <c r="E230" s="104"/>
      <c r="F230" s="105"/>
      <c r="G230" s="110" t="s">
        <v>11</v>
      </c>
      <c r="H230" s="104"/>
      <c r="I230" s="104"/>
      <c r="J230" s="104"/>
      <c r="K230" s="104"/>
      <c r="L230" s="104"/>
      <c r="M230" s="104"/>
      <c r="N230" s="104"/>
      <c r="O230" s="10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51" t="s">
        <v>12</v>
      </c>
      <c r="B231" s="111" t="s">
        <v>13</v>
      </c>
      <c r="C231" s="113" t="s">
        <v>14</v>
      </c>
      <c r="D231" s="110" t="s">
        <v>15</v>
      </c>
      <c r="E231" s="104"/>
      <c r="F231" s="105"/>
      <c r="G231" s="110" t="s">
        <v>16</v>
      </c>
      <c r="H231" s="104"/>
      <c r="I231" s="105"/>
      <c r="J231" s="110" t="s">
        <v>17</v>
      </c>
      <c r="K231" s="104"/>
      <c r="L231" s="105"/>
      <c r="M231" s="110" t="s">
        <v>18</v>
      </c>
      <c r="N231" s="104"/>
      <c r="O231" s="105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" customHeight="1" x14ac:dyDescent="0.2">
      <c r="A232" s="51" t="s">
        <v>19</v>
      </c>
      <c r="B232" s="112"/>
      <c r="C232" s="114"/>
      <c r="D232" s="24" t="s">
        <v>20</v>
      </c>
      <c r="E232" s="24" t="s">
        <v>21</v>
      </c>
      <c r="F232" s="24" t="s">
        <v>22</v>
      </c>
      <c r="G232" s="24" t="s">
        <v>20</v>
      </c>
      <c r="H232" s="24" t="s">
        <v>21</v>
      </c>
      <c r="I232" s="24" t="s">
        <v>22</v>
      </c>
      <c r="J232" s="24" t="s">
        <v>20</v>
      </c>
      <c r="K232" s="24" t="s">
        <v>21</v>
      </c>
      <c r="L232" s="24" t="s">
        <v>22</v>
      </c>
      <c r="M232" s="24" t="s">
        <v>20</v>
      </c>
      <c r="N232" s="24" t="s">
        <v>21</v>
      </c>
      <c r="O232" s="24" t="s">
        <v>22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20" t="s">
        <v>23</v>
      </c>
      <c r="B233" s="20" t="s">
        <v>147</v>
      </c>
      <c r="C233" s="46" t="s">
        <v>70</v>
      </c>
      <c r="D233" s="20">
        <v>16</v>
      </c>
      <c r="E233" s="20">
        <v>24</v>
      </c>
      <c r="F233" s="20">
        <f t="shared" ref="F233:F235" si="208">SUM(D233:E233)</f>
        <v>40</v>
      </c>
      <c r="G233" s="20">
        <v>15</v>
      </c>
      <c r="H233" s="20">
        <v>24</v>
      </c>
      <c r="I233" s="20">
        <f t="shared" ref="I233:I235" si="209">SUM(G233:H233)</f>
        <v>39</v>
      </c>
      <c r="J233" s="20">
        <v>37</v>
      </c>
      <c r="K233" s="20">
        <v>58</v>
      </c>
      <c r="L233" s="25">
        <f t="shared" ref="L233:L235" si="210">SUM(J233:K233)</f>
        <v>95</v>
      </c>
      <c r="M233" s="20">
        <f t="shared" ref="M233:N233" si="211">SUM(G233,J233)</f>
        <v>52</v>
      </c>
      <c r="N233" s="20">
        <f t="shared" si="211"/>
        <v>82</v>
      </c>
      <c r="O233" s="20">
        <f t="shared" ref="O233:O235" si="212">SUM(M233:N233)</f>
        <v>134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20" t="s">
        <v>102</v>
      </c>
      <c r="B234" s="20" t="s">
        <v>147</v>
      </c>
      <c r="C234" s="46" t="s">
        <v>70</v>
      </c>
      <c r="D234" s="20"/>
      <c r="E234" s="20"/>
      <c r="F234" s="25">
        <f t="shared" si="208"/>
        <v>0</v>
      </c>
      <c r="G234" s="20"/>
      <c r="H234" s="20"/>
      <c r="I234" s="20">
        <f t="shared" si="209"/>
        <v>0</v>
      </c>
      <c r="J234" s="20"/>
      <c r="K234" s="20"/>
      <c r="L234" s="20">
        <f t="shared" si="210"/>
        <v>0</v>
      </c>
      <c r="M234" s="20">
        <f t="shared" ref="M234:N234" si="213">SUM(G234,J234)</f>
        <v>0</v>
      </c>
      <c r="N234" s="20">
        <f t="shared" si="213"/>
        <v>0</v>
      </c>
      <c r="O234" s="20">
        <f t="shared" si="212"/>
        <v>0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20" t="s">
        <v>27</v>
      </c>
      <c r="B235" s="20" t="s">
        <v>147</v>
      </c>
      <c r="C235" s="47" t="s">
        <v>70</v>
      </c>
      <c r="D235" s="25">
        <v>27</v>
      </c>
      <c r="E235" s="25">
        <v>19</v>
      </c>
      <c r="F235" s="25">
        <f t="shared" si="208"/>
        <v>46</v>
      </c>
      <c r="G235" s="25">
        <v>27</v>
      </c>
      <c r="H235" s="25">
        <v>16</v>
      </c>
      <c r="I235" s="25">
        <f t="shared" si="209"/>
        <v>43</v>
      </c>
      <c r="J235" s="36">
        <v>67</v>
      </c>
      <c r="K235" s="36">
        <v>99</v>
      </c>
      <c r="L235" s="20">
        <f t="shared" si="210"/>
        <v>166</v>
      </c>
      <c r="M235" s="25">
        <f t="shared" ref="M235:N235" si="214">SUM(G235,J235)</f>
        <v>94</v>
      </c>
      <c r="N235" s="25">
        <f t="shared" si="214"/>
        <v>115</v>
      </c>
      <c r="O235" s="25">
        <f t="shared" si="212"/>
        <v>209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0.5" customHeight="1" x14ac:dyDescent="0.2">
      <c r="A236" s="106" t="s">
        <v>62</v>
      </c>
      <c r="B236" s="104"/>
      <c r="C236" s="105"/>
      <c r="D236" s="48">
        <f t="shared" ref="D236:O236" si="215">SUM(D233:D235)</f>
        <v>43</v>
      </c>
      <c r="E236" s="48">
        <f t="shared" si="215"/>
        <v>43</v>
      </c>
      <c r="F236" s="48">
        <f t="shared" si="215"/>
        <v>86</v>
      </c>
      <c r="G236" s="48">
        <f t="shared" si="215"/>
        <v>42</v>
      </c>
      <c r="H236" s="48">
        <f t="shared" si="215"/>
        <v>40</v>
      </c>
      <c r="I236" s="48">
        <f t="shared" si="215"/>
        <v>82</v>
      </c>
      <c r="J236" s="48">
        <f t="shared" si="215"/>
        <v>104</v>
      </c>
      <c r="K236" s="48">
        <f t="shared" si="215"/>
        <v>157</v>
      </c>
      <c r="L236" s="48">
        <f t="shared" si="215"/>
        <v>261</v>
      </c>
      <c r="M236" s="48">
        <f t="shared" si="215"/>
        <v>146</v>
      </c>
      <c r="N236" s="48">
        <f t="shared" si="215"/>
        <v>197</v>
      </c>
      <c r="O236" s="48">
        <f t="shared" si="215"/>
        <v>343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0.5" customHeight="1" x14ac:dyDescent="0.2">
      <c r="A237" s="52"/>
      <c r="B237" s="52"/>
      <c r="C237" s="42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0.5" customHeight="1" x14ac:dyDescent="0.2">
      <c r="A238" s="52"/>
      <c r="B238" s="52"/>
      <c r="C238" s="42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0.5" customHeight="1" x14ac:dyDescent="0.2">
      <c r="A239" s="109" t="s">
        <v>148</v>
      </c>
      <c r="B239" s="104"/>
      <c r="C239" s="104"/>
      <c r="D239" s="104"/>
      <c r="E239" s="104"/>
      <c r="F239" s="105"/>
      <c r="G239" s="110" t="s">
        <v>11</v>
      </c>
      <c r="H239" s="104"/>
      <c r="I239" s="104"/>
      <c r="J239" s="104"/>
      <c r="K239" s="104"/>
      <c r="L239" s="104"/>
      <c r="M239" s="104"/>
      <c r="N239" s="104"/>
      <c r="O239" s="10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51" t="s">
        <v>12</v>
      </c>
      <c r="B240" s="111" t="s">
        <v>13</v>
      </c>
      <c r="C240" s="113" t="s">
        <v>14</v>
      </c>
      <c r="D240" s="110" t="s">
        <v>15</v>
      </c>
      <c r="E240" s="104"/>
      <c r="F240" s="105"/>
      <c r="G240" s="110" t="s">
        <v>16</v>
      </c>
      <c r="H240" s="104"/>
      <c r="I240" s="105"/>
      <c r="J240" s="110" t="s">
        <v>17</v>
      </c>
      <c r="K240" s="104"/>
      <c r="L240" s="105"/>
      <c r="M240" s="110" t="s">
        <v>18</v>
      </c>
      <c r="N240" s="104"/>
      <c r="O240" s="10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51" t="s">
        <v>19</v>
      </c>
      <c r="B241" s="112"/>
      <c r="C241" s="114"/>
      <c r="D241" s="24" t="s">
        <v>20</v>
      </c>
      <c r="E241" s="24" t="s">
        <v>21</v>
      </c>
      <c r="F241" s="24" t="s">
        <v>22</v>
      </c>
      <c r="G241" s="24" t="s">
        <v>20</v>
      </c>
      <c r="H241" s="24" t="s">
        <v>21</v>
      </c>
      <c r="I241" s="24" t="s">
        <v>22</v>
      </c>
      <c r="J241" s="24" t="s">
        <v>20</v>
      </c>
      <c r="K241" s="24" t="s">
        <v>21</v>
      </c>
      <c r="L241" s="24" t="s">
        <v>22</v>
      </c>
      <c r="M241" s="24" t="s">
        <v>20</v>
      </c>
      <c r="N241" s="24" t="s">
        <v>21</v>
      </c>
      <c r="O241" s="24" t="s">
        <v>22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20" t="s">
        <v>23</v>
      </c>
      <c r="B242" s="20" t="s">
        <v>149</v>
      </c>
      <c r="C242" s="47" t="s">
        <v>150</v>
      </c>
      <c r="D242" s="25">
        <v>33</v>
      </c>
      <c r="E242" s="25">
        <v>41</v>
      </c>
      <c r="F242" s="25">
        <f t="shared" ref="F242:F243" si="216">SUM(D242:E242)</f>
        <v>74</v>
      </c>
      <c r="G242" s="25">
        <v>29</v>
      </c>
      <c r="H242" s="25">
        <v>37</v>
      </c>
      <c r="I242" s="25">
        <f t="shared" ref="I242:I243" si="217">SUM(G242:H242)</f>
        <v>66</v>
      </c>
      <c r="J242" s="25">
        <v>83</v>
      </c>
      <c r="K242" s="25">
        <v>132</v>
      </c>
      <c r="L242" s="25">
        <f t="shared" ref="L242:L243" si="218">SUM(J242:K242)</f>
        <v>215</v>
      </c>
      <c r="M242" s="25">
        <f t="shared" ref="M242:N242" si="219">SUM(G242,J242)</f>
        <v>112</v>
      </c>
      <c r="N242" s="25">
        <f t="shared" si="219"/>
        <v>169</v>
      </c>
      <c r="O242" s="25">
        <f t="shared" ref="O242:O243" si="220">SUM(M242:N242)</f>
        <v>281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20" t="s">
        <v>27</v>
      </c>
      <c r="B243" s="20" t="s">
        <v>149</v>
      </c>
      <c r="C243" s="47" t="s">
        <v>151</v>
      </c>
      <c r="D243" s="25">
        <v>38</v>
      </c>
      <c r="E243" s="25">
        <v>55</v>
      </c>
      <c r="F243" s="25">
        <f t="shared" si="216"/>
        <v>93</v>
      </c>
      <c r="G243" s="25">
        <v>37</v>
      </c>
      <c r="H243" s="25">
        <v>52</v>
      </c>
      <c r="I243" s="25">
        <f t="shared" si="217"/>
        <v>89</v>
      </c>
      <c r="J243" s="25">
        <v>157</v>
      </c>
      <c r="K243" s="25">
        <v>197</v>
      </c>
      <c r="L243" s="25">
        <f t="shared" si="218"/>
        <v>354</v>
      </c>
      <c r="M243" s="25">
        <f t="shared" ref="M243:N243" si="221">SUM(G243,J243)</f>
        <v>194</v>
      </c>
      <c r="N243" s="25">
        <f t="shared" si="221"/>
        <v>249</v>
      </c>
      <c r="O243" s="25">
        <f t="shared" si="220"/>
        <v>443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0.5" customHeight="1" x14ac:dyDescent="0.2">
      <c r="A244" s="106" t="s">
        <v>46</v>
      </c>
      <c r="B244" s="104"/>
      <c r="C244" s="105"/>
      <c r="D244" s="25">
        <f t="shared" ref="D244:O244" si="222">SUM(D242:D243)</f>
        <v>71</v>
      </c>
      <c r="E244" s="25">
        <f t="shared" si="222"/>
        <v>96</v>
      </c>
      <c r="F244" s="25">
        <f t="shared" si="222"/>
        <v>167</v>
      </c>
      <c r="G244" s="25">
        <f t="shared" si="222"/>
        <v>66</v>
      </c>
      <c r="H244" s="25">
        <f t="shared" si="222"/>
        <v>89</v>
      </c>
      <c r="I244" s="25">
        <f t="shared" si="222"/>
        <v>155</v>
      </c>
      <c r="J244" s="25">
        <f t="shared" si="222"/>
        <v>240</v>
      </c>
      <c r="K244" s="25">
        <f t="shared" si="222"/>
        <v>329</v>
      </c>
      <c r="L244" s="25">
        <f t="shared" si="222"/>
        <v>569</v>
      </c>
      <c r="M244" s="25">
        <f t="shared" si="222"/>
        <v>306</v>
      </c>
      <c r="N244" s="25">
        <f t="shared" si="222"/>
        <v>418</v>
      </c>
      <c r="O244" s="25">
        <f t="shared" si="222"/>
        <v>724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0.5" customHeight="1" x14ac:dyDescent="0.2">
      <c r="A245" s="52"/>
      <c r="B245" s="52"/>
      <c r="C245" s="4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0.5" customHeight="1" x14ac:dyDescent="0.2">
      <c r="A246" s="52"/>
      <c r="B246" s="52"/>
      <c r="C246" s="42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51" t="s">
        <v>47</v>
      </c>
      <c r="B247" s="51" t="s">
        <v>13</v>
      </c>
      <c r="C247" s="24" t="s">
        <v>14</v>
      </c>
      <c r="D247" s="24" t="s">
        <v>20</v>
      </c>
      <c r="E247" s="24" t="s">
        <v>21</v>
      </c>
      <c r="F247" s="24" t="s">
        <v>22</v>
      </c>
      <c r="G247" s="24" t="s">
        <v>20</v>
      </c>
      <c r="H247" s="24" t="s">
        <v>21</v>
      </c>
      <c r="I247" s="24" t="s">
        <v>22</v>
      </c>
      <c r="J247" s="24" t="s">
        <v>20</v>
      </c>
      <c r="K247" s="24" t="s">
        <v>21</v>
      </c>
      <c r="L247" s="24" t="s">
        <v>22</v>
      </c>
      <c r="M247" s="24" t="s">
        <v>20</v>
      </c>
      <c r="N247" s="24" t="s">
        <v>21</v>
      </c>
      <c r="O247" s="24" t="s">
        <v>22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x14ac:dyDescent="0.2">
      <c r="A248" s="20" t="s">
        <v>152</v>
      </c>
      <c r="B248" s="20" t="s">
        <v>149</v>
      </c>
      <c r="C248" s="46" t="s">
        <v>151</v>
      </c>
      <c r="D248" s="36">
        <v>0</v>
      </c>
      <c r="E248" s="36">
        <v>0</v>
      </c>
      <c r="F248" s="36">
        <f>SUM(D248:E248)</f>
        <v>0</v>
      </c>
      <c r="G248" s="36">
        <v>0</v>
      </c>
      <c r="H248" s="36">
        <v>0</v>
      </c>
      <c r="I248" s="36">
        <f>SUM(G248:H248)</f>
        <v>0</v>
      </c>
      <c r="J248" s="36">
        <v>0</v>
      </c>
      <c r="K248" s="36">
        <v>0</v>
      </c>
      <c r="L248" s="36">
        <f>SUM(J248:K248)</f>
        <v>0</v>
      </c>
      <c r="M248" s="36">
        <f t="shared" ref="M248:N248" si="223">SUM(G248,J248)</f>
        <v>0</v>
      </c>
      <c r="N248" s="36">
        <f t="shared" si="223"/>
        <v>0</v>
      </c>
      <c r="O248" s="36">
        <f>SUM(M248:N248)</f>
        <v>0</v>
      </c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0.5" customHeight="1" x14ac:dyDescent="0.2">
      <c r="A249" s="107" t="s">
        <v>46</v>
      </c>
      <c r="B249" s="104"/>
      <c r="C249" s="105"/>
      <c r="D249" s="36">
        <f t="shared" ref="D249:O249" si="224">D248</f>
        <v>0</v>
      </c>
      <c r="E249" s="36">
        <f t="shared" si="224"/>
        <v>0</v>
      </c>
      <c r="F249" s="36">
        <f t="shared" si="224"/>
        <v>0</v>
      </c>
      <c r="G249" s="36">
        <f t="shared" si="224"/>
        <v>0</v>
      </c>
      <c r="H249" s="36">
        <f t="shared" si="224"/>
        <v>0</v>
      </c>
      <c r="I249" s="36">
        <f t="shared" si="224"/>
        <v>0</v>
      </c>
      <c r="J249" s="36">
        <f t="shared" si="224"/>
        <v>0</v>
      </c>
      <c r="K249" s="36">
        <f t="shared" si="224"/>
        <v>0</v>
      </c>
      <c r="L249" s="36">
        <f t="shared" si="224"/>
        <v>0</v>
      </c>
      <c r="M249" s="36">
        <f t="shared" si="224"/>
        <v>0</v>
      </c>
      <c r="N249" s="36">
        <f t="shared" si="224"/>
        <v>0</v>
      </c>
      <c r="O249" s="36">
        <f t="shared" si="224"/>
        <v>0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0.5" customHeight="1" x14ac:dyDescent="0.2">
      <c r="A250" s="107" t="s">
        <v>62</v>
      </c>
      <c r="B250" s="104"/>
      <c r="C250" s="105"/>
      <c r="D250" s="44">
        <f t="shared" ref="D250:O250" si="225">D244+D249</f>
        <v>71</v>
      </c>
      <c r="E250" s="44">
        <f t="shared" si="225"/>
        <v>96</v>
      </c>
      <c r="F250" s="44">
        <f t="shared" si="225"/>
        <v>167</v>
      </c>
      <c r="G250" s="44">
        <f t="shared" si="225"/>
        <v>66</v>
      </c>
      <c r="H250" s="44">
        <f t="shared" si="225"/>
        <v>89</v>
      </c>
      <c r="I250" s="44">
        <f t="shared" si="225"/>
        <v>155</v>
      </c>
      <c r="J250" s="44">
        <f t="shared" si="225"/>
        <v>240</v>
      </c>
      <c r="K250" s="44">
        <f t="shared" si="225"/>
        <v>329</v>
      </c>
      <c r="L250" s="44">
        <f t="shared" si="225"/>
        <v>569</v>
      </c>
      <c r="M250" s="44">
        <f t="shared" si="225"/>
        <v>306</v>
      </c>
      <c r="N250" s="44">
        <f t="shared" si="225"/>
        <v>418</v>
      </c>
      <c r="O250" s="44">
        <f t="shared" si="225"/>
        <v>724</v>
      </c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0.5" customHeight="1" x14ac:dyDescent="0.2">
      <c r="A251" s="52"/>
      <c r="B251" s="52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0.5" customHeight="1" x14ac:dyDescent="0.2">
      <c r="A252" s="52"/>
      <c r="B252" s="52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0.5" customHeight="1" x14ac:dyDescent="0.2">
      <c r="A253" s="109" t="s">
        <v>153</v>
      </c>
      <c r="B253" s="104"/>
      <c r="C253" s="104"/>
      <c r="D253" s="104"/>
      <c r="E253" s="104"/>
      <c r="F253" s="105"/>
      <c r="G253" s="110" t="s">
        <v>11</v>
      </c>
      <c r="H253" s="104"/>
      <c r="I253" s="104"/>
      <c r="J253" s="104"/>
      <c r="K253" s="104"/>
      <c r="L253" s="104"/>
      <c r="M253" s="104"/>
      <c r="N253" s="104"/>
      <c r="O253" s="10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51" t="s">
        <v>12</v>
      </c>
      <c r="B254" s="111" t="s">
        <v>13</v>
      </c>
      <c r="C254" s="113" t="s">
        <v>14</v>
      </c>
      <c r="D254" s="110" t="s">
        <v>15</v>
      </c>
      <c r="E254" s="104"/>
      <c r="F254" s="105"/>
      <c r="G254" s="110" t="s">
        <v>16</v>
      </c>
      <c r="H254" s="104"/>
      <c r="I254" s="105"/>
      <c r="J254" s="110" t="s">
        <v>17</v>
      </c>
      <c r="K254" s="104"/>
      <c r="L254" s="105"/>
      <c r="M254" s="110" t="s">
        <v>18</v>
      </c>
      <c r="N254" s="104"/>
      <c r="O254" s="10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51" t="s">
        <v>19</v>
      </c>
      <c r="B255" s="112"/>
      <c r="C255" s="114"/>
      <c r="D255" s="24" t="s">
        <v>20</v>
      </c>
      <c r="E255" s="24" t="s">
        <v>21</v>
      </c>
      <c r="F255" s="24" t="s">
        <v>22</v>
      </c>
      <c r="G255" s="24" t="s">
        <v>20</v>
      </c>
      <c r="H255" s="24" t="s">
        <v>21</v>
      </c>
      <c r="I255" s="24" t="s">
        <v>22</v>
      </c>
      <c r="J255" s="24" t="s">
        <v>20</v>
      </c>
      <c r="K255" s="24" t="s">
        <v>21</v>
      </c>
      <c r="L255" s="24" t="s">
        <v>22</v>
      </c>
      <c r="M255" s="24" t="s">
        <v>20</v>
      </c>
      <c r="N255" s="24" t="s">
        <v>21</v>
      </c>
      <c r="O255" s="24" t="s">
        <v>22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20" t="s">
        <v>23</v>
      </c>
      <c r="B256" s="20" t="s">
        <v>154</v>
      </c>
      <c r="C256" s="46" t="s">
        <v>155</v>
      </c>
      <c r="D256" s="36">
        <v>24</v>
      </c>
      <c r="E256" s="36">
        <v>31</v>
      </c>
      <c r="F256" s="36">
        <f t="shared" ref="F256:F263" si="226">SUM(D256:E256)</f>
        <v>55</v>
      </c>
      <c r="G256" s="36">
        <v>27</v>
      </c>
      <c r="H256" s="36">
        <v>31</v>
      </c>
      <c r="I256" s="36">
        <f t="shared" ref="I256:I263" si="227">SUM(G256:H256)</f>
        <v>58</v>
      </c>
      <c r="J256" s="36">
        <v>45</v>
      </c>
      <c r="K256" s="36">
        <v>65</v>
      </c>
      <c r="L256" s="36">
        <f t="shared" ref="L256:L263" si="228">SUM(J256:K256)</f>
        <v>110</v>
      </c>
      <c r="M256" s="36">
        <f t="shared" ref="M256:N256" si="229">SUM(G256,J256)</f>
        <v>72</v>
      </c>
      <c r="N256" s="36">
        <f t="shared" si="229"/>
        <v>96</v>
      </c>
      <c r="O256" s="36">
        <f t="shared" ref="O256:O263" si="230">SUM(M256:N256)</f>
        <v>168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20" t="s">
        <v>27</v>
      </c>
      <c r="B257" s="20" t="s">
        <v>154</v>
      </c>
      <c r="C257" s="46" t="s">
        <v>155</v>
      </c>
      <c r="D257" s="36">
        <v>10</v>
      </c>
      <c r="E257" s="36">
        <v>13</v>
      </c>
      <c r="F257" s="36">
        <f t="shared" si="226"/>
        <v>23</v>
      </c>
      <c r="G257" s="36">
        <v>9</v>
      </c>
      <c r="H257" s="36">
        <v>12</v>
      </c>
      <c r="I257" s="36">
        <f t="shared" si="227"/>
        <v>21</v>
      </c>
      <c r="J257" s="36">
        <v>28</v>
      </c>
      <c r="K257" s="36">
        <v>43</v>
      </c>
      <c r="L257" s="36">
        <f t="shared" si="228"/>
        <v>71</v>
      </c>
      <c r="M257" s="36">
        <f t="shared" ref="M257:N257" si="231">SUM(G257,J257)</f>
        <v>37</v>
      </c>
      <c r="N257" s="36">
        <f t="shared" si="231"/>
        <v>55</v>
      </c>
      <c r="O257" s="36">
        <f t="shared" si="230"/>
        <v>92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">
      <c r="A258" s="20" t="s">
        <v>156</v>
      </c>
      <c r="B258" s="20" t="s">
        <v>157</v>
      </c>
      <c r="C258" s="46" t="s">
        <v>155</v>
      </c>
      <c r="D258" s="36">
        <v>34</v>
      </c>
      <c r="E258" s="36">
        <v>27</v>
      </c>
      <c r="F258" s="36">
        <f t="shared" si="226"/>
        <v>61</v>
      </c>
      <c r="G258" s="36">
        <v>33</v>
      </c>
      <c r="H258" s="36">
        <v>30</v>
      </c>
      <c r="I258" s="36">
        <f t="shared" si="227"/>
        <v>63</v>
      </c>
      <c r="J258" s="36">
        <v>28</v>
      </c>
      <c r="K258" s="36">
        <v>27</v>
      </c>
      <c r="L258" s="36">
        <f t="shared" si="228"/>
        <v>55</v>
      </c>
      <c r="M258" s="36">
        <f t="shared" ref="M258:N258" si="232">SUM(G258,J258)</f>
        <v>61</v>
      </c>
      <c r="N258" s="36">
        <f t="shared" si="232"/>
        <v>57</v>
      </c>
      <c r="O258" s="36">
        <f t="shared" si="230"/>
        <v>118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x14ac:dyDescent="0.2">
      <c r="A259" s="20" t="s">
        <v>23</v>
      </c>
      <c r="B259" s="20" t="s">
        <v>158</v>
      </c>
      <c r="C259" s="46" t="s">
        <v>159</v>
      </c>
      <c r="D259" s="36">
        <v>19</v>
      </c>
      <c r="E259" s="36">
        <v>28</v>
      </c>
      <c r="F259" s="36">
        <f t="shared" si="226"/>
        <v>47</v>
      </c>
      <c r="G259" s="36">
        <v>14</v>
      </c>
      <c r="H259" s="36">
        <v>30</v>
      </c>
      <c r="I259" s="36">
        <f t="shared" si="227"/>
        <v>44</v>
      </c>
      <c r="J259" s="36">
        <v>88</v>
      </c>
      <c r="K259" s="36">
        <v>79</v>
      </c>
      <c r="L259" s="36">
        <f t="shared" si="228"/>
        <v>167</v>
      </c>
      <c r="M259" s="36">
        <f t="shared" ref="M259:N259" si="233">SUM(G259,J259)</f>
        <v>102</v>
      </c>
      <c r="N259" s="36">
        <f t="shared" si="233"/>
        <v>109</v>
      </c>
      <c r="O259" s="36">
        <f t="shared" si="230"/>
        <v>211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x14ac:dyDescent="0.2">
      <c r="A260" s="20" t="s">
        <v>27</v>
      </c>
      <c r="B260" s="20" t="s">
        <v>158</v>
      </c>
      <c r="C260" s="46" t="s">
        <v>159</v>
      </c>
      <c r="D260" s="36">
        <v>19</v>
      </c>
      <c r="E260" s="36">
        <v>25</v>
      </c>
      <c r="F260" s="36">
        <f t="shared" si="226"/>
        <v>44</v>
      </c>
      <c r="G260" s="36">
        <v>22</v>
      </c>
      <c r="H260" s="36">
        <v>23</v>
      </c>
      <c r="I260" s="36">
        <f t="shared" si="227"/>
        <v>45</v>
      </c>
      <c r="J260" s="36">
        <v>41</v>
      </c>
      <c r="K260" s="36">
        <v>68</v>
      </c>
      <c r="L260" s="36">
        <f t="shared" si="228"/>
        <v>109</v>
      </c>
      <c r="M260" s="36">
        <f t="shared" ref="M260:N260" si="234">SUM(G260,J260)</f>
        <v>63</v>
      </c>
      <c r="N260" s="36">
        <f t="shared" si="234"/>
        <v>91</v>
      </c>
      <c r="O260" s="36">
        <f t="shared" si="230"/>
        <v>154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x14ac:dyDescent="0.2">
      <c r="A261" s="20" t="s">
        <v>28</v>
      </c>
      <c r="B261" s="20" t="s">
        <v>158</v>
      </c>
      <c r="C261" s="46" t="s">
        <v>159</v>
      </c>
      <c r="D261" s="36">
        <v>3</v>
      </c>
      <c r="E261" s="36">
        <v>10</v>
      </c>
      <c r="F261" s="36">
        <f t="shared" si="226"/>
        <v>13</v>
      </c>
      <c r="G261" s="36">
        <v>3</v>
      </c>
      <c r="H261" s="36">
        <v>11</v>
      </c>
      <c r="I261" s="36">
        <f t="shared" si="227"/>
        <v>14</v>
      </c>
      <c r="J261" s="36">
        <v>0</v>
      </c>
      <c r="K261" s="36">
        <v>0</v>
      </c>
      <c r="L261" s="36">
        <f t="shared" si="228"/>
        <v>0</v>
      </c>
      <c r="M261" s="36">
        <f t="shared" ref="M261:N261" si="235">SUM(G261,J261)</f>
        <v>3</v>
      </c>
      <c r="N261" s="36">
        <f t="shared" si="235"/>
        <v>11</v>
      </c>
      <c r="O261" s="36">
        <f t="shared" si="230"/>
        <v>14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20" t="s">
        <v>119</v>
      </c>
      <c r="B262" s="20" t="s">
        <v>160</v>
      </c>
      <c r="C262" s="46" t="s">
        <v>161</v>
      </c>
      <c r="D262" s="36">
        <v>16</v>
      </c>
      <c r="E262" s="36">
        <v>41</v>
      </c>
      <c r="F262" s="36">
        <f t="shared" si="226"/>
        <v>57</v>
      </c>
      <c r="G262" s="36">
        <v>15</v>
      </c>
      <c r="H262" s="36">
        <v>33</v>
      </c>
      <c r="I262" s="36">
        <f t="shared" si="227"/>
        <v>48</v>
      </c>
      <c r="J262" s="36">
        <v>44</v>
      </c>
      <c r="K262" s="36">
        <v>96</v>
      </c>
      <c r="L262" s="36">
        <f t="shared" si="228"/>
        <v>140</v>
      </c>
      <c r="M262" s="36">
        <f t="shared" ref="M262:N262" si="236">SUM(G262,J262)</f>
        <v>59</v>
      </c>
      <c r="N262" s="36">
        <f t="shared" si="236"/>
        <v>129</v>
      </c>
      <c r="O262" s="36">
        <f t="shared" si="230"/>
        <v>188</v>
      </c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">
      <c r="A263" s="20" t="s">
        <v>162</v>
      </c>
      <c r="B263" s="20" t="s">
        <v>160</v>
      </c>
      <c r="C263" s="46" t="s">
        <v>161</v>
      </c>
      <c r="D263" s="36">
        <v>2</v>
      </c>
      <c r="E263" s="36">
        <v>19</v>
      </c>
      <c r="F263" s="36">
        <f t="shared" si="226"/>
        <v>21</v>
      </c>
      <c r="G263" s="36">
        <v>1</v>
      </c>
      <c r="H263" s="36">
        <v>10</v>
      </c>
      <c r="I263" s="36">
        <f t="shared" si="227"/>
        <v>11</v>
      </c>
      <c r="J263" s="36">
        <v>1</v>
      </c>
      <c r="K263" s="36">
        <v>32</v>
      </c>
      <c r="L263" s="36">
        <f t="shared" si="228"/>
        <v>33</v>
      </c>
      <c r="M263" s="36">
        <f t="shared" ref="M263:N263" si="237">SUM(G263,J263)</f>
        <v>2</v>
      </c>
      <c r="N263" s="36">
        <f t="shared" si="237"/>
        <v>42</v>
      </c>
      <c r="O263" s="36">
        <f t="shared" si="230"/>
        <v>44</v>
      </c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0.5" customHeight="1" x14ac:dyDescent="0.2">
      <c r="A264" s="107" t="s">
        <v>62</v>
      </c>
      <c r="B264" s="104"/>
      <c r="C264" s="105"/>
      <c r="D264" s="51">
        <f t="shared" ref="D264:O264" si="238">SUM(D256:D263)</f>
        <v>127</v>
      </c>
      <c r="E264" s="51">
        <f t="shared" si="238"/>
        <v>194</v>
      </c>
      <c r="F264" s="51">
        <f t="shared" si="238"/>
        <v>321</v>
      </c>
      <c r="G264" s="51">
        <f t="shared" si="238"/>
        <v>124</v>
      </c>
      <c r="H264" s="51">
        <f t="shared" si="238"/>
        <v>180</v>
      </c>
      <c r="I264" s="51">
        <f t="shared" si="238"/>
        <v>304</v>
      </c>
      <c r="J264" s="51">
        <f t="shared" si="238"/>
        <v>275</v>
      </c>
      <c r="K264" s="51">
        <f t="shared" si="238"/>
        <v>410</v>
      </c>
      <c r="L264" s="51">
        <f t="shared" si="238"/>
        <v>685</v>
      </c>
      <c r="M264" s="51">
        <f t="shared" si="238"/>
        <v>399</v>
      </c>
      <c r="N264" s="51">
        <f t="shared" si="238"/>
        <v>590</v>
      </c>
      <c r="O264" s="51">
        <f t="shared" si="238"/>
        <v>989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0.5" customHeight="1" x14ac:dyDescent="0.2">
      <c r="A265" s="52"/>
      <c r="B265" s="52"/>
      <c r="C265" s="45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0.5" customHeight="1" x14ac:dyDescent="0.2">
      <c r="A266" s="52"/>
      <c r="B266" s="52"/>
      <c r="C266" s="45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0.5" customHeight="1" x14ac:dyDescent="0.2">
      <c r="A267" s="109" t="s">
        <v>211</v>
      </c>
      <c r="B267" s="104"/>
      <c r="C267" s="104"/>
      <c r="D267" s="104"/>
      <c r="E267" s="104"/>
      <c r="F267" s="105"/>
      <c r="G267" s="110" t="s">
        <v>11</v>
      </c>
      <c r="H267" s="104"/>
      <c r="I267" s="104"/>
      <c r="J267" s="104"/>
      <c r="K267" s="104"/>
      <c r="L267" s="104"/>
      <c r="M267" s="104"/>
      <c r="N267" s="104"/>
      <c r="O267" s="10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51" t="s">
        <v>12</v>
      </c>
      <c r="B268" s="111" t="s">
        <v>13</v>
      </c>
      <c r="C268" s="113" t="s">
        <v>14</v>
      </c>
      <c r="D268" s="110" t="s">
        <v>15</v>
      </c>
      <c r="E268" s="104"/>
      <c r="F268" s="105"/>
      <c r="G268" s="110" t="s">
        <v>16</v>
      </c>
      <c r="H268" s="104"/>
      <c r="I268" s="105"/>
      <c r="J268" s="110" t="s">
        <v>17</v>
      </c>
      <c r="K268" s="104"/>
      <c r="L268" s="105"/>
      <c r="M268" s="110" t="s">
        <v>18</v>
      </c>
      <c r="N268" s="104"/>
      <c r="O268" s="10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51" t="s">
        <v>19</v>
      </c>
      <c r="B269" s="112"/>
      <c r="C269" s="114"/>
      <c r="D269" s="24" t="s">
        <v>20</v>
      </c>
      <c r="E269" s="24" t="s">
        <v>21</v>
      </c>
      <c r="F269" s="24" t="s">
        <v>22</v>
      </c>
      <c r="G269" s="24" t="s">
        <v>20</v>
      </c>
      <c r="H269" s="24" t="s">
        <v>21</v>
      </c>
      <c r="I269" s="24" t="s">
        <v>22</v>
      </c>
      <c r="J269" s="24" t="s">
        <v>20</v>
      </c>
      <c r="K269" s="24" t="s">
        <v>21</v>
      </c>
      <c r="L269" s="24" t="s">
        <v>22</v>
      </c>
      <c r="M269" s="24" t="s">
        <v>20</v>
      </c>
      <c r="N269" s="24" t="s">
        <v>21</v>
      </c>
      <c r="O269" s="24" t="s">
        <v>22</v>
      </c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20" t="s">
        <v>163</v>
      </c>
      <c r="B270" s="20" t="s">
        <v>164</v>
      </c>
      <c r="C270" s="46" t="s">
        <v>165</v>
      </c>
      <c r="D270" s="20"/>
      <c r="E270" s="20"/>
      <c r="F270" s="20">
        <f t="shared" ref="F270:F272" si="239">SUM(D270:E270)</f>
        <v>0</v>
      </c>
      <c r="G270" s="20">
        <v>0</v>
      </c>
      <c r="H270" s="20">
        <v>0</v>
      </c>
      <c r="I270" s="20">
        <f t="shared" ref="I270:I272" si="240">SUM(G270:H270)</f>
        <v>0</v>
      </c>
      <c r="J270" s="20">
        <v>0</v>
      </c>
      <c r="K270" s="20">
        <v>0</v>
      </c>
      <c r="L270" s="20">
        <f t="shared" ref="L270:L272" si="241">SUM(J270:K270)</f>
        <v>0</v>
      </c>
      <c r="M270" s="20">
        <f t="shared" ref="M270:N270" si="242">SUM(G270,J270)</f>
        <v>0</v>
      </c>
      <c r="N270" s="20">
        <f t="shared" si="242"/>
        <v>0</v>
      </c>
      <c r="O270" s="20">
        <f t="shared" ref="O270:O272" si="243">SUM(M270:N270)</f>
        <v>0</v>
      </c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20" t="s">
        <v>109</v>
      </c>
      <c r="B271" s="20" t="s">
        <v>164</v>
      </c>
      <c r="C271" s="46" t="s">
        <v>165</v>
      </c>
      <c r="D271" s="20">
        <v>8</v>
      </c>
      <c r="E271" s="20">
        <v>9</v>
      </c>
      <c r="F271" s="20">
        <f t="shared" si="239"/>
        <v>17</v>
      </c>
      <c r="G271" s="20">
        <v>11</v>
      </c>
      <c r="H271" s="20">
        <v>11</v>
      </c>
      <c r="I271" s="20">
        <f t="shared" si="240"/>
        <v>22</v>
      </c>
      <c r="J271" s="20">
        <v>31</v>
      </c>
      <c r="K271" s="20">
        <v>20</v>
      </c>
      <c r="L271" s="20">
        <f t="shared" si="241"/>
        <v>51</v>
      </c>
      <c r="M271" s="20">
        <f t="shared" ref="M271:N271" si="244">SUM(G271,J271)</f>
        <v>42</v>
      </c>
      <c r="N271" s="20">
        <f t="shared" si="244"/>
        <v>31</v>
      </c>
      <c r="O271" s="20">
        <f t="shared" si="243"/>
        <v>73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x14ac:dyDescent="0.2">
      <c r="A272" s="20" t="s">
        <v>67</v>
      </c>
      <c r="B272" s="20" t="s">
        <v>164</v>
      </c>
      <c r="C272" s="46" t="s">
        <v>165</v>
      </c>
      <c r="D272" s="20">
        <v>19</v>
      </c>
      <c r="E272" s="20">
        <v>22</v>
      </c>
      <c r="F272" s="20">
        <f t="shared" si="239"/>
        <v>41</v>
      </c>
      <c r="G272" s="20">
        <v>21</v>
      </c>
      <c r="H272" s="20">
        <v>21</v>
      </c>
      <c r="I272" s="20">
        <f t="shared" si="240"/>
        <v>42</v>
      </c>
      <c r="J272" s="20">
        <v>72</v>
      </c>
      <c r="K272" s="20">
        <v>27</v>
      </c>
      <c r="L272" s="20">
        <f t="shared" si="241"/>
        <v>99</v>
      </c>
      <c r="M272" s="20">
        <f t="shared" ref="M272:N272" si="245">SUM(G272,J272)</f>
        <v>93</v>
      </c>
      <c r="N272" s="20">
        <f t="shared" si="245"/>
        <v>48</v>
      </c>
      <c r="O272" s="20">
        <f t="shared" si="243"/>
        <v>141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0.5" customHeight="1" x14ac:dyDescent="0.2">
      <c r="A273" s="107" t="s">
        <v>62</v>
      </c>
      <c r="B273" s="104"/>
      <c r="C273" s="105"/>
      <c r="D273" s="51">
        <f t="shared" ref="D273:O273" si="246">SUM(D270:D272)</f>
        <v>27</v>
      </c>
      <c r="E273" s="51">
        <f t="shared" si="246"/>
        <v>31</v>
      </c>
      <c r="F273" s="51">
        <f t="shared" si="246"/>
        <v>58</v>
      </c>
      <c r="G273" s="51">
        <f t="shared" si="246"/>
        <v>32</v>
      </c>
      <c r="H273" s="51">
        <f t="shared" si="246"/>
        <v>32</v>
      </c>
      <c r="I273" s="51">
        <f t="shared" si="246"/>
        <v>64</v>
      </c>
      <c r="J273" s="51">
        <f t="shared" si="246"/>
        <v>103</v>
      </c>
      <c r="K273" s="51">
        <f t="shared" si="246"/>
        <v>47</v>
      </c>
      <c r="L273" s="51">
        <f t="shared" si="246"/>
        <v>150</v>
      </c>
      <c r="M273" s="51">
        <f t="shared" si="246"/>
        <v>135</v>
      </c>
      <c r="N273" s="51">
        <f t="shared" si="246"/>
        <v>79</v>
      </c>
      <c r="O273" s="51">
        <f t="shared" si="246"/>
        <v>214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0.5" customHeight="1" x14ac:dyDescent="0.2">
      <c r="A274" s="52"/>
      <c r="B274" s="52"/>
      <c r="C274" s="45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0.5" customHeight="1" x14ac:dyDescent="0.2">
      <c r="A275" s="52"/>
      <c r="B275" s="52"/>
      <c r="C275" s="45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0.5" customHeight="1" x14ac:dyDescent="0.2">
      <c r="A276" s="109" t="s">
        <v>212</v>
      </c>
      <c r="B276" s="104"/>
      <c r="C276" s="104"/>
      <c r="D276" s="104"/>
      <c r="E276" s="104"/>
      <c r="F276" s="105"/>
      <c r="G276" s="110" t="s">
        <v>11</v>
      </c>
      <c r="H276" s="104"/>
      <c r="I276" s="104"/>
      <c r="J276" s="104"/>
      <c r="K276" s="104"/>
      <c r="L276" s="104"/>
      <c r="M276" s="104"/>
      <c r="N276" s="104"/>
      <c r="O276" s="10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51" t="s">
        <v>12</v>
      </c>
      <c r="B277" s="111" t="s">
        <v>13</v>
      </c>
      <c r="C277" s="113" t="s">
        <v>14</v>
      </c>
      <c r="D277" s="110" t="s">
        <v>15</v>
      </c>
      <c r="E277" s="104"/>
      <c r="F277" s="105"/>
      <c r="G277" s="110" t="s">
        <v>16</v>
      </c>
      <c r="H277" s="104"/>
      <c r="I277" s="105"/>
      <c r="J277" s="110" t="s">
        <v>17</v>
      </c>
      <c r="K277" s="104"/>
      <c r="L277" s="105"/>
      <c r="M277" s="110" t="s">
        <v>18</v>
      </c>
      <c r="N277" s="104"/>
      <c r="O277" s="10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51" t="s">
        <v>19</v>
      </c>
      <c r="B278" s="112"/>
      <c r="C278" s="114"/>
      <c r="D278" s="22" t="s">
        <v>20</v>
      </c>
      <c r="E278" s="22" t="s">
        <v>21</v>
      </c>
      <c r="F278" s="22" t="s">
        <v>22</v>
      </c>
      <c r="G278" s="22" t="s">
        <v>20</v>
      </c>
      <c r="H278" s="22" t="s">
        <v>21</v>
      </c>
      <c r="I278" s="22" t="s">
        <v>22</v>
      </c>
      <c r="J278" s="22" t="s">
        <v>20</v>
      </c>
      <c r="K278" s="22" t="s">
        <v>21</v>
      </c>
      <c r="L278" s="22" t="s">
        <v>22</v>
      </c>
      <c r="M278" s="22" t="s">
        <v>20</v>
      </c>
      <c r="N278" s="22" t="s">
        <v>21</v>
      </c>
      <c r="O278" s="22" t="s">
        <v>22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20" t="s">
        <v>166</v>
      </c>
      <c r="B279" s="20" t="s">
        <v>167</v>
      </c>
      <c r="C279" s="46" t="s">
        <v>168</v>
      </c>
      <c r="D279" s="36"/>
      <c r="E279" s="36"/>
      <c r="F279" s="36">
        <f t="shared" ref="F279:F287" si="247">SUM(D279:E279)</f>
        <v>0</v>
      </c>
      <c r="G279" s="36">
        <v>0</v>
      </c>
      <c r="H279" s="36">
        <v>0</v>
      </c>
      <c r="I279" s="36">
        <f t="shared" ref="I279:I287" si="248">SUM(G279:H279)</f>
        <v>0</v>
      </c>
      <c r="J279" s="36">
        <v>0</v>
      </c>
      <c r="K279" s="36">
        <v>0</v>
      </c>
      <c r="L279" s="36">
        <f t="shared" ref="L279:L287" si="249">SUM(J279:K279)</f>
        <v>0</v>
      </c>
      <c r="M279" s="36">
        <f t="shared" ref="M279:N279" si="250">SUM(G279,J279)</f>
        <v>0</v>
      </c>
      <c r="N279" s="36">
        <f t="shared" si="250"/>
        <v>0</v>
      </c>
      <c r="O279" s="36">
        <f t="shared" ref="O279:O287" si="251">SUM(M279:N279)</f>
        <v>0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20" t="s">
        <v>156</v>
      </c>
      <c r="B280" s="20" t="s">
        <v>167</v>
      </c>
      <c r="C280" s="46" t="s">
        <v>168</v>
      </c>
      <c r="D280" s="36">
        <v>8</v>
      </c>
      <c r="E280" s="36">
        <v>5</v>
      </c>
      <c r="F280" s="36">
        <f t="shared" si="247"/>
        <v>13</v>
      </c>
      <c r="G280" s="36">
        <v>7</v>
      </c>
      <c r="H280" s="36">
        <v>3</v>
      </c>
      <c r="I280" s="36">
        <f t="shared" si="248"/>
        <v>10</v>
      </c>
      <c r="J280" s="36">
        <v>8</v>
      </c>
      <c r="K280" s="36">
        <v>17</v>
      </c>
      <c r="L280" s="36">
        <f t="shared" si="249"/>
        <v>25</v>
      </c>
      <c r="M280" s="36">
        <f t="shared" ref="M280:N280" si="252">SUM(G280,J280)</f>
        <v>15</v>
      </c>
      <c r="N280" s="36">
        <f t="shared" si="252"/>
        <v>20</v>
      </c>
      <c r="O280" s="36">
        <f t="shared" si="251"/>
        <v>35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x14ac:dyDescent="0.2">
      <c r="A281" s="20" t="s">
        <v>169</v>
      </c>
      <c r="B281" s="20" t="s">
        <v>167</v>
      </c>
      <c r="C281" s="46" t="s">
        <v>168</v>
      </c>
      <c r="D281" s="36">
        <v>0</v>
      </c>
      <c r="E281" s="36">
        <v>0</v>
      </c>
      <c r="F281" s="36">
        <f t="shared" si="247"/>
        <v>0</v>
      </c>
      <c r="G281" s="36">
        <v>0</v>
      </c>
      <c r="H281" s="36">
        <v>0</v>
      </c>
      <c r="I281" s="36">
        <f t="shared" si="248"/>
        <v>0</v>
      </c>
      <c r="J281" s="36">
        <v>0</v>
      </c>
      <c r="K281" s="36">
        <v>0</v>
      </c>
      <c r="L281" s="36">
        <f t="shared" si="249"/>
        <v>0</v>
      </c>
      <c r="M281" s="36">
        <f t="shared" ref="M281:N281" si="253">SUM(G281,J281)</f>
        <v>0</v>
      </c>
      <c r="N281" s="36">
        <f t="shared" si="253"/>
        <v>0</v>
      </c>
      <c r="O281" s="36">
        <f t="shared" si="251"/>
        <v>0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">
      <c r="A282" s="20" t="s">
        <v>170</v>
      </c>
      <c r="B282" s="20" t="s">
        <v>167</v>
      </c>
      <c r="C282" s="46" t="s">
        <v>168</v>
      </c>
      <c r="D282" s="36">
        <v>0</v>
      </c>
      <c r="E282" s="36">
        <v>0</v>
      </c>
      <c r="F282" s="36">
        <f t="shared" si="247"/>
        <v>0</v>
      </c>
      <c r="G282" s="36">
        <v>0</v>
      </c>
      <c r="H282" s="36">
        <v>0</v>
      </c>
      <c r="I282" s="36">
        <f t="shared" si="248"/>
        <v>0</v>
      </c>
      <c r="J282" s="36">
        <v>0</v>
      </c>
      <c r="K282" s="36">
        <v>0</v>
      </c>
      <c r="L282" s="36">
        <f t="shared" si="249"/>
        <v>0</v>
      </c>
      <c r="M282" s="36">
        <f t="shared" ref="M282:N282" si="254">SUM(G282,J282)</f>
        <v>0</v>
      </c>
      <c r="N282" s="36">
        <f t="shared" si="254"/>
        <v>0</v>
      </c>
      <c r="O282" s="36">
        <f t="shared" si="251"/>
        <v>0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">
      <c r="A283" s="20" t="s">
        <v>171</v>
      </c>
      <c r="B283" s="20" t="s">
        <v>167</v>
      </c>
      <c r="C283" s="46" t="s">
        <v>168</v>
      </c>
      <c r="D283" s="36">
        <v>0</v>
      </c>
      <c r="E283" s="36">
        <v>0</v>
      </c>
      <c r="F283" s="36">
        <f t="shared" si="247"/>
        <v>0</v>
      </c>
      <c r="G283" s="36">
        <v>0</v>
      </c>
      <c r="H283" s="36">
        <v>0</v>
      </c>
      <c r="I283" s="36">
        <f t="shared" si="248"/>
        <v>0</v>
      </c>
      <c r="J283" s="36">
        <v>0</v>
      </c>
      <c r="K283" s="36">
        <v>0</v>
      </c>
      <c r="L283" s="36">
        <f t="shared" si="249"/>
        <v>0</v>
      </c>
      <c r="M283" s="36">
        <f t="shared" ref="M283:N283" si="255">SUM(G283,J283)</f>
        <v>0</v>
      </c>
      <c r="N283" s="36">
        <f t="shared" si="255"/>
        <v>0</v>
      </c>
      <c r="O283" s="36">
        <f t="shared" si="251"/>
        <v>0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20" t="s">
        <v>110</v>
      </c>
      <c r="B284" s="20" t="s">
        <v>167</v>
      </c>
      <c r="C284" s="46" t="s">
        <v>168</v>
      </c>
      <c r="D284" s="36">
        <v>6</v>
      </c>
      <c r="E284" s="36">
        <v>4</v>
      </c>
      <c r="F284" s="36">
        <f t="shared" si="247"/>
        <v>10</v>
      </c>
      <c r="G284" s="36">
        <v>8</v>
      </c>
      <c r="H284" s="36">
        <v>3</v>
      </c>
      <c r="I284" s="36">
        <f t="shared" si="248"/>
        <v>11</v>
      </c>
      <c r="J284" s="36">
        <v>13</v>
      </c>
      <c r="K284" s="36">
        <v>10</v>
      </c>
      <c r="L284" s="36">
        <f t="shared" si="249"/>
        <v>23</v>
      </c>
      <c r="M284" s="36">
        <f t="shared" ref="M284:N284" si="256">SUM(G284,J284)</f>
        <v>21</v>
      </c>
      <c r="N284" s="36">
        <f t="shared" si="256"/>
        <v>13</v>
      </c>
      <c r="O284" s="36">
        <f t="shared" si="251"/>
        <v>34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20" t="s">
        <v>109</v>
      </c>
      <c r="B285" s="20" t="s">
        <v>167</v>
      </c>
      <c r="C285" s="46" t="s">
        <v>168</v>
      </c>
      <c r="D285" s="36">
        <v>21</v>
      </c>
      <c r="E285" s="36">
        <v>8</v>
      </c>
      <c r="F285" s="36">
        <f t="shared" si="247"/>
        <v>29</v>
      </c>
      <c r="G285" s="36">
        <v>19</v>
      </c>
      <c r="H285" s="36">
        <v>8</v>
      </c>
      <c r="I285" s="36">
        <f t="shared" si="248"/>
        <v>27</v>
      </c>
      <c r="J285" s="36">
        <v>53</v>
      </c>
      <c r="K285" s="36">
        <v>14</v>
      </c>
      <c r="L285" s="36">
        <f t="shared" si="249"/>
        <v>67</v>
      </c>
      <c r="M285" s="36">
        <f t="shared" ref="M285:N285" si="257">SUM(G285,J285)</f>
        <v>72</v>
      </c>
      <c r="N285" s="36">
        <f t="shared" si="257"/>
        <v>22</v>
      </c>
      <c r="O285" s="36">
        <f t="shared" si="251"/>
        <v>94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20" t="s">
        <v>102</v>
      </c>
      <c r="B286" s="20" t="s">
        <v>167</v>
      </c>
      <c r="C286" s="46" t="s">
        <v>168</v>
      </c>
      <c r="D286" s="36">
        <v>0</v>
      </c>
      <c r="E286" s="36">
        <v>0</v>
      </c>
      <c r="F286" s="36">
        <f t="shared" si="247"/>
        <v>0</v>
      </c>
      <c r="G286" s="36">
        <v>0</v>
      </c>
      <c r="H286" s="36">
        <v>0</v>
      </c>
      <c r="I286" s="36">
        <f t="shared" si="248"/>
        <v>0</v>
      </c>
      <c r="J286" s="36">
        <v>0</v>
      </c>
      <c r="K286" s="36">
        <v>0</v>
      </c>
      <c r="L286" s="36">
        <f t="shared" si="249"/>
        <v>0</v>
      </c>
      <c r="M286" s="36">
        <f t="shared" ref="M286:N286" si="258">SUM(G286,J286)</f>
        <v>0</v>
      </c>
      <c r="N286" s="36">
        <f t="shared" si="258"/>
        <v>0</v>
      </c>
      <c r="O286" s="36">
        <f t="shared" si="251"/>
        <v>0</v>
      </c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x14ac:dyDescent="0.2">
      <c r="A287" s="20" t="s">
        <v>67</v>
      </c>
      <c r="B287" s="20" t="s">
        <v>167</v>
      </c>
      <c r="C287" s="46" t="s">
        <v>168</v>
      </c>
      <c r="D287" s="36">
        <v>102</v>
      </c>
      <c r="E287" s="36">
        <v>51</v>
      </c>
      <c r="F287" s="36">
        <f t="shared" si="247"/>
        <v>153</v>
      </c>
      <c r="G287" s="36">
        <v>95</v>
      </c>
      <c r="H287" s="36">
        <v>47</v>
      </c>
      <c r="I287" s="36">
        <f t="shared" si="248"/>
        <v>142</v>
      </c>
      <c r="J287" s="36">
        <v>125</v>
      </c>
      <c r="K287" s="36">
        <v>75</v>
      </c>
      <c r="L287" s="36">
        <f t="shared" si="249"/>
        <v>200</v>
      </c>
      <c r="M287" s="36">
        <f t="shared" ref="M287:N287" si="259">SUM(G287,J287)</f>
        <v>220</v>
      </c>
      <c r="N287" s="36">
        <f t="shared" si="259"/>
        <v>122</v>
      </c>
      <c r="O287" s="36">
        <f t="shared" si="251"/>
        <v>342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0.5" customHeight="1" x14ac:dyDescent="0.2">
      <c r="A288" s="107" t="s">
        <v>46</v>
      </c>
      <c r="B288" s="104"/>
      <c r="C288" s="105"/>
      <c r="D288" s="36">
        <f t="shared" ref="D288:O288" si="260">SUM(D279:D287)</f>
        <v>137</v>
      </c>
      <c r="E288" s="36">
        <f t="shared" si="260"/>
        <v>68</v>
      </c>
      <c r="F288" s="36">
        <f t="shared" si="260"/>
        <v>205</v>
      </c>
      <c r="G288" s="36">
        <f t="shared" si="260"/>
        <v>129</v>
      </c>
      <c r="H288" s="36">
        <f t="shared" si="260"/>
        <v>61</v>
      </c>
      <c r="I288" s="36">
        <f t="shared" si="260"/>
        <v>190</v>
      </c>
      <c r="J288" s="36">
        <f t="shared" si="260"/>
        <v>199</v>
      </c>
      <c r="K288" s="36">
        <f t="shared" si="260"/>
        <v>116</v>
      </c>
      <c r="L288" s="36">
        <f t="shared" si="260"/>
        <v>315</v>
      </c>
      <c r="M288" s="36">
        <f t="shared" si="260"/>
        <v>328</v>
      </c>
      <c r="N288" s="36">
        <f t="shared" si="260"/>
        <v>177</v>
      </c>
      <c r="O288" s="36">
        <f t="shared" si="260"/>
        <v>505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0.5" customHeight="1" x14ac:dyDescent="0.2">
      <c r="A289" s="52"/>
      <c r="B289" s="52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0.5" customHeight="1" x14ac:dyDescent="0.2">
      <c r="A290" s="52"/>
      <c r="B290" s="52"/>
      <c r="C290" s="42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51" t="s">
        <v>59</v>
      </c>
      <c r="B291" s="51"/>
      <c r="C291" s="24" t="s">
        <v>14</v>
      </c>
      <c r="D291" s="24" t="s">
        <v>20</v>
      </c>
      <c r="E291" s="24" t="s">
        <v>21</v>
      </c>
      <c r="F291" s="24" t="s">
        <v>22</v>
      </c>
      <c r="G291" s="24" t="s">
        <v>20</v>
      </c>
      <c r="H291" s="24" t="s">
        <v>21</v>
      </c>
      <c r="I291" s="24" t="s">
        <v>22</v>
      </c>
      <c r="J291" s="24" t="s">
        <v>20</v>
      </c>
      <c r="K291" s="24" t="s">
        <v>21</v>
      </c>
      <c r="L291" s="24" t="s">
        <v>22</v>
      </c>
      <c r="M291" s="24" t="s">
        <v>20</v>
      </c>
      <c r="N291" s="24" t="s">
        <v>21</v>
      </c>
      <c r="O291" s="24" t="s">
        <v>22</v>
      </c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20" t="s">
        <v>172</v>
      </c>
      <c r="B292" s="20" t="s">
        <v>167</v>
      </c>
      <c r="C292" s="46" t="s">
        <v>168</v>
      </c>
      <c r="D292" s="36">
        <v>0</v>
      </c>
      <c r="E292" s="36">
        <v>0</v>
      </c>
      <c r="F292" s="36">
        <f>SUM(D292:E292)</f>
        <v>0</v>
      </c>
      <c r="G292" s="20">
        <v>0</v>
      </c>
      <c r="H292" s="20">
        <v>0</v>
      </c>
      <c r="I292" s="20">
        <f>SUM(G292:H292)</f>
        <v>0</v>
      </c>
      <c r="J292" s="36">
        <v>0</v>
      </c>
      <c r="K292" s="36">
        <v>0</v>
      </c>
      <c r="L292" s="36">
        <f>SUM(J292:K292)</f>
        <v>0</v>
      </c>
      <c r="M292" s="36">
        <f t="shared" ref="M292:N292" si="261">SUM(G292,J292)</f>
        <v>0</v>
      </c>
      <c r="N292" s="36">
        <f t="shared" si="261"/>
        <v>0</v>
      </c>
      <c r="O292" s="36">
        <f>SUM(M292:N292)</f>
        <v>0</v>
      </c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.5" customHeight="1" x14ac:dyDescent="0.2">
      <c r="A293" s="106" t="s">
        <v>46</v>
      </c>
      <c r="B293" s="104"/>
      <c r="C293" s="105"/>
      <c r="D293" s="25">
        <f t="shared" ref="D293:O293" si="262">D292</f>
        <v>0</v>
      </c>
      <c r="E293" s="25">
        <f t="shared" si="262"/>
        <v>0</v>
      </c>
      <c r="F293" s="25">
        <f t="shared" si="262"/>
        <v>0</v>
      </c>
      <c r="G293" s="25">
        <f t="shared" si="262"/>
        <v>0</v>
      </c>
      <c r="H293" s="25">
        <f t="shared" si="262"/>
        <v>0</v>
      </c>
      <c r="I293" s="25">
        <f t="shared" si="262"/>
        <v>0</v>
      </c>
      <c r="J293" s="25">
        <f t="shared" si="262"/>
        <v>0</v>
      </c>
      <c r="K293" s="25">
        <f t="shared" si="262"/>
        <v>0</v>
      </c>
      <c r="L293" s="25">
        <f t="shared" si="262"/>
        <v>0</v>
      </c>
      <c r="M293" s="25">
        <f t="shared" si="262"/>
        <v>0</v>
      </c>
      <c r="N293" s="25">
        <f t="shared" si="262"/>
        <v>0</v>
      </c>
      <c r="O293" s="25">
        <f t="shared" si="262"/>
        <v>0</v>
      </c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0.5" customHeight="1" x14ac:dyDescent="0.2">
      <c r="A294" s="107" t="s">
        <v>62</v>
      </c>
      <c r="B294" s="104"/>
      <c r="C294" s="105"/>
      <c r="D294" s="44">
        <f t="shared" ref="D294:O294" si="263">D288+D293</f>
        <v>137</v>
      </c>
      <c r="E294" s="44">
        <f t="shared" si="263"/>
        <v>68</v>
      </c>
      <c r="F294" s="44">
        <f t="shared" si="263"/>
        <v>205</v>
      </c>
      <c r="G294" s="44">
        <f t="shared" si="263"/>
        <v>129</v>
      </c>
      <c r="H294" s="44">
        <f t="shared" si="263"/>
        <v>61</v>
      </c>
      <c r="I294" s="44">
        <f t="shared" si="263"/>
        <v>190</v>
      </c>
      <c r="J294" s="44">
        <f t="shared" si="263"/>
        <v>199</v>
      </c>
      <c r="K294" s="44">
        <f t="shared" si="263"/>
        <v>116</v>
      </c>
      <c r="L294" s="44">
        <f t="shared" si="263"/>
        <v>315</v>
      </c>
      <c r="M294" s="44">
        <f t="shared" si="263"/>
        <v>328</v>
      </c>
      <c r="N294" s="44">
        <f t="shared" si="263"/>
        <v>177</v>
      </c>
      <c r="O294" s="44">
        <f t="shared" si="263"/>
        <v>505</v>
      </c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0.5" customHeight="1" x14ac:dyDescent="0.2">
      <c r="A295" s="52"/>
      <c r="B295" s="52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0.5" customHeight="1" x14ac:dyDescent="0.2">
      <c r="A296" s="52"/>
      <c r="B296" s="52"/>
      <c r="C296" s="42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0.5" customHeight="1" x14ac:dyDescent="0.2">
      <c r="A297" s="109" t="s">
        <v>213</v>
      </c>
      <c r="B297" s="104"/>
      <c r="C297" s="104"/>
      <c r="D297" s="104"/>
      <c r="E297" s="104"/>
      <c r="F297" s="105"/>
      <c r="G297" s="110" t="s">
        <v>11</v>
      </c>
      <c r="H297" s="104"/>
      <c r="I297" s="104"/>
      <c r="J297" s="104"/>
      <c r="K297" s="104"/>
      <c r="L297" s="104"/>
      <c r="M297" s="104"/>
      <c r="N297" s="104"/>
      <c r="O297" s="10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51" t="s">
        <v>12</v>
      </c>
      <c r="B298" s="111" t="s">
        <v>13</v>
      </c>
      <c r="C298" s="113" t="s">
        <v>14</v>
      </c>
      <c r="D298" s="110" t="s">
        <v>15</v>
      </c>
      <c r="E298" s="104"/>
      <c r="F298" s="105"/>
      <c r="G298" s="110" t="s">
        <v>16</v>
      </c>
      <c r="H298" s="104"/>
      <c r="I298" s="105"/>
      <c r="J298" s="110" t="s">
        <v>17</v>
      </c>
      <c r="K298" s="104"/>
      <c r="L298" s="105"/>
      <c r="M298" s="110" t="s">
        <v>18</v>
      </c>
      <c r="N298" s="104"/>
      <c r="O298" s="10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51" t="s">
        <v>173</v>
      </c>
      <c r="B299" s="112"/>
      <c r="C299" s="114"/>
      <c r="D299" s="24" t="s">
        <v>20</v>
      </c>
      <c r="E299" s="24" t="s">
        <v>21</v>
      </c>
      <c r="F299" s="24" t="s">
        <v>22</v>
      </c>
      <c r="G299" s="24" t="s">
        <v>20</v>
      </c>
      <c r="H299" s="24" t="s">
        <v>21</v>
      </c>
      <c r="I299" s="24" t="s">
        <v>22</v>
      </c>
      <c r="J299" s="24" t="s">
        <v>20</v>
      </c>
      <c r="K299" s="24" t="s">
        <v>21</v>
      </c>
      <c r="L299" s="24" t="s">
        <v>22</v>
      </c>
      <c r="M299" s="24" t="s">
        <v>20</v>
      </c>
      <c r="N299" s="24" t="s">
        <v>21</v>
      </c>
      <c r="O299" s="24" t="s">
        <v>22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">
      <c r="A300" s="20" t="s">
        <v>174</v>
      </c>
      <c r="B300" s="20" t="s">
        <v>175</v>
      </c>
      <c r="C300" s="46" t="s">
        <v>25</v>
      </c>
      <c r="D300" s="36">
        <v>2</v>
      </c>
      <c r="E300" s="36">
        <v>7</v>
      </c>
      <c r="F300" s="36">
        <f>SUM(D300:E300)</f>
        <v>9</v>
      </c>
      <c r="G300" s="20">
        <v>2</v>
      </c>
      <c r="H300" s="20">
        <v>7</v>
      </c>
      <c r="I300" s="20">
        <f>SUM(G300:H300)</f>
        <v>9</v>
      </c>
      <c r="J300" s="36">
        <v>1</v>
      </c>
      <c r="K300" s="36">
        <v>7</v>
      </c>
      <c r="L300" s="36">
        <f>SUM(J300:K300)</f>
        <v>8</v>
      </c>
      <c r="M300" s="36">
        <f t="shared" ref="M300:N300" si="264">SUM(G300,J300)</f>
        <v>3</v>
      </c>
      <c r="N300" s="36">
        <f t="shared" si="264"/>
        <v>14</v>
      </c>
      <c r="O300" s="36">
        <f>SUM(M300:N300)</f>
        <v>17</v>
      </c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0.5" customHeight="1" x14ac:dyDescent="0.2">
      <c r="A301" s="107" t="s">
        <v>62</v>
      </c>
      <c r="B301" s="104"/>
      <c r="C301" s="105"/>
      <c r="D301" s="25">
        <f t="shared" ref="D301:O301" si="265">D300</f>
        <v>2</v>
      </c>
      <c r="E301" s="25">
        <f t="shared" si="265"/>
        <v>7</v>
      </c>
      <c r="F301" s="25">
        <f t="shared" si="265"/>
        <v>9</v>
      </c>
      <c r="G301" s="25">
        <f t="shared" si="265"/>
        <v>2</v>
      </c>
      <c r="H301" s="25">
        <f t="shared" si="265"/>
        <v>7</v>
      </c>
      <c r="I301" s="25">
        <f t="shared" si="265"/>
        <v>9</v>
      </c>
      <c r="J301" s="25">
        <f t="shared" si="265"/>
        <v>1</v>
      </c>
      <c r="K301" s="25">
        <f t="shared" si="265"/>
        <v>7</v>
      </c>
      <c r="L301" s="25">
        <f t="shared" si="265"/>
        <v>8</v>
      </c>
      <c r="M301" s="25">
        <f t="shared" si="265"/>
        <v>3</v>
      </c>
      <c r="N301" s="25">
        <f t="shared" si="265"/>
        <v>14</v>
      </c>
      <c r="O301" s="25">
        <f t="shared" si="265"/>
        <v>17</v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0.5" customHeight="1" x14ac:dyDescent="0.2">
      <c r="A302" s="52"/>
      <c r="B302" s="52"/>
      <c r="C302" s="42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0.5" customHeight="1" x14ac:dyDescent="0.2">
      <c r="A303" s="52"/>
      <c r="B303" s="52"/>
      <c r="C303" s="42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0.5" customHeight="1" x14ac:dyDescent="0.2">
      <c r="A304" s="109" t="s">
        <v>216</v>
      </c>
      <c r="B304" s="104"/>
      <c r="C304" s="104"/>
      <c r="D304" s="104"/>
      <c r="E304" s="104"/>
      <c r="F304" s="105"/>
      <c r="G304" s="110" t="s">
        <v>11</v>
      </c>
      <c r="H304" s="104"/>
      <c r="I304" s="104"/>
      <c r="J304" s="104"/>
      <c r="K304" s="104"/>
      <c r="L304" s="104"/>
      <c r="M304" s="104"/>
      <c r="N304" s="104"/>
      <c r="O304" s="10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51" t="s">
        <v>12</v>
      </c>
      <c r="B305" s="111" t="s">
        <v>13</v>
      </c>
      <c r="C305" s="113" t="s">
        <v>14</v>
      </c>
      <c r="D305" s="110" t="s">
        <v>15</v>
      </c>
      <c r="E305" s="104"/>
      <c r="F305" s="105"/>
      <c r="G305" s="110" t="s">
        <v>16</v>
      </c>
      <c r="H305" s="104"/>
      <c r="I305" s="105"/>
      <c r="J305" s="110" t="s">
        <v>17</v>
      </c>
      <c r="K305" s="104"/>
      <c r="L305" s="105"/>
      <c r="M305" s="110" t="s">
        <v>18</v>
      </c>
      <c r="N305" s="104"/>
      <c r="O305" s="10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51" t="s">
        <v>47</v>
      </c>
      <c r="B306" s="112"/>
      <c r="C306" s="114"/>
      <c r="D306" s="24" t="s">
        <v>20</v>
      </c>
      <c r="E306" s="24" t="s">
        <v>21</v>
      </c>
      <c r="F306" s="24" t="s">
        <v>22</v>
      </c>
      <c r="G306" s="24" t="s">
        <v>20</v>
      </c>
      <c r="H306" s="24" t="s">
        <v>21</v>
      </c>
      <c r="I306" s="24" t="s">
        <v>22</v>
      </c>
      <c r="J306" s="24" t="s">
        <v>20</v>
      </c>
      <c r="K306" s="24" t="s">
        <v>21</v>
      </c>
      <c r="L306" s="24" t="s">
        <v>22</v>
      </c>
      <c r="M306" s="24" t="s">
        <v>20</v>
      </c>
      <c r="N306" s="24" t="s">
        <v>21</v>
      </c>
      <c r="O306" s="24" t="s">
        <v>22</v>
      </c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x14ac:dyDescent="0.2">
      <c r="A307" s="20" t="s">
        <v>176</v>
      </c>
      <c r="B307" s="20" t="s">
        <v>215</v>
      </c>
      <c r="C307" s="46" t="s">
        <v>142</v>
      </c>
      <c r="D307" s="20">
        <v>0</v>
      </c>
      <c r="E307" s="20">
        <v>0</v>
      </c>
      <c r="F307" s="20">
        <f t="shared" ref="F307:F308" si="266">SUM(D307:E307)</f>
        <v>0</v>
      </c>
      <c r="G307" s="20">
        <v>0</v>
      </c>
      <c r="H307" s="20">
        <v>0</v>
      </c>
      <c r="I307" s="36">
        <f t="shared" ref="I307:I308" si="267">SUM(G307:H307)</f>
        <v>0</v>
      </c>
      <c r="J307" s="20">
        <v>0</v>
      </c>
      <c r="K307" s="20">
        <v>0</v>
      </c>
      <c r="L307" s="20">
        <f t="shared" ref="L307:L308" si="268">SUM(J307,K307)</f>
        <v>0</v>
      </c>
      <c r="M307" s="36">
        <f t="shared" ref="M307:N307" si="269">SUM(G307,J307)</f>
        <v>0</v>
      </c>
      <c r="N307" s="36">
        <f t="shared" si="269"/>
        <v>0</v>
      </c>
      <c r="O307" s="36">
        <f t="shared" ref="O307:O308" si="270">SUM(M307:N307)</f>
        <v>0</v>
      </c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x14ac:dyDescent="0.2">
      <c r="A308" s="20" t="s">
        <v>177</v>
      </c>
      <c r="B308" s="20" t="s">
        <v>215</v>
      </c>
      <c r="C308" s="46" t="s">
        <v>142</v>
      </c>
      <c r="D308" s="20">
        <v>0</v>
      </c>
      <c r="E308" s="20">
        <v>0</v>
      </c>
      <c r="F308" s="20">
        <f t="shared" si="266"/>
        <v>0</v>
      </c>
      <c r="G308" s="20">
        <v>0</v>
      </c>
      <c r="H308" s="20">
        <v>0</v>
      </c>
      <c r="I308" s="36">
        <f t="shared" si="267"/>
        <v>0</v>
      </c>
      <c r="J308" s="20">
        <v>0</v>
      </c>
      <c r="K308" s="20">
        <v>0</v>
      </c>
      <c r="L308" s="20">
        <f t="shared" si="268"/>
        <v>0</v>
      </c>
      <c r="M308" s="36">
        <f t="shared" ref="M308:N308" si="271">SUM(G308,J308)</f>
        <v>0</v>
      </c>
      <c r="N308" s="36">
        <f t="shared" si="271"/>
        <v>0</v>
      </c>
      <c r="O308" s="36">
        <f t="shared" si="270"/>
        <v>0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0.5" customHeight="1" x14ac:dyDescent="0.2">
      <c r="A309" s="106" t="s">
        <v>178</v>
      </c>
      <c r="B309" s="104"/>
      <c r="C309" s="105"/>
      <c r="D309" s="25">
        <f t="shared" ref="D309:O309" si="272">SUM(D307:D308)</f>
        <v>0</v>
      </c>
      <c r="E309" s="25">
        <f t="shared" si="272"/>
        <v>0</v>
      </c>
      <c r="F309" s="25">
        <f t="shared" si="272"/>
        <v>0</v>
      </c>
      <c r="G309" s="25">
        <f t="shared" si="272"/>
        <v>0</v>
      </c>
      <c r="H309" s="25">
        <f t="shared" si="272"/>
        <v>0</v>
      </c>
      <c r="I309" s="25">
        <f t="shared" si="272"/>
        <v>0</v>
      </c>
      <c r="J309" s="25">
        <f t="shared" si="272"/>
        <v>0</v>
      </c>
      <c r="K309" s="25">
        <f t="shared" si="272"/>
        <v>0</v>
      </c>
      <c r="L309" s="25">
        <f t="shared" si="272"/>
        <v>0</v>
      </c>
      <c r="M309" s="25">
        <f t="shared" si="272"/>
        <v>0</v>
      </c>
      <c r="N309" s="25">
        <f t="shared" si="272"/>
        <v>0</v>
      </c>
      <c r="O309" s="25">
        <f t="shared" si="272"/>
        <v>0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0.5" customHeight="1" x14ac:dyDescent="0.2">
      <c r="A310" s="52"/>
      <c r="B310" s="52"/>
      <c r="C310" s="42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0.5" customHeight="1" x14ac:dyDescent="0.2">
      <c r="A311" s="52"/>
      <c r="B311" s="52"/>
      <c r="C311" s="42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51" t="s">
        <v>61</v>
      </c>
      <c r="B312" s="51" t="s">
        <v>13</v>
      </c>
      <c r="C312" s="24" t="s">
        <v>14</v>
      </c>
      <c r="D312" s="24" t="s">
        <v>20</v>
      </c>
      <c r="E312" s="24" t="s">
        <v>21</v>
      </c>
      <c r="F312" s="24" t="s">
        <v>22</v>
      </c>
      <c r="G312" s="24" t="s">
        <v>20</v>
      </c>
      <c r="H312" s="24" t="s">
        <v>21</v>
      </c>
      <c r="I312" s="24" t="s">
        <v>22</v>
      </c>
      <c r="J312" s="24" t="s">
        <v>20</v>
      </c>
      <c r="K312" s="24" t="s">
        <v>21</v>
      </c>
      <c r="L312" s="24" t="s">
        <v>22</v>
      </c>
      <c r="M312" s="24" t="s">
        <v>20</v>
      </c>
      <c r="N312" s="24" t="s">
        <v>21</v>
      </c>
      <c r="O312" s="24" t="s">
        <v>22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x14ac:dyDescent="0.2">
      <c r="A313" s="20" t="s">
        <v>179</v>
      </c>
      <c r="B313" s="94" t="s">
        <v>215</v>
      </c>
      <c r="C313" s="46" t="s">
        <v>89</v>
      </c>
      <c r="D313" s="36">
        <v>0</v>
      </c>
      <c r="E313" s="36">
        <v>0</v>
      </c>
      <c r="F313" s="36">
        <f>SUM(D313:E313)</f>
        <v>0</v>
      </c>
      <c r="G313" s="20">
        <v>0</v>
      </c>
      <c r="H313" s="20">
        <v>0</v>
      </c>
      <c r="I313" s="20">
        <f>SUM(G313:H313)</f>
        <v>0</v>
      </c>
      <c r="J313" s="36">
        <v>0</v>
      </c>
      <c r="K313" s="36">
        <v>0</v>
      </c>
      <c r="L313" s="36">
        <f>SUM(J313,K313)</f>
        <v>0</v>
      </c>
      <c r="M313" s="36">
        <f t="shared" ref="M313:N313" si="273">SUM(G313,J313)</f>
        <v>0</v>
      </c>
      <c r="N313" s="36">
        <f t="shared" si="273"/>
        <v>0</v>
      </c>
      <c r="O313" s="36">
        <f>SUM(M313:N313)</f>
        <v>0</v>
      </c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0.5" customHeight="1" x14ac:dyDescent="0.2">
      <c r="A314" s="106" t="s">
        <v>46</v>
      </c>
      <c r="B314" s="104"/>
      <c r="C314" s="105"/>
      <c r="D314" s="25">
        <f t="shared" ref="D314:O314" si="274">SUM(D313)</f>
        <v>0</v>
      </c>
      <c r="E314" s="25">
        <f t="shared" si="274"/>
        <v>0</v>
      </c>
      <c r="F314" s="25">
        <f t="shared" si="274"/>
        <v>0</v>
      </c>
      <c r="G314" s="25">
        <f t="shared" si="274"/>
        <v>0</v>
      </c>
      <c r="H314" s="25">
        <f t="shared" si="274"/>
        <v>0</v>
      </c>
      <c r="I314" s="25">
        <f t="shared" si="274"/>
        <v>0</v>
      </c>
      <c r="J314" s="25">
        <f t="shared" si="274"/>
        <v>0</v>
      </c>
      <c r="K314" s="25">
        <f t="shared" si="274"/>
        <v>0</v>
      </c>
      <c r="L314" s="25">
        <f t="shared" si="274"/>
        <v>0</v>
      </c>
      <c r="M314" s="25">
        <f t="shared" si="274"/>
        <v>0</v>
      </c>
      <c r="N314" s="25">
        <f t="shared" si="274"/>
        <v>0</v>
      </c>
      <c r="O314" s="25">
        <f t="shared" si="274"/>
        <v>0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0.5" customHeight="1" x14ac:dyDescent="0.2">
      <c r="A315" s="107" t="s">
        <v>62</v>
      </c>
      <c r="B315" s="104"/>
      <c r="C315" s="105"/>
      <c r="D315" s="25">
        <f t="shared" ref="D315:O315" si="275">SUM(D309,D314)</f>
        <v>0</v>
      </c>
      <c r="E315" s="25">
        <f t="shared" si="275"/>
        <v>0</v>
      </c>
      <c r="F315" s="25">
        <f t="shared" si="275"/>
        <v>0</v>
      </c>
      <c r="G315" s="25">
        <f t="shared" si="275"/>
        <v>0</v>
      </c>
      <c r="H315" s="25">
        <f t="shared" si="275"/>
        <v>0</v>
      </c>
      <c r="I315" s="25">
        <f t="shared" si="275"/>
        <v>0</v>
      </c>
      <c r="J315" s="25">
        <f t="shared" si="275"/>
        <v>0</v>
      </c>
      <c r="K315" s="25">
        <f t="shared" si="275"/>
        <v>0</v>
      </c>
      <c r="L315" s="25">
        <f t="shared" si="275"/>
        <v>0</v>
      </c>
      <c r="M315" s="25">
        <f t="shared" si="275"/>
        <v>0</v>
      </c>
      <c r="N315" s="25">
        <f t="shared" si="275"/>
        <v>0</v>
      </c>
      <c r="O315" s="25">
        <f t="shared" si="275"/>
        <v>0</v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0.5" customHeight="1" x14ac:dyDescent="0.2">
      <c r="A316" s="52"/>
      <c r="B316" s="52"/>
      <c r="C316" s="45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0.5" customHeight="1" x14ac:dyDescent="0.2">
      <c r="A317" s="52"/>
      <c r="B317" s="52"/>
      <c r="C317" s="45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0.5" customHeight="1" x14ac:dyDescent="0.2">
      <c r="A318" s="109" t="s">
        <v>217</v>
      </c>
      <c r="B318" s="104"/>
      <c r="C318" s="104"/>
      <c r="D318" s="104"/>
      <c r="E318" s="104"/>
      <c r="F318" s="105"/>
      <c r="G318" s="110" t="s">
        <v>11</v>
      </c>
      <c r="H318" s="104"/>
      <c r="I318" s="104"/>
      <c r="J318" s="104"/>
      <c r="K318" s="104"/>
      <c r="L318" s="104"/>
      <c r="M318" s="104"/>
      <c r="N318" s="104"/>
      <c r="O318" s="105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51" t="s">
        <v>12</v>
      </c>
      <c r="B319" s="111" t="s">
        <v>13</v>
      </c>
      <c r="C319" s="113" t="s">
        <v>14</v>
      </c>
      <c r="D319" s="110" t="s">
        <v>15</v>
      </c>
      <c r="E319" s="104"/>
      <c r="F319" s="105"/>
      <c r="G319" s="110" t="s">
        <v>16</v>
      </c>
      <c r="H319" s="104"/>
      <c r="I319" s="105"/>
      <c r="J319" s="110" t="s">
        <v>17</v>
      </c>
      <c r="K319" s="104"/>
      <c r="L319" s="105"/>
      <c r="M319" s="110" t="s">
        <v>18</v>
      </c>
      <c r="N319" s="104"/>
      <c r="O319" s="105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51" t="s">
        <v>47</v>
      </c>
      <c r="B320" s="112"/>
      <c r="C320" s="114"/>
      <c r="D320" s="24" t="s">
        <v>20</v>
      </c>
      <c r="E320" s="24" t="s">
        <v>21</v>
      </c>
      <c r="F320" s="24" t="s">
        <v>22</v>
      </c>
      <c r="G320" s="24" t="s">
        <v>20</v>
      </c>
      <c r="H320" s="24" t="s">
        <v>21</v>
      </c>
      <c r="I320" s="24" t="s">
        <v>22</v>
      </c>
      <c r="J320" s="24" t="s">
        <v>20</v>
      </c>
      <c r="K320" s="24" t="s">
        <v>21</v>
      </c>
      <c r="L320" s="24" t="s">
        <v>22</v>
      </c>
      <c r="M320" s="24" t="s">
        <v>20</v>
      </c>
      <c r="N320" s="24" t="s">
        <v>21</v>
      </c>
      <c r="O320" s="24" t="s">
        <v>22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20" t="s">
        <v>180</v>
      </c>
      <c r="B321" s="20" t="s">
        <v>181</v>
      </c>
      <c r="C321" s="46" t="s">
        <v>114</v>
      </c>
      <c r="D321" s="36">
        <v>0</v>
      </c>
      <c r="E321" s="36">
        <v>0</v>
      </c>
      <c r="F321" s="36">
        <f>SUM(D321:E321)</f>
        <v>0</v>
      </c>
      <c r="G321" s="20">
        <v>0</v>
      </c>
      <c r="H321" s="20">
        <v>0</v>
      </c>
      <c r="I321" s="20">
        <f>SUM(G321:H321)</f>
        <v>0</v>
      </c>
      <c r="J321" s="36">
        <v>1</v>
      </c>
      <c r="K321" s="36">
        <v>1</v>
      </c>
      <c r="L321" s="36">
        <f>SUM(J321:K321)</f>
        <v>2</v>
      </c>
      <c r="M321" s="36">
        <f t="shared" ref="M321:N321" si="276">SUM(G321,J321)</f>
        <v>1</v>
      </c>
      <c r="N321" s="36">
        <f t="shared" si="276"/>
        <v>1</v>
      </c>
      <c r="O321" s="36">
        <f>SUM(M321:N321)</f>
        <v>2</v>
      </c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0.5" customHeight="1" x14ac:dyDescent="0.2">
      <c r="A322" s="106" t="s">
        <v>182</v>
      </c>
      <c r="B322" s="104"/>
      <c r="C322" s="105"/>
      <c r="D322" s="25">
        <f t="shared" ref="D322:O322" si="277">SUM(D321)</f>
        <v>0</v>
      </c>
      <c r="E322" s="25">
        <f t="shared" si="277"/>
        <v>0</v>
      </c>
      <c r="F322" s="25">
        <f t="shared" si="277"/>
        <v>0</v>
      </c>
      <c r="G322" s="25">
        <f t="shared" si="277"/>
        <v>0</v>
      </c>
      <c r="H322" s="25">
        <f t="shared" si="277"/>
        <v>0</v>
      </c>
      <c r="I322" s="25">
        <f t="shared" si="277"/>
        <v>0</v>
      </c>
      <c r="J322" s="25">
        <f t="shared" si="277"/>
        <v>1</v>
      </c>
      <c r="K322" s="25">
        <f t="shared" si="277"/>
        <v>1</v>
      </c>
      <c r="L322" s="25">
        <f t="shared" si="277"/>
        <v>2</v>
      </c>
      <c r="M322" s="25">
        <f t="shared" si="277"/>
        <v>1</v>
      </c>
      <c r="N322" s="25">
        <f t="shared" si="277"/>
        <v>1</v>
      </c>
      <c r="O322" s="25">
        <f t="shared" si="277"/>
        <v>2</v>
      </c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0.5" customHeight="1" x14ac:dyDescent="0.2">
      <c r="A323" s="52"/>
      <c r="B323" s="52"/>
      <c r="C323" s="42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0.5" customHeight="1" x14ac:dyDescent="0.2">
      <c r="A324" s="71"/>
      <c r="B324" s="72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51" t="s">
        <v>61</v>
      </c>
      <c r="B325" s="51" t="s">
        <v>13</v>
      </c>
      <c r="C325" s="24" t="s">
        <v>14</v>
      </c>
      <c r="D325" s="24" t="s">
        <v>20</v>
      </c>
      <c r="E325" s="24" t="s">
        <v>21</v>
      </c>
      <c r="F325" s="24" t="s">
        <v>22</v>
      </c>
      <c r="G325" s="24" t="s">
        <v>20</v>
      </c>
      <c r="H325" s="24" t="s">
        <v>21</v>
      </c>
      <c r="I325" s="24" t="s">
        <v>22</v>
      </c>
      <c r="J325" s="24" t="s">
        <v>20</v>
      </c>
      <c r="K325" s="24" t="s">
        <v>21</v>
      </c>
      <c r="L325" s="24" t="s">
        <v>22</v>
      </c>
      <c r="M325" s="24" t="s">
        <v>20</v>
      </c>
      <c r="N325" s="24" t="s">
        <v>21</v>
      </c>
      <c r="O325" s="24" t="s">
        <v>22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20" t="s">
        <v>183</v>
      </c>
      <c r="B326" s="20" t="s">
        <v>181</v>
      </c>
      <c r="C326" s="46" t="s">
        <v>114</v>
      </c>
      <c r="D326" s="36">
        <v>0</v>
      </c>
      <c r="E326" s="36">
        <v>3</v>
      </c>
      <c r="F326" s="36">
        <f>SUM(D326:E326)</f>
        <v>3</v>
      </c>
      <c r="G326" s="20">
        <v>0</v>
      </c>
      <c r="H326" s="20">
        <v>3</v>
      </c>
      <c r="I326" s="20">
        <f>SUM(G326:H326)</f>
        <v>3</v>
      </c>
      <c r="J326" s="36">
        <v>4</v>
      </c>
      <c r="K326" s="36">
        <v>4</v>
      </c>
      <c r="L326" s="36">
        <f>SUM(J326,K326)</f>
        <v>8</v>
      </c>
      <c r="M326" s="36">
        <f t="shared" ref="M326:N326" si="278">SUM(G326,J326)</f>
        <v>4</v>
      </c>
      <c r="N326" s="36">
        <f t="shared" si="278"/>
        <v>7</v>
      </c>
      <c r="O326" s="36">
        <f>SUM(M326:N326)</f>
        <v>11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0.5" customHeight="1" x14ac:dyDescent="0.2">
      <c r="A327" s="106" t="s">
        <v>46</v>
      </c>
      <c r="B327" s="104"/>
      <c r="C327" s="105"/>
      <c r="D327" s="25">
        <f t="shared" ref="D327:O327" si="279">SUM(D326)</f>
        <v>0</v>
      </c>
      <c r="E327" s="25">
        <f t="shared" si="279"/>
        <v>3</v>
      </c>
      <c r="F327" s="25">
        <f t="shared" si="279"/>
        <v>3</v>
      </c>
      <c r="G327" s="25">
        <f t="shared" si="279"/>
        <v>0</v>
      </c>
      <c r="H327" s="25">
        <f t="shared" si="279"/>
        <v>3</v>
      </c>
      <c r="I327" s="25">
        <f t="shared" si="279"/>
        <v>3</v>
      </c>
      <c r="J327" s="25">
        <f t="shared" si="279"/>
        <v>4</v>
      </c>
      <c r="K327" s="25">
        <f t="shared" si="279"/>
        <v>4</v>
      </c>
      <c r="L327" s="25">
        <f t="shared" si="279"/>
        <v>8</v>
      </c>
      <c r="M327" s="25">
        <f t="shared" si="279"/>
        <v>4</v>
      </c>
      <c r="N327" s="25">
        <f t="shared" si="279"/>
        <v>7</v>
      </c>
      <c r="O327" s="25">
        <f t="shared" si="279"/>
        <v>11</v>
      </c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0.5" customHeight="1" x14ac:dyDescent="0.2">
      <c r="A328" s="107" t="s">
        <v>62</v>
      </c>
      <c r="B328" s="104"/>
      <c r="C328" s="105"/>
      <c r="D328" s="25">
        <f t="shared" ref="D328:O328" si="280">SUM(D322,D327)</f>
        <v>0</v>
      </c>
      <c r="E328" s="25">
        <f t="shared" si="280"/>
        <v>3</v>
      </c>
      <c r="F328" s="25">
        <f t="shared" si="280"/>
        <v>3</v>
      </c>
      <c r="G328" s="25">
        <f t="shared" si="280"/>
        <v>0</v>
      </c>
      <c r="H328" s="25">
        <f t="shared" si="280"/>
        <v>3</v>
      </c>
      <c r="I328" s="25">
        <f t="shared" si="280"/>
        <v>3</v>
      </c>
      <c r="J328" s="25">
        <f t="shared" si="280"/>
        <v>5</v>
      </c>
      <c r="K328" s="25">
        <f t="shared" si="280"/>
        <v>5</v>
      </c>
      <c r="L328" s="25">
        <f t="shared" si="280"/>
        <v>10</v>
      </c>
      <c r="M328" s="25">
        <f t="shared" si="280"/>
        <v>5</v>
      </c>
      <c r="N328" s="25">
        <f t="shared" si="280"/>
        <v>8</v>
      </c>
      <c r="O328" s="25">
        <f t="shared" si="280"/>
        <v>13</v>
      </c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s="21" customFormat="1" ht="10.5" customHeight="1" x14ac:dyDescent="0.2">
      <c r="A329" s="73"/>
      <c r="B329" s="74"/>
      <c r="C329" s="55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0.5" customHeight="1" x14ac:dyDescent="0.2">
      <c r="A330" s="109" t="s">
        <v>218</v>
      </c>
      <c r="B330" s="104"/>
      <c r="C330" s="104"/>
      <c r="D330" s="104"/>
      <c r="E330" s="104"/>
      <c r="F330" s="105"/>
      <c r="G330" s="110" t="s">
        <v>11</v>
      </c>
      <c r="H330" s="104"/>
      <c r="I330" s="104"/>
      <c r="J330" s="104"/>
      <c r="K330" s="104"/>
      <c r="L330" s="104"/>
      <c r="M330" s="104"/>
      <c r="N330" s="104"/>
      <c r="O330" s="105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51" t="s">
        <v>12</v>
      </c>
      <c r="B331" s="111" t="s">
        <v>13</v>
      </c>
      <c r="C331" s="113" t="s">
        <v>14</v>
      </c>
      <c r="D331" s="110" t="s">
        <v>15</v>
      </c>
      <c r="E331" s="104"/>
      <c r="F331" s="105"/>
      <c r="G331" s="110" t="s">
        <v>16</v>
      </c>
      <c r="H331" s="104"/>
      <c r="I331" s="105"/>
      <c r="J331" s="110" t="s">
        <v>17</v>
      </c>
      <c r="K331" s="104"/>
      <c r="L331" s="105"/>
      <c r="M331" s="110" t="s">
        <v>18</v>
      </c>
      <c r="N331" s="104"/>
      <c r="O331" s="105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" customHeight="1" x14ac:dyDescent="0.2">
      <c r="A332" s="51" t="s">
        <v>59</v>
      </c>
      <c r="B332" s="112"/>
      <c r="C332" s="114"/>
      <c r="D332" s="24" t="s">
        <v>20</v>
      </c>
      <c r="E332" s="24" t="s">
        <v>21</v>
      </c>
      <c r="F332" s="24" t="s">
        <v>22</v>
      </c>
      <c r="G332" s="24" t="s">
        <v>20</v>
      </c>
      <c r="H332" s="24" t="s">
        <v>21</v>
      </c>
      <c r="I332" s="24" t="s">
        <v>22</v>
      </c>
      <c r="J332" s="24" t="s">
        <v>20</v>
      </c>
      <c r="K332" s="24" t="s">
        <v>21</v>
      </c>
      <c r="L332" s="24" t="s">
        <v>22</v>
      </c>
      <c r="M332" s="24" t="s">
        <v>20</v>
      </c>
      <c r="N332" s="24" t="s">
        <v>21</v>
      </c>
      <c r="O332" s="24" t="s">
        <v>22</v>
      </c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x14ac:dyDescent="0.2">
      <c r="A333" s="20" t="s">
        <v>184</v>
      </c>
      <c r="B333" s="20" t="s">
        <v>185</v>
      </c>
      <c r="C333" s="46" t="s">
        <v>142</v>
      </c>
      <c r="D333" s="36">
        <v>0</v>
      </c>
      <c r="E333" s="36">
        <v>0</v>
      </c>
      <c r="F333" s="36">
        <f>SUM(D333:E333)</f>
        <v>0</v>
      </c>
      <c r="G333" s="36">
        <v>0</v>
      </c>
      <c r="H333" s="36">
        <v>0</v>
      </c>
      <c r="I333" s="36">
        <f>SUM(G333,H333)</f>
        <v>0</v>
      </c>
      <c r="J333" s="36">
        <v>0</v>
      </c>
      <c r="K333" s="36">
        <v>0</v>
      </c>
      <c r="L333" s="36">
        <f>SUM(J333:K333)</f>
        <v>0</v>
      </c>
      <c r="M333" s="36">
        <f t="shared" ref="M333:N333" si="281">G333+J333</f>
        <v>0</v>
      </c>
      <c r="N333" s="36">
        <f t="shared" si="281"/>
        <v>0</v>
      </c>
      <c r="O333" s="36">
        <f>SUM(M333:N333)</f>
        <v>0</v>
      </c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0.5" customHeight="1" x14ac:dyDescent="0.2">
      <c r="A334" s="107" t="s">
        <v>62</v>
      </c>
      <c r="B334" s="104"/>
      <c r="C334" s="105"/>
      <c r="D334" s="25">
        <f t="shared" ref="D334:O334" si="282">D333</f>
        <v>0</v>
      </c>
      <c r="E334" s="25">
        <f t="shared" si="282"/>
        <v>0</v>
      </c>
      <c r="F334" s="25">
        <f t="shared" si="282"/>
        <v>0</v>
      </c>
      <c r="G334" s="25">
        <f t="shared" si="282"/>
        <v>0</v>
      </c>
      <c r="H334" s="25">
        <f t="shared" si="282"/>
        <v>0</v>
      </c>
      <c r="I334" s="25">
        <f t="shared" si="282"/>
        <v>0</v>
      </c>
      <c r="J334" s="25">
        <f t="shared" si="282"/>
        <v>0</v>
      </c>
      <c r="K334" s="25">
        <f t="shared" si="282"/>
        <v>0</v>
      </c>
      <c r="L334" s="25">
        <f t="shared" si="282"/>
        <v>0</v>
      </c>
      <c r="M334" s="25">
        <f t="shared" si="282"/>
        <v>0</v>
      </c>
      <c r="N334" s="25">
        <f t="shared" si="282"/>
        <v>0</v>
      </c>
      <c r="O334" s="25">
        <f t="shared" si="282"/>
        <v>0</v>
      </c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0.5" customHeight="1" x14ac:dyDescent="0.2">
      <c r="A335" s="52"/>
      <c r="B335" s="52"/>
      <c r="C335" s="45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0.5" customHeight="1" x14ac:dyDescent="0.2">
      <c r="A336" s="52"/>
      <c r="B336" s="52"/>
      <c r="C336" s="45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0.5" customHeight="1" x14ac:dyDescent="0.2">
      <c r="A337" s="52"/>
      <c r="B337" s="52"/>
      <c r="C337" s="4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0.5" customHeight="1" x14ac:dyDescent="0.2">
      <c r="A338" s="109" t="s">
        <v>219</v>
      </c>
      <c r="B338" s="104"/>
      <c r="C338" s="104"/>
      <c r="D338" s="104"/>
      <c r="E338" s="104"/>
      <c r="F338" s="105"/>
      <c r="G338" s="110" t="s">
        <v>11</v>
      </c>
      <c r="H338" s="104"/>
      <c r="I338" s="104"/>
      <c r="J338" s="104"/>
      <c r="K338" s="104"/>
      <c r="L338" s="104"/>
      <c r="M338" s="104"/>
      <c r="N338" s="104"/>
      <c r="O338" s="105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51" t="s">
        <v>12</v>
      </c>
      <c r="B339" s="111" t="s">
        <v>13</v>
      </c>
      <c r="C339" s="113" t="s">
        <v>14</v>
      </c>
      <c r="D339" s="110" t="s">
        <v>15</v>
      </c>
      <c r="E339" s="104"/>
      <c r="F339" s="105"/>
      <c r="G339" s="110" t="s">
        <v>16</v>
      </c>
      <c r="H339" s="104"/>
      <c r="I339" s="105"/>
      <c r="J339" s="110" t="s">
        <v>17</v>
      </c>
      <c r="K339" s="104"/>
      <c r="L339" s="105"/>
      <c r="M339" s="110" t="s">
        <v>18</v>
      </c>
      <c r="N339" s="104"/>
      <c r="O339" s="105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51" t="s">
        <v>19</v>
      </c>
      <c r="B340" s="112"/>
      <c r="C340" s="114"/>
      <c r="D340" s="24" t="s">
        <v>20</v>
      </c>
      <c r="E340" s="24" t="s">
        <v>21</v>
      </c>
      <c r="F340" s="24" t="s">
        <v>22</v>
      </c>
      <c r="G340" s="24" t="s">
        <v>20</v>
      </c>
      <c r="H340" s="24" t="s">
        <v>21</v>
      </c>
      <c r="I340" s="24" t="s">
        <v>22</v>
      </c>
      <c r="J340" s="24" t="s">
        <v>20</v>
      </c>
      <c r="K340" s="24" t="s">
        <v>21</v>
      </c>
      <c r="L340" s="24" t="s">
        <v>22</v>
      </c>
      <c r="M340" s="24" t="s">
        <v>20</v>
      </c>
      <c r="N340" s="24" t="s">
        <v>21</v>
      </c>
      <c r="O340" s="24" t="s">
        <v>22</v>
      </c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20" t="s">
        <v>186</v>
      </c>
      <c r="B341" s="20" t="s">
        <v>187</v>
      </c>
      <c r="C341" s="46" t="s">
        <v>188</v>
      </c>
      <c r="D341" s="36">
        <v>6</v>
      </c>
      <c r="E341" s="36">
        <v>10</v>
      </c>
      <c r="F341" s="36">
        <f>SUM(D341:E341)</f>
        <v>16</v>
      </c>
      <c r="G341" s="20">
        <v>6</v>
      </c>
      <c r="H341" s="20">
        <v>10</v>
      </c>
      <c r="I341" s="20">
        <f>SUM(G341:H341)</f>
        <v>16</v>
      </c>
      <c r="J341" s="36">
        <v>23</v>
      </c>
      <c r="K341" s="36">
        <v>15</v>
      </c>
      <c r="L341" s="36">
        <f>SUM(J341:K341)</f>
        <v>38</v>
      </c>
      <c r="M341" s="36">
        <f t="shared" ref="M341:N341" si="283">SUM(G341,J341)</f>
        <v>29</v>
      </c>
      <c r="N341" s="36">
        <f t="shared" si="283"/>
        <v>25</v>
      </c>
      <c r="O341" s="36">
        <f>SUM(M341:N341)</f>
        <v>54</v>
      </c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0.5" customHeight="1" x14ac:dyDescent="0.2">
      <c r="A342" s="107" t="s">
        <v>62</v>
      </c>
      <c r="B342" s="104"/>
      <c r="C342" s="105"/>
      <c r="D342" s="25">
        <f t="shared" ref="D342:O342" si="284">SUM(D341)</f>
        <v>6</v>
      </c>
      <c r="E342" s="25">
        <f t="shared" si="284"/>
        <v>10</v>
      </c>
      <c r="F342" s="25">
        <f t="shared" si="284"/>
        <v>16</v>
      </c>
      <c r="G342" s="25">
        <f t="shared" si="284"/>
        <v>6</v>
      </c>
      <c r="H342" s="25">
        <f t="shared" si="284"/>
        <v>10</v>
      </c>
      <c r="I342" s="25">
        <f t="shared" si="284"/>
        <v>16</v>
      </c>
      <c r="J342" s="25">
        <f t="shared" si="284"/>
        <v>23</v>
      </c>
      <c r="K342" s="25">
        <f t="shared" si="284"/>
        <v>15</v>
      </c>
      <c r="L342" s="25">
        <f t="shared" si="284"/>
        <v>38</v>
      </c>
      <c r="M342" s="25">
        <f t="shared" si="284"/>
        <v>29</v>
      </c>
      <c r="N342" s="25">
        <f t="shared" si="284"/>
        <v>25</v>
      </c>
      <c r="O342" s="25">
        <f t="shared" si="284"/>
        <v>54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0.5" customHeight="1" x14ac:dyDescent="0.2">
      <c r="A343" s="52"/>
      <c r="B343" s="52"/>
      <c r="C343" s="4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0.5" customHeight="1" x14ac:dyDescent="0.2">
      <c r="A344" s="52"/>
      <c r="B344" s="52"/>
      <c r="C344" s="4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0.5" customHeight="1" x14ac:dyDescent="0.2">
      <c r="A345" s="106" t="s">
        <v>189</v>
      </c>
      <c r="B345" s="104"/>
      <c r="C345" s="105"/>
      <c r="D345" s="48">
        <f t="shared" ref="D345:O345" si="285">SUM(D63,D93,D128,D176,D196,D227,D236,D250,D264,D273,D294,D301,D315,D328,D334,D342)</f>
        <v>3658</v>
      </c>
      <c r="E345" s="48">
        <f t="shared" si="285"/>
        <v>3885</v>
      </c>
      <c r="F345" s="48">
        <f t="shared" si="285"/>
        <v>7543</v>
      </c>
      <c r="G345" s="48">
        <f t="shared" si="285"/>
        <v>2627</v>
      </c>
      <c r="H345" s="48">
        <f t="shared" si="285"/>
        <v>2593</v>
      </c>
      <c r="I345" s="48">
        <f t="shared" si="285"/>
        <v>5220</v>
      </c>
      <c r="J345" s="48">
        <f t="shared" si="285"/>
        <v>10607</v>
      </c>
      <c r="K345" s="48">
        <f t="shared" si="285"/>
        <v>10619</v>
      </c>
      <c r="L345" s="48">
        <f t="shared" si="285"/>
        <v>21226</v>
      </c>
      <c r="M345" s="48">
        <f t="shared" si="285"/>
        <v>13234</v>
      </c>
      <c r="N345" s="48">
        <f t="shared" si="285"/>
        <v>13212</v>
      </c>
      <c r="O345" s="48">
        <f t="shared" si="285"/>
        <v>26446</v>
      </c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0.5" customHeight="1" x14ac:dyDescent="0.2">
      <c r="A346" s="72"/>
      <c r="B346" s="52"/>
      <c r="C346" s="42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0.5" customHeight="1" x14ac:dyDescent="0.2">
      <c r="A347" s="140" t="s">
        <v>190</v>
      </c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0.5" customHeight="1" x14ac:dyDescent="0.2">
      <c r="A348" s="109" t="s">
        <v>191</v>
      </c>
      <c r="B348" s="104"/>
      <c r="C348" s="104"/>
      <c r="D348" s="104"/>
      <c r="E348" s="104"/>
      <c r="F348" s="105"/>
      <c r="G348" s="110" t="s">
        <v>11</v>
      </c>
      <c r="H348" s="104"/>
      <c r="I348" s="104"/>
      <c r="J348" s="104"/>
      <c r="K348" s="104"/>
      <c r="L348" s="104"/>
      <c r="M348" s="104"/>
      <c r="N348" s="104"/>
      <c r="O348" s="105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51" t="s">
        <v>12</v>
      </c>
      <c r="B349" s="111" t="s">
        <v>13</v>
      </c>
      <c r="C349" s="113" t="s">
        <v>14</v>
      </c>
      <c r="D349" s="110" t="s">
        <v>15</v>
      </c>
      <c r="E349" s="104"/>
      <c r="F349" s="105"/>
      <c r="G349" s="110" t="s">
        <v>16</v>
      </c>
      <c r="H349" s="104"/>
      <c r="I349" s="105"/>
      <c r="J349" s="110" t="s">
        <v>17</v>
      </c>
      <c r="K349" s="104"/>
      <c r="L349" s="105"/>
      <c r="M349" s="110" t="s">
        <v>18</v>
      </c>
      <c r="N349" s="104"/>
      <c r="O349" s="105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51" t="s">
        <v>173</v>
      </c>
      <c r="B350" s="112"/>
      <c r="C350" s="114"/>
      <c r="D350" s="24" t="s">
        <v>20</v>
      </c>
      <c r="E350" s="24" t="s">
        <v>21</v>
      </c>
      <c r="F350" s="24" t="s">
        <v>22</v>
      </c>
      <c r="G350" s="24" t="s">
        <v>20</v>
      </c>
      <c r="H350" s="24" t="s">
        <v>21</v>
      </c>
      <c r="I350" s="24" t="s">
        <v>22</v>
      </c>
      <c r="J350" s="24" t="s">
        <v>20</v>
      </c>
      <c r="K350" s="24" t="s">
        <v>21</v>
      </c>
      <c r="L350" s="24" t="s">
        <v>22</v>
      </c>
      <c r="M350" s="24" t="s">
        <v>20</v>
      </c>
      <c r="N350" s="24" t="s">
        <v>21</v>
      </c>
      <c r="O350" s="24" t="s">
        <v>22</v>
      </c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20" t="s">
        <v>192</v>
      </c>
      <c r="B351" s="20" t="s">
        <v>24</v>
      </c>
      <c r="C351" s="35" t="s">
        <v>25</v>
      </c>
      <c r="D351" s="36">
        <v>0</v>
      </c>
      <c r="E351" s="36">
        <v>0</v>
      </c>
      <c r="F351" s="36">
        <f>SUM(D351:E351)</f>
        <v>0</v>
      </c>
      <c r="G351" s="36">
        <v>0</v>
      </c>
      <c r="H351" s="36">
        <v>0</v>
      </c>
      <c r="I351" s="36">
        <f>SUM(G351:H351)</f>
        <v>0</v>
      </c>
      <c r="J351" s="36">
        <v>2</v>
      </c>
      <c r="K351" s="36">
        <v>5</v>
      </c>
      <c r="L351" s="36">
        <f>SUM(J351:K351)</f>
        <v>7</v>
      </c>
      <c r="M351" s="20">
        <f t="shared" ref="M351:N351" si="286">SUM(G351,J351)</f>
        <v>2</v>
      </c>
      <c r="N351" s="20">
        <f t="shared" si="286"/>
        <v>5</v>
      </c>
      <c r="O351" s="36">
        <f>SUM(M351:N351)</f>
        <v>7</v>
      </c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0.5" customHeight="1" x14ac:dyDescent="0.2">
      <c r="A352" s="106" t="s">
        <v>62</v>
      </c>
      <c r="B352" s="104"/>
      <c r="C352" s="105"/>
      <c r="D352" s="48">
        <f t="shared" ref="D352:O352" si="287">SUM(D351)</f>
        <v>0</v>
      </c>
      <c r="E352" s="48">
        <f t="shared" si="287"/>
        <v>0</v>
      </c>
      <c r="F352" s="48">
        <f t="shared" si="287"/>
        <v>0</v>
      </c>
      <c r="G352" s="48">
        <f t="shared" si="287"/>
        <v>0</v>
      </c>
      <c r="H352" s="48">
        <f t="shared" si="287"/>
        <v>0</v>
      </c>
      <c r="I352" s="48">
        <f t="shared" si="287"/>
        <v>0</v>
      </c>
      <c r="J352" s="48">
        <f t="shared" si="287"/>
        <v>2</v>
      </c>
      <c r="K352" s="48">
        <f t="shared" si="287"/>
        <v>5</v>
      </c>
      <c r="L352" s="48">
        <f t="shared" si="287"/>
        <v>7</v>
      </c>
      <c r="M352" s="48">
        <f t="shared" si="287"/>
        <v>2</v>
      </c>
      <c r="N352" s="48">
        <f t="shared" si="287"/>
        <v>5</v>
      </c>
      <c r="O352" s="48">
        <f t="shared" si="287"/>
        <v>7</v>
      </c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0.5" customHeight="1" x14ac:dyDescent="0.2">
      <c r="A353" s="52"/>
      <c r="B353" s="52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0.5" customHeight="1" x14ac:dyDescent="0.2">
      <c r="A354" s="109" t="s">
        <v>135</v>
      </c>
      <c r="B354" s="104"/>
      <c r="C354" s="104"/>
      <c r="D354" s="104"/>
      <c r="E354" s="104"/>
      <c r="F354" s="105"/>
      <c r="G354" s="110" t="s">
        <v>11</v>
      </c>
      <c r="H354" s="104"/>
      <c r="I354" s="104"/>
      <c r="J354" s="104"/>
      <c r="K354" s="104"/>
      <c r="L354" s="104"/>
      <c r="M354" s="104"/>
      <c r="N354" s="104"/>
      <c r="O354" s="105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51" t="s">
        <v>12</v>
      </c>
      <c r="B355" s="111" t="s">
        <v>13</v>
      </c>
      <c r="C355" s="113" t="s">
        <v>14</v>
      </c>
      <c r="D355" s="110" t="s">
        <v>15</v>
      </c>
      <c r="E355" s="104"/>
      <c r="F355" s="105"/>
      <c r="G355" s="110" t="s">
        <v>16</v>
      </c>
      <c r="H355" s="104"/>
      <c r="I355" s="105"/>
      <c r="J355" s="110" t="s">
        <v>17</v>
      </c>
      <c r="K355" s="104"/>
      <c r="L355" s="105"/>
      <c r="M355" s="110" t="s">
        <v>18</v>
      </c>
      <c r="N355" s="104"/>
      <c r="O355" s="105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51" t="s">
        <v>19</v>
      </c>
      <c r="B356" s="112"/>
      <c r="C356" s="114"/>
      <c r="D356" s="24" t="s">
        <v>20</v>
      </c>
      <c r="E356" s="24" t="s">
        <v>21</v>
      </c>
      <c r="F356" s="24" t="s">
        <v>22</v>
      </c>
      <c r="G356" s="24" t="s">
        <v>20</v>
      </c>
      <c r="H356" s="24" t="s">
        <v>21</v>
      </c>
      <c r="I356" s="24" t="s">
        <v>22</v>
      </c>
      <c r="J356" s="24" t="s">
        <v>20</v>
      </c>
      <c r="K356" s="24" t="s">
        <v>21</v>
      </c>
      <c r="L356" s="24" t="s">
        <v>22</v>
      </c>
      <c r="M356" s="24" t="s">
        <v>20</v>
      </c>
      <c r="N356" s="24" t="s">
        <v>21</v>
      </c>
      <c r="O356" s="24" t="s">
        <v>22</v>
      </c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">
      <c r="A357" s="20" t="s">
        <v>193</v>
      </c>
      <c r="B357" s="20" t="s">
        <v>137</v>
      </c>
      <c r="C357" s="46" t="s">
        <v>142</v>
      </c>
      <c r="D357" s="36">
        <v>170</v>
      </c>
      <c r="E357" s="36">
        <v>205</v>
      </c>
      <c r="F357" s="36">
        <f>SUM(D357:E357)</f>
        <v>375</v>
      </c>
      <c r="G357" s="36">
        <v>167</v>
      </c>
      <c r="H357" s="36">
        <v>205</v>
      </c>
      <c r="I357" s="36">
        <f>SUM(G357:H357)</f>
        <v>372</v>
      </c>
      <c r="J357" s="36">
        <v>108</v>
      </c>
      <c r="K357" s="36">
        <v>158</v>
      </c>
      <c r="L357" s="36">
        <f>SUM(J357:K357)</f>
        <v>266</v>
      </c>
      <c r="M357" s="36">
        <f t="shared" ref="M357:N357" si="288">SUM(G357,J357)</f>
        <v>275</v>
      </c>
      <c r="N357" s="36">
        <f t="shared" si="288"/>
        <v>363</v>
      </c>
      <c r="O357" s="36">
        <f>SUM(M357:N357)</f>
        <v>638</v>
      </c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0.5" customHeight="1" x14ac:dyDescent="0.2">
      <c r="A358" s="106" t="s">
        <v>62</v>
      </c>
      <c r="B358" s="104"/>
      <c r="C358" s="105"/>
      <c r="D358" s="48">
        <f t="shared" ref="D358:O358" si="289">SUM(D357)</f>
        <v>170</v>
      </c>
      <c r="E358" s="48">
        <f t="shared" si="289"/>
        <v>205</v>
      </c>
      <c r="F358" s="48">
        <f t="shared" si="289"/>
        <v>375</v>
      </c>
      <c r="G358" s="48">
        <f t="shared" si="289"/>
        <v>167</v>
      </c>
      <c r="H358" s="48">
        <f t="shared" si="289"/>
        <v>205</v>
      </c>
      <c r="I358" s="48">
        <f t="shared" si="289"/>
        <v>372</v>
      </c>
      <c r="J358" s="48">
        <f t="shared" si="289"/>
        <v>108</v>
      </c>
      <c r="K358" s="48">
        <f t="shared" si="289"/>
        <v>158</v>
      </c>
      <c r="L358" s="48">
        <f t="shared" si="289"/>
        <v>266</v>
      </c>
      <c r="M358" s="48">
        <f t="shared" si="289"/>
        <v>275</v>
      </c>
      <c r="N358" s="48">
        <f t="shared" si="289"/>
        <v>363</v>
      </c>
      <c r="O358" s="48">
        <f t="shared" si="289"/>
        <v>638</v>
      </c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0.5" customHeight="1" x14ac:dyDescent="0.2">
      <c r="A359" s="52"/>
      <c r="B359" s="52"/>
      <c r="C359" s="42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0.5" customHeight="1" x14ac:dyDescent="0.2">
      <c r="A360" s="52"/>
      <c r="B360" s="52"/>
      <c r="C360" s="42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0.5" customHeight="1" x14ac:dyDescent="0.2">
      <c r="A361" s="109" t="s">
        <v>100</v>
      </c>
      <c r="B361" s="104"/>
      <c r="C361" s="104"/>
      <c r="D361" s="104"/>
      <c r="E361" s="104"/>
      <c r="F361" s="105"/>
      <c r="G361" s="110" t="s">
        <v>11</v>
      </c>
      <c r="H361" s="104"/>
      <c r="I361" s="104"/>
      <c r="J361" s="104"/>
      <c r="K361" s="104"/>
      <c r="L361" s="104"/>
      <c r="M361" s="104"/>
      <c r="N361" s="104"/>
      <c r="O361" s="105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51" t="s">
        <v>12</v>
      </c>
      <c r="B362" s="111" t="s">
        <v>13</v>
      </c>
      <c r="C362" s="113" t="s">
        <v>14</v>
      </c>
      <c r="D362" s="110" t="s">
        <v>15</v>
      </c>
      <c r="E362" s="104"/>
      <c r="F362" s="105"/>
      <c r="G362" s="110" t="s">
        <v>16</v>
      </c>
      <c r="H362" s="104"/>
      <c r="I362" s="105"/>
      <c r="J362" s="110" t="s">
        <v>17</v>
      </c>
      <c r="K362" s="104"/>
      <c r="L362" s="105"/>
      <c r="M362" s="110" t="s">
        <v>18</v>
      </c>
      <c r="N362" s="104"/>
      <c r="O362" s="105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51" t="s">
        <v>19</v>
      </c>
      <c r="B363" s="112"/>
      <c r="C363" s="114"/>
      <c r="D363" s="24" t="s">
        <v>20</v>
      </c>
      <c r="E363" s="24" t="s">
        <v>21</v>
      </c>
      <c r="F363" s="24" t="s">
        <v>22</v>
      </c>
      <c r="G363" s="24" t="s">
        <v>20</v>
      </c>
      <c r="H363" s="24" t="s">
        <v>21</v>
      </c>
      <c r="I363" s="24" t="s">
        <v>22</v>
      </c>
      <c r="J363" s="24" t="s">
        <v>20</v>
      </c>
      <c r="K363" s="24" t="s">
        <v>21</v>
      </c>
      <c r="L363" s="24" t="s">
        <v>22</v>
      </c>
      <c r="M363" s="24" t="s">
        <v>20</v>
      </c>
      <c r="N363" s="24" t="s">
        <v>21</v>
      </c>
      <c r="O363" s="24" t="s">
        <v>22</v>
      </c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20" t="s">
        <v>194</v>
      </c>
      <c r="B364" s="20" t="s">
        <v>101</v>
      </c>
      <c r="C364" s="46" t="s">
        <v>89</v>
      </c>
      <c r="D364" s="36">
        <v>10</v>
      </c>
      <c r="E364" s="36">
        <v>20</v>
      </c>
      <c r="F364" s="36">
        <f>SUM(D364:E364)</f>
        <v>30</v>
      </c>
      <c r="G364" s="36">
        <v>10</v>
      </c>
      <c r="H364" s="36">
        <v>20</v>
      </c>
      <c r="I364" s="36">
        <f>SUM(G364:H364)</f>
        <v>30</v>
      </c>
      <c r="J364" s="36">
        <v>34</v>
      </c>
      <c r="K364" s="36">
        <v>49</v>
      </c>
      <c r="L364" s="36">
        <f>SUM(J364:K364)</f>
        <v>83</v>
      </c>
      <c r="M364" s="36">
        <f t="shared" ref="M364:N364" si="290">SUM(G364,J364)</f>
        <v>44</v>
      </c>
      <c r="N364" s="36">
        <f t="shared" si="290"/>
        <v>69</v>
      </c>
      <c r="O364" s="36">
        <f>SUM(M364:N364)</f>
        <v>113</v>
      </c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0.5" customHeight="1" x14ac:dyDescent="0.2">
      <c r="A365" s="106" t="s">
        <v>62</v>
      </c>
      <c r="B365" s="104"/>
      <c r="C365" s="105"/>
      <c r="D365" s="48">
        <f t="shared" ref="D365:O365" si="291">SUM(D364)</f>
        <v>10</v>
      </c>
      <c r="E365" s="48">
        <f t="shared" si="291"/>
        <v>20</v>
      </c>
      <c r="F365" s="48">
        <f t="shared" si="291"/>
        <v>30</v>
      </c>
      <c r="G365" s="48">
        <f t="shared" si="291"/>
        <v>10</v>
      </c>
      <c r="H365" s="48">
        <f t="shared" si="291"/>
        <v>20</v>
      </c>
      <c r="I365" s="48">
        <f t="shared" si="291"/>
        <v>30</v>
      </c>
      <c r="J365" s="48">
        <f t="shared" si="291"/>
        <v>34</v>
      </c>
      <c r="K365" s="48">
        <f t="shared" si="291"/>
        <v>49</v>
      </c>
      <c r="L365" s="48">
        <f t="shared" si="291"/>
        <v>83</v>
      </c>
      <c r="M365" s="48">
        <f t="shared" si="291"/>
        <v>44</v>
      </c>
      <c r="N365" s="48">
        <f t="shared" si="291"/>
        <v>69</v>
      </c>
      <c r="O365" s="48">
        <f t="shared" si="291"/>
        <v>113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0.5" customHeight="1" x14ac:dyDescent="0.2">
      <c r="A366" s="52"/>
      <c r="B366" s="52"/>
      <c r="C366" s="42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0.5" customHeight="1" x14ac:dyDescent="0.2">
      <c r="A367" s="52"/>
      <c r="B367" s="52"/>
      <c r="C367" s="42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0.5" customHeight="1" x14ac:dyDescent="0.2">
      <c r="A368" s="109" t="s">
        <v>220</v>
      </c>
      <c r="B368" s="104"/>
      <c r="C368" s="104"/>
      <c r="D368" s="104"/>
      <c r="E368" s="104"/>
      <c r="F368" s="105"/>
      <c r="G368" s="110" t="s">
        <v>11</v>
      </c>
      <c r="H368" s="104"/>
      <c r="I368" s="104"/>
      <c r="J368" s="104"/>
      <c r="K368" s="104"/>
      <c r="L368" s="104"/>
      <c r="M368" s="104"/>
      <c r="N368" s="104"/>
      <c r="O368" s="105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51" t="s">
        <v>12</v>
      </c>
      <c r="B369" s="111" t="s">
        <v>13</v>
      </c>
      <c r="C369" s="113" t="s">
        <v>14</v>
      </c>
      <c r="D369" s="110" t="s">
        <v>15</v>
      </c>
      <c r="E369" s="104"/>
      <c r="F369" s="105"/>
      <c r="G369" s="110" t="s">
        <v>16</v>
      </c>
      <c r="H369" s="104"/>
      <c r="I369" s="105"/>
      <c r="J369" s="110" t="s">
        <v>17</v>
      </c>
      <c r="K369" s="104"/>
      <c r="L369" s="105"/>
      <c r="M369" s="110" t="s">
        <v>18</v>
      </c>
      <c r="N369" s="104"/>
      <c r="O369" s="105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51" t="s">
        <v>19</v>
      </c>
      <c r="B370" s="112"/>
      <c r="C370" s="114"/>
      <c r="D370" s="24" t="s">
        <v>20</v>
      </c>
      <c r="E370" s="24" t="s">
        <v>21</v>
      </c>
      <c r="F370" s="24" t="s">
        <v>22</v>
      </c>
      <c r="G370" s="24" t="s">
        <v>20</v>
      </c>
      <c r="H370" s="24" t="s">
        <v>21</v>
      </c>
      <c r="I370" s="24" t="s">
        <v>22</v>
      </c>
      <c r="J370" s="24" t="s">
        <v>20</v>
      </c>
      <c r="K370" s="24" t="s">
        <v>21</v>
      </c>
      <c r="L370" s="24" t="s">
        <v>22</v>
      </c>
      <c r="M370" s="24" t="s">
        <v>20</v>
      </c>
      <c r="N370" s="24" t="s">
        <v>21</v>
      </c>
      <c r="O370" s="24" t="s">
        <v>22</v>
      </c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20" t="s">
        <v>195</v>
      </c>
      <c r="B371" s="20" t="s">
        <v>167</v>
      </c>
      <c r="C371" s="46" t="s">
        <v>168</v>
      </c>
      <c r="D371" s="36">
        <v>29</v>
      </c>
      <c r="E371" s="36">
        <v>36</v>
      </c>
      <c r="F371" s="36">
        <f>SUM(D371:E371)</f>
        <v>65</v>
      </c>
      <c r="G371" s="36">
        <v>15</v>
      </c>
      <c r="H371" s="36">
        <v>22</v>
      </c>
      <c r="I371" s="36">
        <f t="shared" ref="I371:I372" si="292">SUM(G371:H371)</f>
        <v>37</v>
      </c>
      <c r="J371" s="36">
        <v>13</v>
      </c>
      <c r="K371" s="36">
        <v>34</v>
      </c>
      <c r="L371" s="20">
        <f t="shared" ref="L371:L372" si="293">J371+K371</f>
        <v>47</v>
      </c>
      <c r="M371" s="36">
        <f t="shared" ref="M371:N371" si="294">SUM(G371,J371)</f>
        <v>28</v>
      </c>
      <c r="N371" s="36">
        <f t="shared" si="294"/>
        <v>56</v>
      </c>
      <c r="O371" s="36">
        <f>SUM(M371:N371)</f>
        <v>84</v>
      </c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20" t="s">
        <v>195</v>
      </c>
      <c r="B372" s="20" t="s">
        <v>167</v>
      </c>
      <c r="C372" s="46" t="s">
        <v>89</v>
      </c>
      <c r="D372" s="20"/>
      <c r="E372" s="20"/>
      <c r="F372" s="20">
        <f>D372+E372</f>
        <v>0</v>
      </c>
      <c r="G372" s="20">
        <v>17</v>
      </c>
      <c r="H372" s="20">
        <v>18</v>
      </c>
      <c r="I372" s="36">
        <f t="shared" si="292"/>
        <v>35</v>
      </c>
      <c r="J372" s="20">
        <v>9</v>
      </c>
      <c r="K372" s="20">
        <v>16</v>
      </c>
      <c r="L372" s="20">
        <f t="shared" si="293"/>
        <v>25</v>
      </c>
      <c r="M372" s="20">
        <f t="shared" ref="M372:N372" si="295">SUM(G372,J372)</f>
        <v>26</v>
      </c>
      <c r="N372" s="20">
        <f t="shared" si="295"/>
        <v>34</v>
      </c>
      <c r="O372" s="20">
        <f>M372+N372</f>
        <v>60</v>
      </c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0.5" customHeight="1" x14ac:dyDescent="0.2">
      <c r="A373" s="106" t="s">
        <v>62</v>
      </c>
      <c r="B373" s="104"/>
      <c r="C373" s="105"/>
      <c r="D373" s="48">
        <f t="shared" ref="D373:O373" si="296">SUM(D371:D372)</f>
        <v>29</v>
      </c>
      <c r="E373" s="48">
        <f t="shared" si="296"/>
        <v>36</v>
      </c>
      <c r="F373" s="48">
        <f t="shared" si="296"/>
        <v>65</v>
      </c>
      <c r="G373" s="48">
        <f t="shared" si="296"/>
        <v>32</v>
      </c>
      <c r="H373" s="48">
        <f t="shared" si="296"/>
        <v>40</v>
      </c>
      <c r="I373" s="48">
        <f t="shared" si="296"/>
        <v>72</v>
      </c>
      <c r="J373" s="48">
        <f t="shared" si="296"/>
        <v>22</v>
      </c>
      <c r="K373" s="48">
        <f t="shared" si="296"/>
        <v>50</v>
      </c>
      <c r="L373" s="48">
        <f t="shared" si="296"/>
        <v>72</v>
      </c>
      <c r="M373" s="48">
        <f t="shared" si="296"/>
        <v>54</v>
      </c>
      <c r="N373" s="48">
        <f t="shared" si="296"/>
        <v>90</v>
      </c>
      <c r="O373" s="48">
        <f t="shared" si="296"/>
        <v>144</v>
      </c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0.5" customHeight="1" x14ac:dyDescent="0.2">
      <c r="A374" s="52"/>
      <c r="B374" s="52"/>
      <c r="C374" s="42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0.5" customHeight="1" x14ac:dyDescent="0.2">
      <c r="A375" s="109" t="s">
        <v>221</v>
      </c>
      <c r="B375" s="104"/>
      <c r="C375" s="104"/>
      <c r="D375" s="104"/>
      <c r="E375" s="104"/>
      <c r="F375" s="105"/>
      <c r="G375" s="110" t="s">
        <v>11</v>
      </c>
      <c r="H375" s="104"/>
      <c r="I375" s="104"/>
      <c r="J375" s="104"/>
      <c r="K375" s="104"/>
      <c r="L375" s="104"/>
      <c r="M375" s="104"/>
      <c r="N375" s="104"/>
      <c r="O375" s="105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51" t="s">
        <v>12</v>
      </c>
      <c r="B376" s="111" t="s">
        <v>13</v>
      </c>
      <c r="C376" s="113" t="s">
        <v>14</v>
      </c>
      <c r="D376" s="110" t="s">
        <v>15</v>
      </c>
      <c r="E376" s="104"/>
      <c r="F376" s="105"/>
      <c r="G376" s="110" t="s">
        <v>16</v>
      </c>
      <c r="H376" s="104"/>
      <c r="I376" s="105"/>
      <c r="J376" s="110" t="s">
        <v>17</v>
      </c>
      <c r="K376" s="104"/>
      <c r="L376" s="105"/>
      <c r="M376" s="110" t="s">
        <v>18</v>
      </c>
      <c r="N376" s="104"/>
      <c r="O376" s="105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" customHeight="1" x14ac:dyDescent="0.2">
      <c r="A377" s="51" t="s">
        <v>19</v>
      </c>
      <c r="B377" s="112"/>
      <c r="C377" s="114"/>
      <c r="D377" s="24" t="s">
        <v>20</v>
      </c>
      <c r="E377" s="24" t="s">
        <v>21</v>
      </c>
      <c r="F377" s="24" t="s">
        <v>22</v>
      </c>
      <c r="G377" s="24" t="s">
        <v>20</v>
      </c>
      <c r="H377" s="24" t="s">
        <v>21</v>
      </c>
      <c r="I377" s="24" t="s">
        <v>22</v>
      </c>
      <c r="J377" s="24" t="s">
        <v>20</v>
      </c>
      <c r="K377" s="24" t="s">
        <v>21</v>
      </c>
      <c r="L377" s="24" t="s">
        <v>22</v>
      </c>
      <c r="M377" s="24" t="s">
        <v>20</v>
      </c>
      <c r="N377" s="24" t="s">
        <v>21</v>
      </c>
      <c r="O377" s="24" t="s">
        <v>22</v>
      </c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 x14ac:dyDescent="0.2">
      <c r="A378" s="20" t="s">
        <v>196</v>
      </c>
      <c r="B378" s="20" t="s">
        <v>197</v>
      </c>
      <c r="C378" s="46" t="s">
        <v>142</v>
      </c>
      <c r="D378" s="36">
        <v>60</v>
      </c>
      <c r="E378" s="36">
        <v>52</v>
      </c>
      <c r="F378" s="36">
        <f t="shared" ref="F378:F380" si="297">SUM(D378:E378)</f>
        <v>112</v>
      </c>
      <c r="G378" s="36">
        <v>61</v>
      </c>
      <c r="H378" s="36">
        <v>50</v>
      </c>
      <c r="I378" s="36">
        <f t="shared" ref="I378:I380" si="298">SUM(G378:H378)</f>
        <v>111</v>
      </c>
      <c r="J378" s="36">
        <v>22</v>
      </c>
      <c r="K378" s="36">
        <v>12</v>
      </c>
      <c r="L378" s="36">
        <f t="shared" ref="L378:L380" si="299">SUM(J378:K378)</f>
        <v>34</v>
      </c>
      <c r="M378" s="36">
        <f t="shared" ref="M378:N378" si="300">SUM(G378,J378)</f>
        <v>83</v>
      </c>
      <c r="N378" s="36">
        <f t="shared" si="300"/>
        <v>62</v>
      </c>
      <c r="O378" s="36">
        <f t="shared" ref="O378:O380" si="301">SUM(M378:N378)</f>
        <v>145</v>
      </c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 x14ac:dyDescent="0.2">
      <c r="A379" s="20" t="s">
        <v>198</v>
      </c>
      <c r="B379" s="20" t="s">
        <v>197</v>
      </c>
      <c r="C379" s="46" t="s">
        <v>142</v>
      </c>
      <c r="D379" s="36">
        <v>55</v>
      </c>
      <c r="E379" s="36">
        <v>28</v>
      </c>
      <c r="F379" s="36">
        <f t="shared" si="297"/>
        <v>83</v>
      </c>
      <c r="G379" s="36">
        <v>54</v>
      </c>
      <c r="H379" s="36">
        <v>27</v>
      </c>
      <c r="I379" s="36">
        <f t="shared" si="298"/>
        <v>81</v>
      </c>
      <c r="J379" s="36">
        <v>58</v>
      </c>
      <c r="K379" s="36">
        <v>28</v>
      </c>
      <c r="L379" s="36">
        <f t="shared" si="299"/>
        <v>86</v>
      </c>
      <c r="M379" s="36">
        <f t="shared" ref="M379:N379" si="302">SUM(G379,J379)</f>
        <v>112</v>
      </c>
      <c r="N379" s="36">
        <f t="shared" si="302"/>
        <v>55</v>
      </c>
      <c r="O379" s="36">
        <f t="shared" si="301"/>
        <v>167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">
      <c r="A380" s="20" t="s">
        <v>199</v>
      </c>
      <c r="B380" s="20" t="s">
        <v>197</v>
      </c>
      <c r="C380" s="46" t="s">
        <v>142</v>
      </c>
      <c r="D380" s="36">
        <v>0</v>
      </c>
      <c r="E380" s="36">
        <v>0</v>
      </c>
      <c r="F380" s="36">
        <f t="shared" si="297"/>
        <v>0</v>
      </c>
      <c r="G380" s="36">
        <v>0</v>
      </c>
      <c r="H380" s="36">
        <v>0</v>
      </c>
      <c r="I380" s="36">
        <f t="shared" si="298"/>
        <v>0</v>
      </c>
      <c r="J380" s="36">
        <v>3</v>
      </c>
      <c r="K380" s="36">
        <v>5</v>
      </c>
      <c r="L380" s="36">
        <f t="shared" si="299"/>
        <v>8</v>
      </c>
      <c r="M380" s="36">
        <f t="shared" ref="M380:N380" si="303">SUM(G380,J380)</f>
        <v>3</v>
      </c>
      <c r="N380" s="36">
        <f t="shared" si="303"/>
        <v>5</v>
      </c>
      <c r="O380" s="36">
        <f t="shared" si="301"/>
        <v>8</v>
      </c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0.5" customHeight="1" x14ac:dyDescent="0.2">
      <c r="A381" s="106" t="s">
        <v>62</v>
      </c>
      <c r="B381" s="104"/>
      <c r="C381" s="105"/>
      <c r="D381" s="48">
        <f t="shared" ref="D381:O381" si="304">SUM(D378:D380)</f>
        <v>115</v>
      </c>
      <c r="E381" s="48">
        <f t="shared" si="304"/>
        <v>80</v>
      </c>
      <c r="F381" s="48">
        <f t="shared" si="304"/>
        <v>195</v>
      </c>
      <c r="G381" s="48">
        <f t="shared" si="304"/>
        <v>115</v>
      </c>
      <c r="H381" s="48">
        <f t="shared" si="304"/>
        <v>77</v>
      </c>
      <c r="I381" s="48">
        <f t="shared" si="304"/>
        <v>192</v>
      </c>
      <c r="J381" s="48">
        <f t="shared" si="304"/>
        <v>83</v>
      </c>
      <c r="K381" s="48">
        <f t="shared" si="304"/>
        <v>45</v>
      </c>
      <c r="L381" s="48">
        <f t="shared" si="304"/>
        <v>128</v>
      </c>
      <c r="M381" s="48">
        <f t="shared" si="304"/>
        <v>198</v>
      </c>
      <c r="N381" s="48">
        <f t="shared" si="304"/>
        <v>122</v>
      </c>
      <c r="O381" s="48">
        <f t="shared" si="304"/>
        <v>320</v>
      </c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0.5" customHeight="1" x14ac:dyDescent="0.2">
      <c r="A382" s="52"/>
      <c r="B382" s="52"/>
      <c r="C382" s="42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0.5" customHeight="1" x14ac:dyDescent="0.2">
      <c r="A383" s="52"/>
      <c r="B383" s="52"/>
      <c r="C383" s="42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09" t="s">
        <v>223</v>
      </c>
      <c r="B384" s="104"/>
      <c r="C384" s="104"/>
      <c r="D384" s="104"/>
      <c r="E384" s="104"/>
      <c r="F384" s="105"/>
      <c r="G384" s="110" t="s">
        <v>11</v>
      </c>
      <c r="H384" s="104"/>
      <c r="I384" s="104"/>
      <c r="J384" s="104"/>
      <c r="K384" s="104"/>
      <c r="L384" s="104"/>
      <c r="M384" s="104"/>
      <c r="N384" s="104"/>
      <c r="O384" s="105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51" t="s">
        <v>12</v>
      </c>
      <c r="B385" s="111" t="s">
        <v>13</v>
      </c>
      <c r="C385" s="113" t="s">
        <v>14</v>
      </c>
      <c r="D385" s="110" t="s">
        <v>15</v>
      </c>
      <c r="E385" s="104"/>
      <c r="F385" s="105"/>
      <c r="G385" s="110" t="s">
        <v>16</v>
      </c>
      <c r="H385" s="104"/>
      <c r="I385" s="105"/>
      <c r="J385" s="110" t="s">
        <v>17</v>
      </c>
      <c r="K385" s="104"/>
      <c r="L385" s="105"/>
      <c r="M385" s="110" t="s">
        <v>18</v>
      </c>
      <c r="N385" s="104"/>
      <c r="O385" s="105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" customHeight="1" x14ac:dyDescent="0.2">
      <c r="A386" s="20" t="s">
        <v>59</v>
      </c>
      <c r="B386" s="112"/>
      <c r="C386" s="114"/>
      <c r="D386" s="24" t="s">
        <v>20</v>
      </c>
      <c r="E386" s="24" t="s">
        <v>21</v>
      </c>
      <c r="F386" s="24" t="s">
        <v>22</v>
      </c>
      <c r="G386" s="24" t="s">
        <v>20</v>
      </c>
      <c r="H386" s="24" t="s">
        <v>21</v>
      </c>
      <c r="I386" s="24" t="s">
        <v>22</v>
      </c>
      <c r="J386" s="24" t="s">
        <v>20</v>
      </c>
      <c r="K386" s="24" t="s">
        <v>21</v>
      </c>
      <c r="L386" s="24" t="s">
        <v>22</v>
      </c>
      <c r="M386" s="24" t="s">
        <v>20</v>
      </c>
      <c r="N386" s="24" t="s">
        <v>21</v>
      </c>
      <c r="O386" s="24" t="s">
        <v>22</v>
      </c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2.5" x14ac:dyDescent="0.2">
      <c r="A387" s="20" t="s">
        <v>200</v>
      </c>
      <c r="B387" s="20" t="s">
        <v>222</v>
      </c>
      <c r="C387" s="46" t="s">
        <v>142</v>
      </c>
      <c r="D387" s="36">
        <v>0</v>
      </c>
      <c r="E387" s="36">
        <v>0</v>
      </c>
      <c r="F387" s="36">
        <f>SUM(D387:E387)</f>
        <v>0</v>
      </c>
      <c r="G387" s="36">
        <v>0</v>
      </c>
      <c r="H387" s="36">
        <v>0</v>
      </c>
      <c r="I387" s="36">
        <f>SUM(G387:H387)</f>
        <v>0</v>
      </c>
      <c r="J387" s="36">
        <v>0</v>
      </c>
      <c r="K387" s="36">
        <v>0</v>
      </c>
      <c r="L387" s="36">
        <f>SUM(J387:K387)</f>
        <v>0</v>
      </c>
      <c r="M387" s="36">
        <f t="shared" ref="M387:N387" si="305">SUM(G387,J387)</f>
        <v>0</v>
      </c>
      <c r="N387" s="36">
        <f t="shared" si="305"/>
        <v>0</v>
      </c>
      <c r="O387" s="36">
        <f>SUM(M387:N387)</f>
        <v>0</v>
      </c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0.5" customHeight="1" x14ac:dyDescent="0.2">
      <c r="A388" s="106" t="s">
        <v>62</v>
      </c>
      <c r="B388" s="104"/>
      <c r="C388" s="105"/>
      <c r="D388" s="48">
        <f t="shared" ref="D388:O388" si="306">SUM(D387)</f>
        <v>0</v>
      </c>
      <c r="E388" s="48">
        <f t="shared" si="306"/>
        <v>0</v>
      </c>
      <c r="F388" s="48">
        <f t="shared" si="306"/>
        <v>0</v>
      </c>
      <c r="G388" s="48">
        <f t="shared" si="306"/>
        <v>0</v>
      </c>
      <c r="H388" s="48">
        <f t="shared" si="306"/>
        <v>0</v>
      </c>
      <c r="I388" s="48">
        <f t="shared" si="306"/>
        <v>0</v>
      </c>
      <c r="J388" s="48">
        <f t="shared" si="306"/>
        <v>0</v>
      </c>
      <c r="K388" s="48">
        <f t="shared" si="306"/>
        <v>0</v>
      </c>
      <c r="L388" s="48">
        <f t="shared" si="306"/>
        <v>0</v>
      </c>
      <c r="M388" s="48">
        <f t="shared" si="306"/>
        <v>0</v>
      </c>
      <c r="N388" s="48">
        <f t="shared" si="306"/>
        <v>0</v>
      </c>
      <c r="O388" s="48">
        <f t="shared" si="306"/>
        <v>0</v>
      </c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0.5" customHeight="1" x14ac:dyDescent="0.2">
      <c r="A389" s="52"/>
      <c r="B389" s="52"/>
      <c r="C389" s="42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0.5" customHeight="1" x14ac:dyDescent="0.2">
      <c r="A390" s="52"/>
      <c r="B390" s="52"/>
      <c r="C390" s="42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0.5" customHeight="1" x14ac:dyDescent="0.2">
      <c r="A391" s="109" t="s">
        <v>224</v>
      </c>
      <c r="B391" s="104"/>
      <c r="C391" s="104"/>
      <c r="D391" s="104"/>
      <c r="E391" s="104"/>
      <c r="F391" s="105"/>
      <c r="G391" s="110" t="s">
        <v>11</v>
      </c>
      <c r="H391" s="104"/>
      <c r="I391" s="104"/>
      <c r="J391" s="104"/>
      <c r="K391" s="104"/>
      <c r="L391" s="104"/>
      <c r="M391" s="104"/>
      <c r="N391" s="104"/>
      <c r="O391" s="105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51" t="s">
        <v>12</v>
      </c>
      <c r="B392" s="111" t="s">
        <v>13</v>
      </c>
      <c r="C392" s="147" t="s">
        <v>14</v>
      </c>
      <c r="D392" s="110" t="s">
        <v>15</v>
      </c>
      <c r="E392" s="104"/>
      <c r="F392" s="105"/>
      <c r="G392" s="110" t="s">
        <v>16</v>
      </c>
      <c r="H392" s="104"/>
      <c r="I392" s="105"/>
      <c r="J392" s="110" t="s">
        <v>17</v>
      </c>
      <c r="K392" s="104"/>
      <c r="L392" s="105"/>
      <c r="M392" s="110" t="s">
        <v>18</v>
      </c>
      <c r="N392" s="104"/>
      <c r="O392" s="105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" customHeight="1" x14ac:dyDescent="0.2">
      <c r="A393" s="51" t="s">
        <v>19</v>
      </c>
      <c r="B393" s="112"/>
      <c r="C393" s="114"/>
      <c r="D393" s="24" t="s">
        <v>20</v>
      </c>
      <c r="E393" s="24" t="s">
        <v>21</v>
      </c>
      <c r="F393" s="24" t="s">
        <v>22</v>
      </c>
      <c r="G393" s="24" t="s">
        <v>20</v>
      </c>
      <c r="H393" s="24" t="s">
        <v>21</v>
      </c>
      <c r="I393" s="24" t="s">
        <v>22</v>
      </c>
      <c r="J393" s="24" t="s">
        <v>20</v>
      </c>
      <c r="K393" s="24" t="s">
        <v>21</v>
      </c>
      <c r="L393" s="24" t="s">
        <v>22</v>
      </c>
      <c r="M393" s="24" t="s">
        <v>20</v>
      </c>
      <c r="N393" s="24" t="s">
        <v>21</v>
      </c>
      <c r="O393" s="24" t="s">
        <v>22</v>
      </c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20" t="s">
        <v>85</v>
      </c>
      <c r="B394" s="20" t="s">
        <v>181</v>
      </c>
      <c r="C394" s="46" t="s">
        <v>142</v>
      </c>
      <c r="D394" s="36">
        <v>177</v>
      </c>
      <c r="E394" s="36">
        <v>192</v>
      </c>
      <c r="F394" s="36">
        <f>SUM(D394:E394)</f>
        <v>369</v>
      </c>
      <c r="G394" s="20">
        <v>172</v>
      </c>
      <c r="H394" s="20">
        <v>193</v>
      </c>
      <c r="I394" s="20">
        <f>SUM(G394:H394)</f>
        <v>365</v>
      </c>
      <c r="J394" s="36">
        <v>164</v>
      </c>
      <c r="K394" s="36">
        <v>200</v>
      </c>
      <c r="L394" s="36">
        <f>SUM(J394:K394)</f>
        <v>364</v>
      </c>
      <c r="M394" s="36">
        <f t="shared" ref="M394:N394" si="307">SUM(G394,J394)</f>
        <v>336</v>
      </c>
      <c r="N394" s="36">
        <f t="shared" si="307"/>
        <v>393</v>
      </c>
      <c r="O394" s="36">
        <f>SUM(M394:N394)</f>
        <v>729</v>
      </c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0.5" customHeight="1" x14ac:dyDescent="0.2">
      <c r="A395" s="106" t="s">
        <v>62</v>
      </c>
      <c r="B395" s="104"/>
      <c r="C395" s="105"/>
      <c r="D395" s="48">
        <f t="shared" ref="D395:O395" si="308">SUM(D394)</f>
        <v>177</v>
      </c>
      <c r="E395" s="48">
        <f t="shared" si="308"/>
        <v>192</v>
      </c>
      <c r="F395" s="48">
        <f t="shared" si="308"/>
        <v>369</v>
      </c>
      <c r="G395" s="48">
        <f t="shared" si="308"/>
        <v>172</v>
      </c>
      <c r="H395" s="48">
        <f t="shared" si="308"/>
        <v>193</v>
      </c>
      <c r="I395" s="48">
        <f t="shared" si="308"/>
        <v>365</v>
      </c>
      <c r="J395" s="48">
        <f t="shared" si="308"/>
        <v>164</v>
      </c>
      <c r="K395" s="48">
        <f t="shared" si="308"/>
        <v>200</v>
      </c>
      <c r="L395" s="48">
        <f t="shared" si="308"/>
        <v>364</v>
      </c>
      <c r="M395" s="48">
        <f t="shared" si="308"/>
        <v>336</v>
      </c>
      <c r="N395" s="48">
        <f t="shared" si="308"/>
        <v>393</v>
      </c>
      <c r="O395" s="48">
        <f t="shared" si="308"/>
        <v>729</v>
      </c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s="21" customFormat="1" ht="10.5" customHeight="1" x14ac:dyDescent="0.2">
      <c r="A396" s="73"/>
      <c r="B396" s="74"/>
      <c r="C396" s="55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s="21" customFormat="1" ht="10.5" customHeight="1" x14ac:dyDescent="0.2">
      <c r="A397" s="73"/>
      <c r="B397" s="74"/>
      <c r="C397" s="55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s="21" customFormat="1" ht="10.5" customHeight="1" x14ac:dyDescent="0.2">
      <c r="A398" s="73"/>
      <c r="B398" s="74"/>
      <c r="C398" s="55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s="21" customFormat="1" ht="10.5" customHeight="1" x14ac:dyDescent="0.2">
      <c r="A399" s="73"/>
      <c r="B399" s="74"/>
      <c r="C399" s="55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0.5" customHeight="1" x14ac:dyDescent="0.2">
      <c r="A400" s="52"/>
      <c r="B400" s="52"/>
      <c r="C400" s="42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0.5" customHeight="1" x14ac:dyDescent="0.2">
      <c r="A401" s="52"/>
      <c r="B401" s="52"/>
      <c r="C401" s="42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0.5" customHeight="1" x14ac:dyDescent="0.2">
      <c r="A402" s="109" t="s">
        <v>225</v>
      </c>
      <c r="B402" s="104"/>
      <c r="C402" s="104"/>
      <c r="D402" s="104"/>
      <c r="E402" s="104"/>
      <c r="F402" s="105"/>
      <c r="G402" s="110" t="s">
        <v>11</v>
      </c>
      <c r="H402" s="104"/>
      <c r="I402" s="104"/>
      <c r="J402" s="104"/>
      <c r="K402" s="104"/>
      <c r="L402" s="104"/>
      <c r="M402" s="104"/>
      <c r="N402" s="104"/>
      <c r="O402" s="105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51" t="s">
        <v>12</v>
      </c>
      <c r="B403" s="111" t="s">
        <v>13</v>
      </c>
      <c r="C403" s="113" t="s">
        <v>14</v>
      </c>
      <c r="D403" s="110" t="s">
        <v>15</v>
      </c>
      <c r="E403" s="104"/>
      <c r="F403" s="105"/>
      <c r="G403" s="110" t="s">
        <v>16</v>
      </c>
      <c r="H403" s="104"/>
      <c r="I403" s="105"/>
      <c r="J403" s="110" t="s">
        <v>17</v>
      </c>
      <c r="K403" s="104"/>
      <c r="L403" s="105"/>
      <c r="M403" s="110" t="s">
        <v>18</v>
      </c>
      <c r="N403" s="104"/>
      <c r="O403" s="105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" customHeight="1" x14ac:dyDescent="0.2">
      <c r="A404" s="51" t="s">
        <v>19</v>
      </c>
      <c r="B404" s="112"/>
      <c r="C404" s="114"/>
      <c r="D404" s="24" t="s">
        <v>20</v>
      </c>
      <c r="E404" s="24" t="s">
        <v>21</v>
      </c>
      <c r="F404" s="24" t="s">
        <v>22</v>
      </c>
      <c r="G404" s="24" t="s">
        <v>20</v>
      </c>
      <c r="H404" s="24" t="s">
        <v>21</v>
      </c>
      <c r="I404" s="24" t="s">
        <v>22</v>
      </c>
      <c r="J404" s="24" t="s">
        <v>20</v>
      </c>
      <c r="K404" s="24" t="s">
        <v>21</v>
      </c>
      <c r="L404" s="24" t="s">
        <v>22</v>
      </c>
      <c r="M404" s="24" t="s">
        <v>20</v>
      </c>
      <c r="N404" s="24" t="s">
        <v>21</v>
      </c>
      <c r="O404" s="24" t="s">
        <v>22</v>
      </c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">
      <c r="A405" s="20" t="s">
        <v>201</v>
      </c>
      <c r="B405" s="20" t="s">
        <v>175</v>
      </c>
      <c r="C405" s="46" t="s">
        <v>142</v>
      </c>
      <c r="D405" s="36">
        <v>71</v>
      </c>
      <c r="E405" s="36">
        <v>98</v>
      </c>
      <c r="F405" s="36">
        <f>SUM(D405:E405)</f>
        <v>169</v>
      </c>
      <c r="G405" s="36">
        <v>70</v>
      </c>
      <c r="H405" s="36">
        <v>98</v>
      </c>
      <c r="I405" s="36">
        <f>SUM(G405:H405)</f>
        <v>168</v>
      </c>
      <c r="J405" s="36">
        <v>72</v>
      </c>
      <c r="K405" s="36">
        <v>117</v>
      </c>
      <c r="L405" s="36">
        <f>SUM(J405:K405)</f>
        <v>189</v>
      </c>
      <c r="M405" s="36">
        <f t="shared" ref="M405:N405" si="309">SUM(G405,J405)</f>
        <v>142</v>
      </c>
      <c r="N405" s="36">
        <f t="shared" si="309"/>
        <v>215</v>
      </c>
      <c r="O405" s="36">
        <f>SUM(M405:N405)</f>
        <v>357</v>
      </c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0.5" customHeight="1" x14ac:dyDescent="0.2">
      <c r="A406" s="106" t="s">
        <v>62</v>
      </c>
      <c r="B406" s="104"/>
      <c r="C406" s="105"/>
      <c r="D406" s="48">
        <f t="shared" ref="D406:O406" si="310">SUM(D405)</f>
        <v>71</v>
      </c>
      <c r="E406" s="48">
        <f t="shared" si="310"/>
        <v>98</v>
      </c>
      <c r="F406" s="48">
        <f t="shared" si="310"/>
        <v>169</v>
      </c>
      <c r="G406" s="48">
        <f t="shared" si="310"/>
        <v>70</v>
      </c>
      <c r="H406" s="48">
        <f t="shared" si="310"/>
        <v>98</v>
      </c>
      <c r="I406" s="48">
        <f t="shared" si="310"/>
        <v>168</v>
      </c>
      <c r="J406" s="48">
        <f t="shared" si="310"/>
        <v>72</v>
      </c>
      <c r="K406" s="48">
        <f t="shared" si="310"/>
        <v>117</v>
      </c>
      <c r="L406" s="48">
        <f t="shared" si="310"/>
        <v>189</v>
      </c>
      <c r="M406" s="48">
        <f t="shared" si="310"/>
        <v>142</v>
      </c>
      <c r="N406" s="48">
        <f t="shared" si="310"/>
        <v>215</v>
      </c>
      <c r="O406" s="48">
        <f t="shared" si="310"/>
        <v>357</v>
      </c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0.5" customHeight="1" x14ac:dyDescent="0.2">
      <c r="A407" s="52"/>
      <c r="B407" s="52"/>
      <c r="C407" s="42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0.5" customHeight="1" x14ac:dyDescent="0.2">
      <c r="A408" s="52"/>
      <c r="B408" s="52"/>
      <c r="C408" s="42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0.5" customHeight="1" x14ac:dyDescent="0.2">
      <c r="A409" s="109" t="s">
        <v>218</v>
      </c>
      <c r="B409" s="104"/>
      <c r="C409" s="104"/>
      <c r="D409" s="104"/>
      <c r="E409" s="104"/>
      <c r="F409" s="105"/>
      <c r="G409" s="110" t="s">
        <v>11</v>
      </c>
      <c r="H409" s="104"/>
      <c r="I409" s="104"/>
      <c r="J409" s="104"/>
      <c r="K409" s="104"/>
      <c r="L409" s="104"/>
      <c r="M409" s="104"/>
      <c r="N409" s="104"/>
      <c r="O409" s="105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51" t="s">
        <v>12</v>
      </c>
      <c r="B410" s="111" t="s">
        <v>13</v>
      </c>
      <c r="C410" s="113" t="s">
        <v>14</v>
      </c>
      <c r="D410" s="110" t="s">
        <v>15</v>
      </c>
      <c r="E410" s="104"/>
      <c r="F410" s="105"/>
      <c r="G410" s="110" t="s">
        <v>16</v>
      </c>
      <c r="H410" s="104"/>
      <c r="I410" s="105"/>
      <c r="J410" s="110" t="s">
        <v>17</v>
      </c>
      <c r="K410" s="104"/>
      <c r="L410" s="105"/>
      <c r="M410" s="110" t="s">
        <v>18</v>
      </c>
      <c r="N410" s="104"/>
      <c r="O410" s="105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" customHeight="1" x14ac:dyDescent="0.2">
      <c r="A411" s="51" t="s">
        <v>19</v>
      </c>
      <c r="B411" s="112"/>
      <c r="C411" s="114"/>
      <c r="D411" s="24" t="s">
        <v>20</v>
      </c>
      <c r="E411" s="24" t="s">
        <v>21</v>
      </c>
      <c r="F411" s="24" t="s">
        <v>22</v>
      </c>
      <c r="G411" s="24" t="s">
        <v>20</v>
      </c>
      <c r="H411" s="24" t="s">
        <v>21</v>
      </c>
      <c r="I411" s="24" t="s">
        <v>22</v>
      </c>
      <c r="J411" s="24" t="s">
        <v>20</v>
      </c>
      <c r="K411" s="24" t="s">
        <v>21</v>
      </c>
      <c r="L411" s="24" t="s">
        <v>22</v>
      </c>
      <c r="M411" s="24" t="s">
        <v>20</v>
      </c>
      <c r="N411" s="24" t="s">
        <v>21</v>
      </c>
      <c r="O411" s="24" t="s">
        <v>22</v>
      </c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">
      <c r="A412" s="20" t="s">
        <v>202</v>
      </c>
      <c r="B412" s="20" t="s">
        <v>185</v>
      </c>
      <c r="C412" s="46" t="s">
        <v>142</v>
      </c>
      <c r="D412" s="36">
        <v>134</v>
      </c>
      <c r="E412" s="36">
        <v>163</v>
      </c>
      <c r="F412" s="36">
        <f>SUM(D412:E412)</f>
        <v>297</v>
      </c>
      <c r="G412" s="36">
        <v>130</v>
      </c>
      <c r="H412" s="36">
        <v>158</v>
      </c>
      <c r="I412" s="36">
        <f>SUM(G412,H412)</f>
        <v>288</v>
      </c>
      <c r="J412" s="36">
        <v>164</v>
      </c>
      <c r="K412" s="36">
        <v>206</v>
      </c>
      <c r="L412" s="36">
        <f>SUM(J412:K412)</f>
        <v>370</v>
      </c>
      <c r="M412" s="36">
        <f t="shared" ref="M412:N412" si="311">G412+J412</f>
        <v>294</v>
      </c>
      <c r="N412" s="36">
        <f t="shared" si="311"/>
        <v>364</v>
      </c>
      <c r="O412" s="36">
        <f>SUM(M412:N412)</f>
        <v>658</v>
      </c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0.5" customHeight="1" x14ac:dyDescent="0.2">
      <c r="A413" s="106" t="s">
        <v>62</v>
      </c>
      <c r="B413" s="104"/>
      <c r="C413" s="105"/>
      <c r="D413" s="48">
        <f t="shared" ref="D413:O413" si="312">SUM(D412)</f>
        <v>134</v>
      </c>
      <c r="E413" s="48">
        <f t="shared" si="312"/>
        <v>163</v>
      </c>
      <c r="F413" s="48">
        <f t="shared" si="312"/>
        <v>297</v>
      </c>
      <c r="G413" s="48">
        <f t="shared" si="312"/>
        <v>130</v>
      </c>
      <c r="H413" s="48">
        <f t="shared" si="312"/>
        <v>158</v>
      </c>
      <c r="I413" s="48">
        <f t="shared" si="312"/>
        <v>288</v>
      </c>
      <c r="J413" s="48">
        <f t="shared" si="312"/>
        <v>164</v>
      </c>
      <c r="K413" s="48">
        <f t="shared" si="312"/>
        <v>206</v>
      </c>
      <c r="L413" s="48">
        <f t="shared" si="312"/>
        <v>370</v>
      </c>
      <c r="M413" s="48">
        <f t="shared" si="312"/>
        <v>294</v>
      </c>
      <c r="N413" s="48">
        <f t="shared" si="312"/>
        <v>364</v>
      </c>
      <c r="O413" s="48">
        <f t="shared" si="312"/>
        <v>658</v>
      </c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52"/>
      <c r="B414" s="52"/>
      <c r="C414" s="42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42" t="s">
        <v>203</v>
      </c>
      <c r="B415" s="143"/>
      <c r="C415" s="144"/>
      <c r="D415" s="54">
        <f t="shared" ref="D415:O415" si="313">SUM(D413,D352,D358,D365,D373,D381,D388,D395,D406)</f>
        <v>706</v>
      </c>
      <c r="E415" s="54">
        <f t="shared" si="313"/>
        <v>794</v>
      </c>
      <c r="F415" s="54">
        <f t="shared" si="313"/>
        <v>1500</v>
      </c>
      <c r="G415" s="54">
        <f t="shared" si="313"/>
        <v>696</v>
      </c>
      <c r="H415" s="54">
        <f t="shared" si="313"/>
        <v>791</v>
      </c>
      <c r="I415" s="54">
        <f t="shared" si="313"/>
        <v>1487</v>
      </c>
      <c r="J415" s="54">
        <f t="shared" si="313"/>
        <v>649</v>
      </c>
      <c r="K415" s="54">
        <f t="shared" si="313"/>
        <v>830</v>
      </c>
      <c r="L415" s="54">
        <f t="shared" si="313"/>
        <v>1479</v>
      </c>
      <c r="M415" s="54">
        <f t="shared" si="313"/>
        <v>1345</v>
      </c>
      <c r="N415" s="54">
        <f t="shared" si="313"/>
        <v>1621</v>
      </c>
      <c r="O415" s="54">
        <f t="shared" si="313"/>
        <v>2966</v>
      </c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0.5" customHeight="1" x14ac:dyDescent="0.2">
      <c r="A416" s="52"/>
      <c r="B416" s="52"/>
      <c r="C416" s="42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52"/>
      <c r="B417" s="52"/>
      <c r="C417" s="42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42" t="s">
        <v>189</v>
      </c>
      <c r="B418" s="143"/>
      <c r="C418" s="143"/>
      <c r="D418" s="54">
        <f t="shared" ref="D418:O418" si="314">SUM(D345)</f>
        <v>3658</v>
      </c>
      <c r="E418" s="54">
        <f t="shared" si="314"/>
        <v>3885</v>
      </c>
      <c r="F418" s="54">
        <f t="shared" si="314"/>
        <v>7543</v>
      </c>
      <c r="G418" s="54">
        <f t="shared" si="314"/>
        <v>2627</v>
      </c>
      <c r="H418" s="54">
        <f t="shared" si="314"/>
        <v>2593</v>
      </c>
      <c r="I418" s="54">
        <f t="shared" si="314"/>
        <v>5220</v>
      </c>
      <c r="J418" s="54">
        <f t="shared" si="314"/>
        <v>10607</v>
      </c>
      <c r="K418" s="54">
        <f t="shared" si="314"/>
        <v>10619</v>
      </c>
      <c r="L418" s="54">
        <f t="shared" si="314"/>
        <v>21226</v>
      </c>
      <c r="M418" s="54">
        <f t="shared" si="314"/>
        <v>13234</v>
      </c>
      <c r="N418" s="54">
        <f t="shared" si="314"/>
        <v>13212</v>
      </c>
      <c r="O418" s="54">
        <f t="shared" si="314"/>
        <v>26446</v>
      </c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52"/>
      <c r="B419" s="52"/>
      <c r="C419" s="42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42" t="s">
        <v>203</v>
      </c>
      <c r="B420" s="143"/>
      <c r="C420" s="143"/>
      <c r="D420" s="54">
        <f t="shared" ref="D420:O420" si="315">SUM(D415)</f>
        <v>706</v>
      </c>
      <c r="E420" s="54">
        <f t="shared" si="315"/>
        <v>794</v>
      </c>
      <c r="F420" s="54">
        <f t="shared" si="315"/>
        <v>1500</v>
      </c>
      <c r="G420" s="54">
        <f t="shared" si="315"/>
        <v>696</v>
      </c>
      <c r="H420" s="54">
        <f t="shared" si="315"/>
        <v>791</v>
      </c>
      <c r="I420" s="54">
        <f t="shared" si="315"/>
        <v>1487</v>
      </c>
      <c r="J420" s="54">
        <f t="shared" si="315"/>
        <v>649</v>
      </c>
      <c r="K420" s="54">
        <f t="shared" si="315"/>
        <v>830</v>
      </c>
      <c r="L420" s="54">
        <f t="shared" si="315"/>
        <v>1479</v>
      </c>
      <c r="M420" s="54">
        <f t="shared" si="315"/>
        <v>1345</v>
      </c>
      <c r="N420" s="54">
        <f t="shared" si="315"/>
        <v>1621</v>
      </c>
      <c r="O420" s="54">
        <f t="shared" si="315"/>
        <v>2966</v>
      </c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52"/>
      <c r="B421" s="52"/>
      <c r="C421" s="42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42" t="s">
        <v>204</v>
      </c>
      <c r="B422" s="143"/>
      <c r="C422" s="143"/>
      <c r="D422" s="54">
        <f t="shared" ref="D422:O422" si="316">SUM(D418+D420)</f>
        <v>4364</v>
      </c>
      <c r="E422" s="54">
        <f t="shared" si="316"/>
        <v>4679</v>
      </c>
      <c r="F422" s="54">
        <f t="shared" si="316"/>
        <v>9043</v>
      </c>
      <c r="G422" s="54">
        <f t="shared" si="316"/>
        <v>3323</v>
      </c>
      <c r="H422" s="54">
        <f t="shared" si="316"/>
        <v>3384</v>
      </c>
      <c r="I422" s="54">
        <f t="shared" si="316"/>
        <v>6707</v>
      </c>
      <c r="J422" s="54">
        <f t="shared" si="316"/>
        <v>11256</v>
      </c>
      <c r="K422" s="54">
        <f t="shared" si="316"/>
        <v>11449</v>
      </c>
      <c r="L422" s="54">
        <f t="shared" si="316"/>
        <v>22705</v>
      </c>
      <c r="M422" s="54">
        <f t="shared" si="316"/>
        <v>14579</v>
      </c>
      <c r="N422" s="54">
        <f t="shared" si="316"/>
        <v>14833</v>
      </c>
      <c r="O422" s="54">
        <f t="shared" si="316"/>
        <v>29412</v>
      </c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0.5" customHeight="1" x14ac:dyDescent="0.2">
      <c r="A423" s="75"/>
      <c r="B423" s="75"/>
      <c r="C423" s="16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64"/>
      <c r="B424" s="6" t="s">
        <v>1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0" customHeight="1" x14ac:dyDescent="0.3">
      <c r="A425" s="96"/>
      <c r="B425" s="95" t="s">
        <v>205</v>
      </c>
      <c r="C425" s="97"/>
      <c r="D425" s="97"/>
      <c r="E425" s="102" t="s">
        <v>206</v>
      </c>
      <c r="F425" s="102"/>
      <c r="G425" s="102"/>
      <c r="H425" s="102"/>
      <c r="I425" s="102"/>
      <c r="J425" s="102"/>
      <c r="K425" s="102"/>
      <c r="L425" s="15"/>
      <c r="M425" s="15"/>
      <c r="N425" s="15"/>
      <c r="O425" s="15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0.5" customHeight="1" x14ac:dyDescent="0.3">
      <c r="A426" s="96"/>
      <c r="B426" s="96"/>
      <c r="C426" s="98"/>
      <c r="D426" s="98"/>
      <c r="E426" s="98"/>
      <c r="F426" s="98"/>
      <c r="G426" s="98"/>
      <c r="H426" s="98"/>
      <c r="I426" s="98"/>
      <c r="J426" s="98"/>
      <c r="K426" s="98"/>
      <c r="L426" s="19"/>
      <c r="M426" s="19"/>
      <c r="N426" s="19"/>
      <c r="O426" s="19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0.5" customHeight="1" x14ac:dyDescent="0.3">
      <c r="A427" s="96"/>
      <c r="B427" s="96"/>
      <c r="C427" s="98"/>
      <c r="D427" s="98"/>
      <c r="E427" s="98"/>
      <c r="F427" s="98"/>
      <c r="G427" s="98"/>
      <c r="H427" s="98"/>
      <c r="I427" s="98"/>
      <c r="J427" s="98"/>
      <c r="K427" s="98"/>
      <c r="L427" s="19"/>
      <c r="M427" s="19"/>
      <c r="N427" s="19"/>
      <c r="O427" s="19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thickBot="1" x14ac:dyDescent="0.35">
      <c r="A428" s="96"/>
      <c r="B428" s="101" t="s">
        <v>207</v>
      </c>
      <c r="C428" s="97"/>
      <c r="D428" s="99"/>
      <c r="E428" s="145" t="s">
        <v>208</v>
      </c>
      <c r="F428" s="146"/>
      <c r="G428" s="146"/>
      <c r="H428" s="146"/>
      <c r="I428" s="146"/>
      <c r="J428" s="146"/>
      <c r="K428" s="146"/>
      <c r="L428" s="15"/>
      <c r="M428" s="15"/>
      <c r="N428" s="15"/>
      <c r="O428" s="15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96"/>
      <c r="B429" s="100" t="s">
        <v>209</v>
      </c>
      <c r="C429" s="97"/>
      <c r="D429" s="99"/>
      <c r="E429" s="145" t="s">
        <v>210</v>
      </c>
      <c r="F429" s="146"/>
      <c r="G429" s="146"/>
      <c r="H429" s="146"/>
      <c r="I429" s="146"/>
      <c r="J429" s="146"/>
      <c r="K429" s="146"/>
      <c r="L429" s="15"/>
      <c r="M429" s="15"/>
      <c r="N429" s="15"/>
      <c r="O429" s="15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0.5" customHeight="1" x14ac:dyDescent="0.2">
      <c r="A430" s="75"/>
      <c r="B430" s="75"/>
      <c r="C430" s="16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0.5" customHeight="1" x14ac:dyDescent="0.2">
      <c r="A431" s="75"/>
      <c r="B431" s="75"/>
      <c r="C431" s="16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0.5" customHeight="1" x14ac:dyDescent="0.2">
      <c r="A432" s="75"/>
      <c r="B432" s="75"/>
      <c r="C432" s="16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0.5" customHeight="1" x14ac:dyDescent="0.2">
      <c r="A433" s="75"/>
      <c r="B433" s="75"/>
      <c r="C433" s="16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0.5" customHeight="1" x14ac:dyDescent="0.2">
      <c r="A434" s="75"/>
      <c r="B434" s="75"/>
      <c r="C434" s="16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0.5" customHeight="1" x14ac:dyDescent="0.2">
      <c r="A435" s="75"/>
      <c r="B435" s="75"/>
      <c r="C435" s="16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0.5" customHeight="1" x14ac:dyDescent="0.2">
      <c r="A436" s="75"/>
      <c r="B436" s="75"/>
      <c r="C436" s="16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0.5" customHeight="1" x14ac:dyDescent="0.2">
      <c r="A437" s="75"/>
      <c r="B437" s="75"/>
      <c r="C437" s="16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0.5" customHeight="1" x14ac:dyDescent="0.2">
      <c r="A438" s="75"/>
      <c r="B438" s="75"/>
      <c r="C438" s="16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0.5" customHeight="1" x14ac:dyDescent="0.2">
      <c r="A439" s="75"/>
      <c r="B439" s="75"/>
      <c r="C439" s="16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0.5" customHeight="1" x14ac:dyDescent="0.2">
      <c r="A440" s="75"/>
      <c r="B440" s="75"/>
      <c r="C440" s="16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0.5" customHeight="1" x14ac:dyDescent="0.2">
      <c r="A441" s="75"/>
      <c r="B441" s="75"/>
      <c r="C441" s="16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0.5" customHeight="1" x14ac:dyDescent="0.2">
      <c r="A442" s="75"/>
      <c r="B442" s="75"/>
      <c r="C442" s="16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0.5" customHeight="1" x14ac:dyDescent="0.2">
      <c r="A443" s="75"/>
      <c r="B443" s="75"/>
      <c r="C443" s="16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0.5" customHeight="1" x14ac:dyDescent="0.2">
      <c r="A444" s="75"/>
      <c r="B444" s="75"/>
      <c r="C444" s="16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0.5" customHeight="1" x14ac:dyDescent="0.2">
      <c r="A445" s="75"/>
      <c r="B445" s="75"/>
      <c r="C445" s="16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0.5" customHeight="1" x14ac:dyDescent="0.2">
      <c r="A446" s="75"/>
      <c r="B446" s="75"/>
      <c r="C446" s="16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0.5" customHeight="1" x14ac:dyDescent="0.2">
      <c r="A447" s="75"/>
      <c r="B447" s="75"/>
      <c r="C447" s="16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0.5" customHeight="1" x14ac:dyDescent="0.2">
      <c r="A448" s="75"/>
      <c r="B448" s="75"/>
      <c r="C448" s="16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0.5" customHeight="1" x14ac:dyDescent="0.2">
      <c r="A449" s="75"/>
      <c r="B449" s="75"/>
      <c r="C449" s="16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0.5" customHeight="1" x14ac:dyDescent="0.2">
      <c r="A450" s="75"/>
      <c r="B450" s="75"/>
      <c r="C450" s="16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0.5" customHeight="1" x14ac:dyDescent="0.2">
      <c r="A451" s="75"/>
      <c r="B451" s="75"/>
      <c r="C451" s="16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0.5" customHeight="1" x14ac:dyDescent="0.2">
      <c r="A452" s="75"/>
      <c r="B452" s="75"/>
      <c r="C452" s="16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0.5" customHeight="1" x14ac:dyDescent="0.2">
      <c r="A453" s="75"/>
      <c r="B453" s="75"/>
      <c r="C453" s="16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0.5" customHeight="1" x14ac:dyDescent="0.2">
      <c r="A454" s="75"/>
      <c r="B454" s="75"/>
      <c r="C454" s="16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0.5" customHeight="1" x14ac:dyDescent="0.2">
      <c r="A455" s="75"/>
      <c r="B455" s="75"/>
      <c r="C455" s="16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0.5" customHeight="1" x14ac:dyDescent="0.2">
      <c r="A456" s="64"/>
      <c r="B456" s="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8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0.5" customHeight="1" x14ac:dyDescent="0.2">
      <c r="A457" s="64"/>
      <c r="B457" s="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8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0.5" customHeight="1" x14ac:dyDescent="0.2">
      <c r="A458" s="64"/>
      <c r="B458" s="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8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0.5" customHeight="1" x14ac:dyDescent="0.2">
      <c r="A459" s="64"/>
      <c r="B459" s="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8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0.5" customHeight="1" x14ac:dyDescent="0.2">
      <c r="A460" s="64"/>
      <c r="B460" s="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8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0.5" customHeight="1" x14ac:dyDescent="0.2">
      <c r="A461" s="64"/>
      <c r="B461" s="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8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0.5" customHeight="1" x14ac:dyDescent="0.2">
      <c r="A462" s="64"/>
      <c r="B462" s="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8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0.5" customHeight="1" x14ac:dyDescent="0.2">
      <c r="A463" s="64"/>
      <c r="B463" s="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8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0.5" customHeight="1" x14ac:dyDescent="0.2">
      <c r="A464" s="64"/>
      <c r="B464" s="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8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0.5" customHeight="1" x14ac:dyDescent="0.2">
      <c r="A465" s="64"/>
      <c r="B465" s="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8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0.5" customHeight="1" x14ac:dyDescent="0.2">
      <c r="A466" s="64"/>
      <c r="B466" s="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8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0.5" customHeight="1" x14ac:dyDescent="0.2">
      <c r="A467" s="64"/>
      <c r="B467" s="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8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0.5" customHeight="1" x14ac:dyDescent="0.2">
      <c r="A468" s="64"/>
      <c r="B468" s="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8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0.5" customHeight="1" x14ac:dyDescent="0.2">
      <c r="A469" s="64"/>
      <c r="B469" s="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8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0.5" customHeight="1" x14ac:dyDescent="0.2">
      <c r="A470" s="64"/>
      <c r="B470" s="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8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0.5" customHeight="1" x14ac:dyDescent="0.2">
      <c r="A471" s="64"/>
      <c r="B471" s="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8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0.5" customHeight="1" x14ac:dyDescent="0.2">
      <c r="A472" s="64"/>
      <c r="B472" s="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8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0.5" customHeight="1" x14ac:dyDescent="0.2">
      <c r="A473" s="64"/>
      <c r="B473" s="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8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0.5" customHeight="1" x14ac:dyDescent="0.2">
      <c r="A474" s="64"/>
      <c r="B474" s="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8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0.5" customHeight="1" x14ac:dyDescent="0.2">
      <c r="A475" s="64"/>
      <c r="B475" s="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8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0.5" customHeight="1" x14ac:dyDescent="0.2">
      <c r="A476" s="64"/>
      <c r="B476" s="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8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0.5" customHeight="1" x14ac:dyDescent="0.2">
      <c r="A477" s="64"/>
      <c r="B477" s="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8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0.5" customHeight="1" x14ac:dyDescent="0.2">
      <c r="A478" s="64"/>
      <c r="B478" s="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8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0.5" customHeight="1" x14ac:dyDescent="0.2">
      <c r="A479" s="64"/>
      <c r="B479" s="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8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0.5" customHeight="1" x14ac:dyDescent="0.2">
      <c r="A480" s="64"/>
      <c r="B480" s="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8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0.5" customHeight="1" x14ac:dyDescent="0.2">
      <c r="A481" s="64"/>
      <c r="B481" s="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0.5" customHeight="1" x14ac:dyDescent="0.2">
      <c r="A482" s="64"/>
      <c r="B482" s="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0.5" customHeight="1" x14ac:dyDescent="0.2">
      <c r="A483" s="64"/>
      <c r="B483" s="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0.5" customHeight="1" x14ac:dyDescent="0.2">
      <c r="A484" s="64"/>
      <c r="B484" s="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0.5" customHeight="1" x14ac:dyDescent="0.2">
      <c r="A485" s="64"/>
      <c r="B485" s="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0.5" customHeight="1" x14ac:dyDescent="0.2">
      <c r="A486" s="64"/>
      <c r="B486" s="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0.5" customHeight="1" x14ac:dyDescent="0.2">
      <c r="A487" s="64"/>
      <c r="B487" s="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0.5" customHeight="1" x14ac:dyDescent="0.2">
      <c r="A488" s="64"/>
      <c r="B488" s="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0.5" customHeight="1" x14ac:dyDescent="0.2">
      <c r="A489" s="64"/>
      <c r="B489" s="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0.5" customHeight="1" x14ac:dyDescent="0.2">
      <c r="A490" s="64"/>
      <c r="B490" s="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0.5" customHeight="1" x14ac:dyDescent="0.2">
      <c r="A491" s="64"/>
      <c r="B491" s="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0.5" customHeight="1" x14ac:dyDescent="0.2">
      <c r="A492" s="64"/>
      <c r="B492" s="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0.5" customHeight="1" x14ac:dyDescent="0.2">
      <c r="A493" s="64"/>
      <c r="B493" s="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0.5" customHeight="1" x14ac:dyDescent="0.2">
      <c r="A494" s="64"/>
      <c r="B494" s="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0.5" customHeight="1" x14ac:dyDescent="0.2">
      <c r="A495" s="64"/>
      <c r="B495" s="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0.5" customHeight="1" x14ac:dyDescent="0.2">
      <c r="A496" s="64"/>
      <c r="B496" s="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0.5" customHeight="1" x14ac:dyDescent="0.2">
      <c r="A497" s="64"/>
      <c r="B497" s="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0.5" customHeight="1" x14ac:dyDescent="0.2">
      <c r="A498" s="64"/>
      <c r="B498" s="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0.5" customHeight="1" x14ac:dyDescent="0.2">
      <c r="A499" s="64"/>
      <c r="B499" s="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0.5" customHeight="1" x14ac:dyDescent="0.2">
      <c r="A500" s="64"/>
      <c r="B500" s="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0.5" customHeight="1" x14ac:dyDescent="0.2">
      <c r="A501" s="64"/>
      <c r="B501" s="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0.5" customHeight="1" x14ac:dyDescent="0.2">
      <c r="A502" s="64"/>
      <c r="B502" s="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0.5" customHeight="1" x14ac:dyDescent="0.2">
      <c r="A503" s="64"/>
      <c r="B503" s="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0.5" customHeight="1" x14ac:dyDescent="0.2">
      <c r="A504" s="64"/>
      <c r="B504" s="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0.5" customHeight="1" x14ac:dyDescent="0.2">
      <c r="A505" s="64"/>
      <c r="B505" s="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0.5" customHeight="1" x14ac:dyDescent="0.2">
      <c r="A506" s="64"/>
      <c r="B506" s="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0.5" customHeight="1" x14ac:dyDescent="0.2">
      <c r="A507" s="64"/>
      <c r="B507" s="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0.5" customHeight="1" x14ac:dyDescent="0.2">
      <c r="A508" s="64"/>
      <c r="B508" s="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0.5" customHeight="1" x14ac:dyDescent="0.2">
      <c r="A509" s="64"/>
      <c r="B509" s="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0.5" customHeight="1" x14ac:dyDescent="0.2">
      <c r="A510" s="64"/>
      <c r="B510" s="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0.5" customHeight="1" x14ac:dyDescent="0.2">
      <c r="A511" s="64"/>
      <c r="B511" s="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0.5" customHeight="1" x14ac:dyDescent="0.2">
      <c r="A512" s="64"/>
      <c r="B512" s="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0.5" customHeight="1" x14ac:dyDescent="0.2">
      <c r="A513" s="64"/>
      <c r="B513" s="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0.5" customHeight="1" x14ac:dyDescent="0.2">
      <c r="A514" s="64"/>
      <c r="B514" s="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0.5" customHeight="1" x14ac:dyDescent="0.2">
      <c r="A515" s="64"/>
      <c r="B515" s="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0.5" customHeight="1" x14ac:dyDescent="0.2">
      <c r="A516" s="64"/>
      <c r="B516" s="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0.5" customHeight="1" x14ac:dyDescent="0.2">
      <c r="A517" s="64"/>
      <c r="B517" s="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0.5" customHeight="1" x14ac:dyDescent="0.2">
      <c r="A518" s="64"/>
      <c r="B518" s="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0.5" customHeight="1" x14ac:dyDescent="0.2">
      <c r="A519" s="64"/>
      <c r="B519" s="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0.5" customHeight="1" x14ac:dyDescent="0.2">
      <c r="A520" s="64"/>
      <c r="B520" s="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0.5" customHeight="1" x14ac:dyDescent="0.2">
      <c r="A521" s="64"/>
      <c r="B521" s="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0.5" customHeight="1" x14ac:dyDescent="0.2">
      <c r="A522" s="64"/>
      <c r="B522" s="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0.5" customHeight="1" x14ac:dyDescent="0.2">
      <c r="A523" s="64"/>
      <c r="B523" s="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0.5" customHeight="1" x14ac:dyDescent="0.2">
      <c r="A524" s="64"/>
      <c r="B524" s="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0.5" customHeight="1" x14ac:dyDescent="0.2">
      <c r="A525" s="64"/>
      <c r="B525" s="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0.5" customHeight="1" x14ac:dyDescent="0.2">
      <c r="A526" s="64"/>
      <c r="B526" s="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0.5" customHeight="1" x14ac:dyDescent="0.2">
      <c r="A527" s="64"/>
      <c r="B527" s="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0.5" customHeight="1" x14ac:dyDescent="0.2">
      <c r="A528" s="64"/>
      <c r="B528" s="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0.5" customHeight="1" x14ac:dyDescent="0.2">
      <c r="A529" s="64"/>
      <c r="B529" s="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0.5" customHeight="1" x14ac:dyDescent="0.2">
      <c r="A530" s="64"/>
      <c r="B530" s="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0.5" customHeight="1" x14ac:dyDescent="0.2">
      <c r="A531" s="64"/>
      <c r="B531" s="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0.5" customHeight="1" x14ac:dyDescent="0.2">
      <c r="A532" s="64"/>
      <c r="B532" s="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0.5" customHeight="1" x14ac:dyDescent="0.2">
      <c r="A533" s="64"/>
      <c r="B533" s="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0.5" customHeight="1" x14ac:dyDescent="0.2">
      <c r="A534" s="64"/>
      <c r="B534" s="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0.5" customHeight="1" x14ac:dyDescent="0.2">
      <c r="A535" s="64"/>
      <c r="B535" s="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0.5" customHeight="1" x14ac:dyDescent="0.2">
      <c r="A536" s="76"/>
      <c r="B536" s="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0.5" customHeight="1" x14ac:dyDescent="0.2">
      <c r="A537" s="76"/>
      <c r="B537" s="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0.5" customHeight="1" x14ac:dyDescent="0.2">
      <c r="A538" s="76"/>
      <c r="B538" s="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0.5" customHeight="1" x14ac:dyDescent="0.2">
      <c r="A539" s="76"/>
      <c r="B539" s="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0.5" customHeight="1" x14ac:dyDescent="0.2">
      <c r="A540" s="76"/>
      <c r="B540" s="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0.5" customHeight="1" x14ac:dyDescent="0.2">
      <c r="A541" s="76"/>
      <c r="B541" s="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0.5" customHeight="1" x14ac:dyDescent="0.2">
      <c r="A542" s="76"/>
      <c r="B542" s="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0.5" customHeight="1" x14ac:dyDescent="0.2">
      <c r="A543" s="76"/>
      <c r="B543" s="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0.5" customHeight="1" x14ac:dyDescent="0.2">
      <c r="A544" s="76"/>
      <c r="B544" s="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0.5" customHeight="1" x14ac:dyDescent="0.2">
      <c r="A545" s="76"/>
      <c r="B545" s="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0.5" customHeight="1" x14ac:dyDescent="0.2">
      <c r="A546" s="76"/>
      <c r="B546" s="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0.5" customHeight="1" x14ac:dyDescent="0.2">
      <c r="A547" s="76"/>
      <c r="B547" s="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0.5" customHeight="1" x14ac:dyDescent="0.2">
      <c r="A548" s="76"/>
      <c r="B548" s="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0.5" customHeight="1" x14ac:dyDescent="0.2">
      <c r="A549" s="76"/>
      <c r="B549" s="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0.5" customHeight="1" x14ac:dyDescent="0.2">
      <c r="A550" s="76"/>
      <c r="B550" s="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0.5" customHeight="1" x14ac:dyDescent="0.2">
      <c r="A551" s="76"/>
      <c r="B551" s="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0.5" customHeight="1" x14ac:dyDescent="0.2">
      <c r="A552" s="76"/>
      <c r="B552" s="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0.5" customHeight="1" x14ac:dyDescent="0.2">
      <c r="A553" s="76"/>
      <c r="B553" s="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0.5" customHeight="1" x14ac:dyDescent="0.2">
      <c r="A554" s="76"/>
      <c r="B554" s="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0.5" customHeight="1" x14ac:dyDescent="0.2">
      <c r="A555" s="76"/>
      <c r="B555" s="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0.5" customHeight="1" x14ac:dyDescent="0.2">
      <c r="A556" s="76"/>
      <c r="B556" s="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0.5" customHeight="1" x14ac:dyDescent="0.2">
      <c r="A557" s="76"/>
      <c r="B557" s="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0.5" customHeight="1" x14ac:dyDescent="0.2">
      <c r="A558" s="76"/>
      <c r="B558" s="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0.5" customHeight="1" x14ac:dyDescent="0.2">
      <c r="A559" s="76"/>
      <c r="B559" s="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0.5" customHeight="1" x14ac:dyDescent="0.2">
      <c r="A560" s="76"/>
      <c r="B560" s="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0.5" customHeight="1" x14ac:dyDescent="0.2">
      <c r="A561" s="76"/>
      <c r="B561" s="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0.5" customHeight="1" x14ac:dyDescent="0.2">
      <c r="A562" s="76"/>
      <c r="B562" s="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0.5" customHeight="1" x14ac:dyDescent="0.2">
      <c r="A563" s="76"/>
      <c r="B563" s="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0.5" customHeight="1" x14ac:dyDescent="0.2">
      <c r="A564" s="76"/>
      <c r="B564" s="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0.5" customHeight="1" x14ac:dyDescent="0.2">
      <c r="A565" s="76"/>
      <c r="B565" s="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0.5" customHeight="1" x14ac:dyDescent="0.2">
      <c r="A566" s="76"/>
      <c r="B566" s="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0.5" customHeight="1" x14ac:dyDescent="0.2">
      <c r="A567" s="76"/>
      <c r="B567" s="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0.5" customHeight="1" x14ac:dyDescent="0.2">
      <c r="A568" s="76"/>
      <c r="B568" s="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0.5" customHeight="1" x14ac:dyDescent="0.2">
      <c r="A569" s="76"/>
      <c r="B569" s="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0.5" customHeight="1" x14ac:dyDescent="0.2">
      <c r="A570" s="76"/>
      <c r="B570" s="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0.5" customHeight="1" x14ac:dyDescent="0.2">
      <c r="A571" s="76"/>
      <c r="B571" s="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0.5" customHeight="1" x14ac:dyDescent="0.2">
      <c r="A572" s="76"/>
      <c r="B572" s="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0.5" customHeight="1" x14ac:dyDescent="0.2">
      <c r="A573" s="76"/>
      <c r="B573" s="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0.5" customHeight="1" x14ac:dyDescent="0.2">
      <c r="A574" s="76"/>
      <c r="B574" s="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0.5" customHeight="1" x14ac:dyDescent="0.2">
      <c r="A575" s="76"/>
      <c r="B575" s="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0.5" customHeight="1" x14ac:dyDescent="0.2">
      <c r="A576" s="76"/>
      <c r="B576" s="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0.5" customHeight="1" x14ac:dyDescent="0.2">
      <c r="A577" s="76"/>
      <c r="B577" s="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0.5" customHeight="1" x14ac:dyDescent="0.2">
      <c r="A578" s="76"/>
      <c r="B578" s="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0.5" customHeight="1" x14ac:dyDescent="0.2">
      <c r="A579" s="76"/>
      <c r="B579" s="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0.5" customHeight="1" x14ac:dyDescent="0.2">
      <c r="A580" s="76"/>
      <c r="B580" s="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0.5" customHeight="1" x14ac:dyDescent="0.2">
      <c r="A581" s="76"/>
      <c r="B581" s="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0.5" customHeight="1" x14ac:dyDescent="0.2">
      <c r="A582" s="76"/>
      <c r="B582" s="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0.5" customHeight="1" x14ac:dyDescent="0.2">
      <c r="A583" s="76"/>
      <c r="B583" s="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0.5" customHeight="1" x14ac:dyDescent="0.2">
      <c r="A584" s="76"/>
      <c r="B584" s="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0.5" customHeight="1" x14ac:dyDescent="0.2">
      <c r="A585" s="76"/>
      <c r="B585" s="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0.5" customHeight="1" x14ac:dyDescent="0.2">
      <c r="A586" s="76"/>
      <c r="B586" s="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0.5" customHeight="1" x14ac:dyDescent="0.2">
      <c r="A587" s="76"/>
      <c r="B587" s="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0.5" customHeight="1" x14ac:dyDescent="0.2">
      <c r="A588" s="76"/>
      <c r="B588" s="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0.5" customHeight="1" x14ac:dyDescent="0.2">
      <c r="A589" s="76"/>
      <c r="B589" s="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0.5" customHeight="1" x14ac:dyDescent="0.2">
      <c r="A590" s="76"/>
      <c r="B590" s="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0.5" customHeight="1" x14ac:dyDescent="0.2">
      <c r="A591" s="76"/>
      <c r="B591" s="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0.5" customHeight="1" x14ac:dyDescent="0.2">
      <c r="A592" s="76"/>
      <c r="B592" s="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0.5" customHeight="1" x14ac:dyDescent="0.2">
      <c r="A593" s="76"/>
      <c r="B593" s="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0.5" customHeight="1" x14ac:dyDescent="0.2">
      <c r="A594" s="76"/>
      <c r="B594" s="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0.5" customHeight="1" x14ac:dyDescent="0.2">
      <c r="A595" s="76"/>
      <c r="B595" s="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0.5" customHeight="1" x14ac:dyDescent="0.2">
      <c r="A596" s="76"/>
      <c r="B596" s="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0.5" customHeight="1" x14ac:dyDescent="0.2">
      <c r="A597" s="76"/>
      <c r="B597" s="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0.5" customHeight="1" x14ac:dyDescent="0.2">
      <c r="A598" s="76"/>
      <c r="B598" s="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0.5" customHeight="1" x14ac:dyDescent="0.2">
      <c r="A599" s="76"/>
      <c r="B599" s="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0.5" customHeight="1" x14ac:dyDescent="0.2">
      <c r="A600" s="76"/>
      <c r="B600" s="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0.5" customHeight="1" x14ac:dyDescent="0.2">
      <c r="A601" s="76"/>
      <c r="B601" s="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0.5" customHeight="1" x14ac:dyDescent="0.2">
      <c r="A602" s="76"/>
      <c r="B602" s="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0.5" customHeight="1" x14ac:dyDescent="0.2">
      <c r="A603" s="76"/>
      <c r="B603" s="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0.5" customHeight="1" x14ac:dyDescent="0.2">
      <c r="A604" s="76"/>
      <c r="B604" s="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0.5" customHeight="1" x14ac:dyDescent="0.2">
      <c r="A605" s="76"/>
      <c r="B605" s="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0.5" customHeight="1" x14ac:dyDescent="0.2">
      <c r="A606" s="76"/>
      <c r="B606" s="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0.5" customHeight="1" x14ac:dyDescent="0.2">
      <c r="A607" s="76"/>
      <c r="B607" s="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0.5" customHeight="1" x14ac:dyDescent="0.2">
      <c r="A608" s="76"/>
      <c r="B608" s="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0.5" customHeight="1" x14ac:dyDescent="0.2">
      <c r="A609" s="76"/>
      <c r="B609" s="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0.5" customHeight="1" x14ac:dyDescent="0.2">
      <c r="A610" s="76"/>
      <c r="B610" s="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0.5" customHeight="1" x14ac:dyDescent="0.2">
      <c r="A611" s="76"/>
      <c r="B611" s="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0.5" customHeight="1" x14ac:dyDescent="0.2">
      <c r="A612" s="76"/>
      <c r="B612" s="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0.5" customHeight="1" x14ac:dyDescent="0.2">
      <c r="A613" s="76"/>
      <c r="B613" s="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0.5" customHeight="1" x14ac:dyDescent="0.2">
      <c r="A614" s="76"/>
      <c r="B614" s="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0.5" customHeight="1" x14ac:dyDescent="0.2">
      <c r="A615" s="76"/>
      <c r="B615" s="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0.5" customHeight="1" x14ac:dyDescent="0.2">
      <c r="A616" s="76"/>
      <c r="B616" s="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0.5" customHeight="1" x14ac:dyDescent="0.2">
      <c r="A617" s="76"/>
      <c r="B617" s="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0.5" customHeight="1" x14ac:dyDescent="0.2">
      <c r="A618" s="76"/>
      <c r="B618" s="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0.5" customHeight="1" x14ac:dyDescent="0.2">
      <c r="A619" s="76"/>
      <c r="B619" s="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0.5" customHeight="1" x14ac:dyDescent="0.2">
      <c r="A620" s="76"/>
      <c r="B620" s="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0.5" customHeight="1" x14ac:dyDescent="0.2">
      <c r="A621" s="76"/>
      <c r="B621" s="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0.5" customHeight="1" x14ac:dyDescent="0.2">
      <c r="A622" s="76"/>
      <c r="B622" s="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0.5" customHeight="1" x14ac:dyDescent="0.2">
      <c r="A623" s="76"/>
      <c r="B623" s="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0.5" customHeight="1" x14ac:dyDescent="0.2">
      <c r="A624" s="76"/>
      <c r="B624" s="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0.5" customHeight="1" x14ac:dyDescent="0.2">
      <c r="A625" s="76"/>
      <c r="B625" s="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0.5" customHeight="1" x14ac:dyDescent="0.2">
      <c r="A626" s="76"/>
      <c r="B626" s="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0.5" customHeight="1" x14ac:dyDescent="0.2">
      <c r="A627" s="76"/>
      <c r="B627" s="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0.5" customHeight="1" x14ac:dyDescent="0.2">
      <c r="A628" s="76"/>
      <c r="B628" s="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0.5" customHeight="1" x14ac:dyDescent="0.2">
      <c r="A629" s="76"/>
      <c r="B629" s="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0.5" customHeight="1" x14ac:dyDescent="0.2">
      <c r="A630" s="76"/>
      <c r="B630" s="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0.5" customHeight="1" x14ac:dyDescent="0.2">
      <c r="A631" s="76"/>
      <c r="B631" s="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0.5" customHeight="1" x14ac:dyDescent="0.2">
      <c r="A632" s="76"/>
      <c r="B632" s="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0.5" customHeight="1" x14ac:dyDescent="0.2">
      <c r="A633" s="76"/>
      <c r="B633" s="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0.5" customHeight="1" x14ac:dyDescent="0.2">
      <c r="A634" s="76"/>
      <c r="B634" s="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0.5" customHeight="1" x14ac:dyDescent="0.2">
      <c r="A635" s="76"/>
      <c r="B635" s="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0.5" customHeight="1" x14ac:dyDescent="0.2">
      <c r="A636" s="76"/>
      <c r="B636" s="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0.5" customHeight="1" x14ac:dyDescent="0.2">
      <c r="A637" s="76"/>
      <c r="B637" s="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0.5" customHeight="1" x14ac:dyDescent="0.2">
      <c r="A638" s="76"/>
      <c r="B638" s="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0.5" customHeight="1" x14ac:dyDescent="0.2">
      <c r="A639" s="76"/>
      <c r="B639" s="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0.5" customHeight="1" x14ac:dyDescent="0.2">
      <c r="A640" s="76"/>
      <c r="B640" s="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0.5" customHeight="1" x14ac:dyDescent="0.2">
      <c r="A641" s="76"/>
      <c r="B641" s="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0.5" customHeight="1" x14ac:dyDescent="0.2">
      <c r="A642" s="76"/>
      <c r="B642" s="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0.5" customHeight="1" x14ac:dyDescent="0.2">
      <c r="A643" s="76"/>
      <c r="B643" s="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0.5" customHeight="1" x14ac:dyDescent="0.2">
      <c r="A644" s="76"/>
      <c r="B644" s="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0.5" customHeight="1" x14ac:dyDescent="0.2">
      <c r="A645" s="76"/>
      <c r="B645" s="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0.5" customHeight="1" x14ac:dyDescent="0.2">
      <c r="A646" s="76"/>
      <c r="B646" s="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0.5" customHeight="1" x14ac:dyDescent="0.2">
      <c r="A647" s="76"/>
      <c r="B647" s="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0.5" customHeight="1" x14ac:dyDescent="0.2">
      <c r="A648" s="76"/>
      <c r="B648" s="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0.5" customHeight="1" x14ac:dyDescent="0.2">
      <c r="A649" s="76"/>
      <c r="B649" s="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0.5" customHeight="1" x14ac:dyDescent="0.2">
      <c r="A650" s="76"/>
      <c r="B650" s="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0.5" customHeight="1" x14ac:dyDescent="0.2">
      <c r="A651" s="76"/>
      <c r="B651" s="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0.5" customHeight="1" x14ac:dyDescent="0.2">
      <c r="A652" s="76"/>
      <c r="B652" s="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0.5" customHeight="1" x14ac:dyDescent="0.2">
      <c r="A653" s="76"/>
      <c r="B653" s="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0.5" customHeight="1" x14ac:dyDescent="0.2">
      <c r="A654" s="76"/>
      <c r="B654" s="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0.5" customHeight="1" x14ac:dyDescent="0.2">
      <c r="A655" s="76"/>
      <c r="B655" s="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0.5" customHeight="1" x14ac:dyDescent="0.2">
      <c r="A656" s="76"/>
      <c r="B656" s="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0.5" customHeight="1" x14ac:dyDescent="0.2">
      <c r="A657" s="76"/>
      <c r="B657" s="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0.5" customHeight="1" x14ac:dyDescent="0.2">
      <c r="A658" s="76"/>
      <c r="B658" s="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0.5" customHeight="1" x14ac:dyDescent="0.2">
      <c r="A659" s="76"/>
      <c r="B659" s="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0.5" customHeight="1" x14ac:dyDescent="0.2">
      <c r="A660" s="76"/>
      <c r="B660" s="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0.5" customHeight="1" x14ac:dyDescent="0.2">
      <c r="A661" s="76"/>
      <c r="B661" s="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0.5" customHeight="1" x14ac:dyDescent="0.2">
      <c r="A662" s="76"/>
      <c r="B662" s="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0.5" customHeight="1" x14ac:dyDescent="0.2">
      <c r="A663" s="76"/>
      <c r="B663" s="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0.5" customHeight="1" x14ac:dyDescent="0.2">
      <c r="A664" s="76"/>
      <c r="B664" s="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0.5" customHeight="1" x14ac:dyDescent="0.2">
      <c r="A665" s="76"/>
      <c r="B665" s="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0.5" customHeight="1" x14ac:dyDescent="0.2">
      <c r="A666" s="76"/>
      <c r="B666" s="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0.5" customHeight="1" x14ac:dyDescent="0.2">
      <c r="A667" s="76"/>
      <c r="B667" s="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0.5" customHeight="1" x14ac:dyDescent="0.2">
      <c r="A668" s="76"/>
      <c r="B668" s="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0.5" customHeight="1" x14ac:dyDescent="0.2">
      <c r="A669" s="76"/>
      <c r="B669" s="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0.5" customHeight="1" x14ac:dyDescent="0.2">
      <c r="A670" s="76"/>
      <c r="B670" s="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0.5" customHeight="1" x14ac:dyDescent="0.2">
      <c r="A671" s="76"/>
      <c r="B671" s="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0.5" customHeight="1" x14ac:dyDescent="0.2">
      <c r="A672" s="76"/>
      <c r="B672" s="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0.5" customHeight="1" x14ac:dyDescent="0.2">
      <c r="A673" s="76"/>
      <c r="B673" s="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0.5" customHeight="1" x14ac:dyDescent="0.2">
      <c r="A674" s="76"/>
      <c r="B674" s="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0.5" customHeight="1" x14ac:dyDescent="0.2">
      <c r="A675" s="76"/>
      <c r="B675" s="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0.5" customHeight="1" x14ac:dyDescent="0.2">
      <c r="A676" s="76"/>
      <c r="B676" s="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0.5" customHeight="1" x14ac:dyDescent="0.2">
      <c r="A677" s="76"/>
      <c r="B677" s="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0.5" customHeight="1" x14ac:dyDescent="0.2">
      <c r="A678" s="76"/>
      <c r="B678" s="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0.5" customHeight="1" x14ac:dyDescent="0.2">
      <c r="A679" s="76"/>
      <c r="B679" s="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0.5" customHeight="1" x14ac:dyDescent="0.2">
      <c r="A680" s="76"/>
      <c r="B680" s="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0.5" customHeight="1" x14ac:dyDescent="0.2">
      <c r="A681" s="76"/>
      <c r="B681" s="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0.5" customHeight="1" x14ac:dyDescent="0.2">
      <c r="A682" s="76"/>
      <c r="B682" s="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0.5" customHeight="1" x14ac:dyDescent="0.2">
      <c r="A683" s="76"/>
      <c r="B683" s="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0.5" customHeight="1" x14ac:dyDescent="0.2">
      <c r="A684" s="76"/>
      <c r="B684" s="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0.5" customHeight="1" x14ac:dyDescent="0.2">
      <c r="A685" s="76"/>
      <c r="B685" s="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0.5" customHeight="1" x14ac:dyDescent="0.2">
      <c r="A686" s="76"/>
      <c r="B686" s="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0.5" customHeight="1" x14ac:dyDescent="0.2">
      <c r="A687" s="76"/>
      <c r="B687" s="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0.5" customHeight="1" x14ac:dyDescent="0.2">
      <c r="A688" s="76"/>
      <c r="B688" s="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0.5" customHeight="1" x14ac:dyDescent="0.2">
      <c r="A689" s="76"/>
      <c r="B689" s="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0.5" customHeight="1" x14ac:dyDescent="0.2">
      <c r="A690" s="76"/>
      <c r="B690" s="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0.5" customHeight="1" x14ac:dyDescent="0.2">
      <c r="A691" s="76"/>
      <c r="B691" s="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0.5" customHeight="1" x14ac:dyDescent="0.2">
      <c r="A692" s="76"/>
      <c r="B692" s="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0.5" customHeight="1" x14ac:dyDescent="0.2">
      <c r="A693" s="76"/>
      <c r="B693" s="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0.5" customHeight="1" x14ac:dyDescent="0.2">
      <c r="A694" s="76"/>
      <c r="B694" s="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0.5" customHeight="1" x14ac:dyDescent="0.2">
      <c r="A695" s="76"/>
      <c r="B695" s="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0.5" customHeight="1" x14ac:dyDescent="0.2">
      <c r="A696" s="76"/>
      <c r="B696" s="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0.5" customHeight="1" x14ac:dyDescent="0.2">
      <c r="A697" s="76"/>
      <c r="B697" s="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0.5" customHeight="1" x14ac:dyDescent="0.2">
      <c r="A698" s="76"/>
      <c r="B698" s="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0.5" customHeight="1" x14ac:dyDescent="0.2">
      <c r="A699" s="76"/>
      <c r="B699" s="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0.5" customHeight="1" x14ac:dyDescent="0.2">
      <c r="A700" s="76"/>
      <c r="B700" s="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0.5" customHeight="1" x14ac:dyDescent="0.2">
      <c r="A701" s="76"/>
      <c r="B701" s="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0.5" customHeight="1" x14ac:dyDescent="0.2">
      <c r="A702" s="76"/>
      <c r="B702" s="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0.5" customHeight="1" x14ac:dyDescent="0.2">
      <c r="A703" s="76"/>
      <c r="B703" s="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0.5" customHeight="1" x14ac:dyDescent="0.2">
      <c r="A704" s="76"/>
      <c r="B704" s="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0.5" customHeight="1" x14ac:dyDescent="0.2">
      <c r="A705" s="76"/>
      <c r="B705" s="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0.5" customHeight="1" x14ac:dyDescent="0.2">
      <c r="A706" s="76"/>
      <c r="B706" s="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0.5" customHeight="1" x14ac:dyDescent="0.2">
      <c r="A707" s="76"/>
      <c r="B707" s="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0.5" customHeight="1" x14ac:dyDescent="0.2">
      <c r="A708" s="76"/>
      <c r="B708" s="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0.5" customHeight="1" x14ac:dyDescent="0.2">
      <c r="A709" s="76"/>
      <c r="B709" s="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0.5" customHeight="1" x14ac:dyDescent="0.2">
      <c r="A710" s="76"/>
      <c r="B710" s="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0.5" customHeight="1" x14ac:dyDescent="0.2">
      <c r="A711" s="76"/>
      <c r="B711" s="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0.5" customHeight="1" x14ac:dyDescent="0.2">
      <c r="A712" s="76"/>
      <c r="B712" s="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0.5" customHeight="1" x14ac:dyDescent="0.2">
      <c r="A713" s="76"/>
      <c r="B713" s="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0.5" customHeight="1" x14ac:dyDescent="0.2">
      <c r="A714" s="76"/>
      <c r="B714" s="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0.5" customHeight="1" x14ac:dyDescent="0.2">
      <c r="A715" s="76"/>
      <c r="B715" s="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0.5" customHeight="1" x14ac:dyDescent="0.2">
      <c r="A716" s="76"/>
      <c r="B716" s="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0.5" customHeight="1" x14ac:dyDescent="0.2">
      <c r="A717" s="76"/>
      <c r="B717" s="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0.5" customHeight="1" x14ac:dyDescent="0.2">
      <c r="A718" s="76"/>
      <c r="B718" s="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0.5" customHeight="1" x14ac:dyDescent="0.2">
      <c r="A719" s="76"/>
      <c r="B719" s="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0.5" customHeight="1" x14ac:dyDescent="0.2">
      <c r="A720" s="76"/>
      <c r="B720" s="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0.5" customHeight="1" x14ac:dyDescent="0.2">
      <c r="A721" s="76"/>
      <c r="B721" s="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0.5" customHeight="1" x14ac:dyDescent="0.2">
      <c r="A722" s="76"/>
      <c r="B722" s="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0.5" customHeight="1" x14ac:dyDescent="0.2">
      <c r="A723" s="76"/>
      <c r="B723" s="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0.5" customHeight="1" x14ac:dyDescent="0.2">
      <c r="A724" s="76"/>
      <c r="B724" s="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0.5" customHeight="1" x14ac:dyDescent="0.2">
      <c r="A725" s="76"/>
      <c r="B725" s="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0.5" customHeight="1" x14ac:dyDescent="0.2">
      <c r="A726" s="76"/>
      <c r="B726" s="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0.5" customHeight="1" x14ac:dyDescent="0.2">
      <c r="A727" s="76"/>
      <c r="B727" s="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0.5" customHeight="1" x14ac:dyDescent="0.2">
      <c r="A728" s="76"/>
      <c r="B728" s="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0.5" customHeight="1" x14ac:dyDescent="0.2">
      <c r="A729" s="76"/>
      <c r="B729" s="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0.5" customHeight="1" x14ac:dyDescent="0.2">
      <c r="A730" s="76"/>
      <c r="B730" s="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0.5" customHeight="1" x14ac:dyDescent="0.2">
      <c r="A731" s="76"/>
      <c r="B731" s="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0.5" customHeight="1" x14ac:dyDescent="0.2">
      <c r="A732" s="76"/>
      <c r="B732" s="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0.5" customHeight="1" x14ac:dyDescent="0.2">
      <c r="A733" s="76"/>
      <c r="B733" s="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0.5" customHeight="1" x14ac:dyDescent="0.2">
      <c r="A734" s="76"/>
      <c r="B734" s="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0.5" customHeight="1" x14ac:dyDescent="0.2">
      <c r="A735" s="76"/>
      <c r="B735" s="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0.5" customHeight="1" x14ac:dyDescent="0.2">
      <c r="A736" s="76"/>
      <c r="B736" s="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0.5" customHeight="1" x14ac:dyDescent="0.2">
      <c r="A737" s="76"/>
      <c r="B737" s="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0.5" customHeight="1" x14ac:dyDescent="0.2">
      <c r="A738" s="76"/>
      <c r="B738" s="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0.5" customHeight="1" x14ac:dyDescent="0.2">
      <c r="A739" s="76"/>
      <c r="B739" s="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0.5" customHeight="1" x14ac:dyDescent="0.2">
      <c r="A740" s="76"/>
      <c r="B740" s="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0.5" customHeight="1" x14ac:dyDescent="0.2">
      <c r="A741" s="76"/>
      <c r="B741" s="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0.5" customHeight="1" x14ac:dyDescent="0.2">
      <c r="A742" s="76"/>
      <c r="B742" s="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0.5" customHeight="1" x14ac:dyDescent="0.2">
      <c r="A743" s="76"/>
      <c r="B743" s="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0.5" customHeight="1" x14ac:dyDescent="0.2">
      <c r="A744" s="76"/>
      <c r="B744" s="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0.5" customHeight="1" x14ac:dyDescent="0.2">
      <c r="A745" s="76"/>
      <c r="B745" s="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0.5" customHeight="1" x14ac:dyDescent="0.2">
      <c r="A746" s="76"/>
      <c r="B746" s="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0.5" customHeight="1" x14ac:dyDescent="0.2">
      <c r="A747" s="76"/>
      <c r="B747" s="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0.5" customHeight="1" x14ac:dyDescent="0.2">
      <c r="A748" s="76"/>
      <c r="B748" s="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0.5" customHeight="1" x14ac:dyDescent="0.2">
      <c r="A749" s="76"/>
      <c r="B749" s="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0.5" customHeight="1" x14ac:dyDescent="0.2">
      <c r="A750" s="76"/>
      <c r="B750" s="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0.5" customHeight="1" x14ac:dyDescent="0.2">
      <c r="A751" s="76"/>
      <c r="B751" s="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0.5" customHeight="1" x14ac:dyDescent="0.2">
      <c r="A752" s="76"/>
      <c r="B752" s="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0.5" customHeight="1" x14ac:dyDescent="0.2">
      <c r="A753" s="76"/>
      <c r="B753" s="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0.5" customHeight="1" x14ac:dyDescent="0.2">
      <c r="A754" s="76"/>
      <c r="B754" s="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0.5" customHeight="1" x14ac:dyDescent="0.2">
      <c r="A755" s="76"/>
      <c r="B755" s="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0.5" customHeight="1" x14ac:dyDescent="0.2">
      <c r="A756" s="76"/>
      <c r="B756" s="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0.5" customHeight="1" x14ac:dyDescent="0.2">
      <c r="A757" s="76"/>
      <c r="B757" s="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0.5" customHeight="1" x14ac:dyDescent="0.2">
      <c r="A758" s="76"/>
      <c r="B758" s="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0.5" customHeight="1" x14ac:dyDescent="0.2">
      <c r="A759" s="76"/>
      <c r="B759" s="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0.5" customHeight="1" x14ac:dyDescent="0.2">
      <c r="A760" s="76"/>
      <c r="B760" s="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0.5" customHeight="1" x14ac:dyDescent="0.2">
      <c r="A761" s="76"/>
      <c r="B761" s="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0.5" customHeight="1" x14ac:dyDescent="0.2">
      <c r="A762" s="76"/>
      <c r="B762" s="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0.5" customHeight="1" x14ac:dyDescent="0.2">
      <c r="A763" s="76"/>
      <c r="B763" s="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0.5" customHeight="1" x14ac:dyDescent="0.2">
      <c r="A764" s="76"/>
      <c r="B764" s="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0.5" customHeight="1" x14ac:dyDescent="0.2">
      <c r="A765" s="76"/>
      <c r="B765" s="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0.5" customHeight="1" x14ac:dyDescent="0.2">
      <c r="A766" s="76"/>
      <c r="B766" s="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0.5" customHeight="1" x14ac:dyDescent="0.2">
      <c r="A767" s="76"/>
      <c r="B767" s="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0.5" customHeight="1" x14ac:dyDescent="0.2">
      <c r="A768" s="76"/>
      <c r="B768" s="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0.5" customHeight="1" x14ac:dyDescent="0.2">
      <c r="A769" s="76"/>
      <c r="B769" s="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0.5" customHeight="1" x14ac:dyDescent="0.2">
      <c r="A770" s="76"/>
      <c r="B770" s="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0.5" customHeight="1" x14ac:dyDescent="0.2">
      <c r="A771" s="76"/>
      <c r="B771" s="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0.5" customHeight="1" x14ac:dyDescent="0.2">
      <c r="A772" s="76"/>
      <c r="B772" s="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0.5" customHeight="1" x14ac:dyDescent="0.2">
      <c r="A773" s="76"/>
      <c r="B773" s="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0.5" customHeight="1" x14ac:dyDescent="0.2">
      <c r="A774" s="76"/>
      <c r="B774" s="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0.5" customHeight="1" x14ac:dyDescent="0.2">
      <c r="A775" s="76"/>
      <c r="B775" s="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0.5" customHeight="1" x14ac:dyDescent="0.2">
      <c r="A776" s="76"/>
      <c r="B776" s="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0.5" customHeight="1" x14ac:dyDescent="0.2">
      <c r="A777" s="76"/>
      <c r="B777" s="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0.5" customHeight="1" x14ac:dyDescent="0.2">
      <c r="A778" s="76"/>
      <c r="B778" s="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0.5" customHeight="1" x14ac:dyDescent="0.2">
      <c r="A779" s="76"/>
      <c r="B779" s="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0.5" customHeight="1" x14ac:dyDescent="0.2">
      <c r="A780" s="76"/>
      <c r="B780" s="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0.5" customHeight="1" x14ac:dyDescent="0.2">
      <c r="A781" s="76"/>
      <c r="B781" s="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0.5" customHeight="1" x14ac:dyDescent="0.2">
      <c r="A782" s="76"/>
      <c r="B782" s="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0.5" customHeight="1" x14ac:dyDescent="0.2">
      <c r="A783" s="76"/>
      <c r="B783" s="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0.5" customHeight="1" x14ac:dyDescent="0.2">
      <c r="A784" s="76"/>
      <c r="B784" s="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0.5" customHeight="1" x14ac:dyDescent="0.2">
      <c r="A785" s="76"/>
      <c r="B785" s="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0.5" customHeight="1" x14ac:dyDescent="0.2">
      <c r="A786" s="76"/>
      <c r="B786" s="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0.5" customHeight="1" x14ac:dyDescent="0.2">
      <c r="A787" s="76"/>
      <c r="B787" s="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0.5" customHeight="1" x14ac:dyDescent="0.2">
      <c r="A788" s="76"/>
      <c r="B788" s="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0.5" customHeight="1" x14ac:dyDescent="0.2">
      <c r="A789" s="76"/>
      <c r="B789" s="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0.5" customHeight="1" x14ac:dyDescent="0.2">
      <c r="A790" s="76"/>
      <c r="B790" s="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0.5" customHeight="1" x14ac:dyDescent="0.2">
      <c r="A791" s="76"/>
      <c r="B791" s="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0.5" customHeight="1" x14ac:dyDescent="0.2">
      <c r="A792" s="76"/>
      <c r="B792" s="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0.5" customHeight="1" x14ac:dyDescent="0.2">
      <c r="A793" s="76"/>
      <c r="B793" s="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0.5" customHeight="1" x14ac:dyDescent="0.2">
      <c r="A794" s="76"/>
      <c r="B794" s="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0.5" customHeight="1" x14ac:dyDescent="0.2">
      <c r="A795" s="76"/>
      <c r="B795" s="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0.5" customHeight="1" x14ac:dyDescent="0.2">
      <c r="A796" s="76"/>
      <c r="B796" s="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0.5" customHeight="1" x14ac:dyDescent="0.2">
      <c r="A797" s="76"/>
      <c r="B797" s="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0.5" customHeight="1" x14ac:dyDescent="0.2">
      <c r="A798" s="76"/>
      <c r="B798" s="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0.5" customHeight="1" x14ac:dyDescent="0.2">
      <c r="A799" s="76"/>
      <c r="B799" s="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0.5" customHeight="1" x14ac:dyDescent="0.2">
      <c r="A800" s="76"/>
      <c r="B800" s="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0.5" customHeight="1" x14ac:dyDescent="0.2">
      <c r="A801" s="76"/>
      <c r="B801" s="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0.5" customHeight="1" x14ac:dyDescent="0.2">
      <c r="A802" s="76"/>
      <c r="B802" s="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0.5" customHeight="1" x14ac:dyDescent="0.2">
      <c r="A803" s="76"/>
      <c r="B803" s="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0.5" customHeight="1" x14ac:dyDescent="0.2">
      <c r="A804" s="76"/>
      <c r="B804" s="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0.5" customHeight="1" x14ac:dyDescent="0.2">
      <c r="A805" s="76"/>
      <c r="B805" s="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0.5" customHeight="1" x14ac:dyDescent="0.2">
      <c r="A806" s="76"/>
      <c r="B806" s="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0.5" customHeight="1" x14ac:dyDescent="0.2">
      <c r="A807" s="76"/>
      <c r="B807" s="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0.5" customHeight="1" x14ac:dyDescent="0.2">
      <c r="A808" s="76"/>
      <c r="B808" s="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0.5" customHeight="1" x14ac:dyDescent="0.2">
      <c r="A809" s="76"/>
      <c r="B809" s="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0.5" customHeight="1" x14ac:dyDescent="0.2">
      <c r="A810" s="76"/>
      <c r="B810" s="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0.5" customHeight="1" x14ac:dyDescent="0.2">
      <c r="A811" s="76"/>
      <c r="B811" s="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0.5" customHeight="1" x14ac:dyDescent="0.2">
      <c r="A812" s="76"/>
      <c r="B812" s="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0.5" customHeight="1" x14ac:dyDescent="0.2">
      <c r="A813" s="76"/>
      <c r="B813" s="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0.5" customHeight="1" x14ac:dyDescent="0.2">
      <c r="A814" s="76"/>
      <c r="B814" s="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0.5" customHeight="1" x14ac:dyDescent="0.2">
      <c r="A815" s="76"/>
      <c r="B815" s="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0.5" customHeight="1" x14ac:dyDescent="0.2">
      <c r="A816" s="76"/>
      <c r="B816" s="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0.5" customHeight="1" x14ac:dyDescent="0.2">
      <c r="A817" s="76"/>
      <c r="B817" s="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0.5" customHeight="1" x14ac:dyDescent="0.2">
      <c r="A818" s="76"/>
      <c r="B818" s="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0.5" customHeight="1" x14ac:dyDescent="0.2">
      <c r="A819" s="76"/>
      <c r="B819" s="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0.5" customHeight="1" x14ac:dyDescent="0.2">
      <c r="A820" s="76"/>
      <c r="B820" s="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0.5" customHeight="1" x14ac:dyDescent="0.2">
      <c r="A821" s="76"/>
      <c r="B821" s="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0.5" customHeight="1" x14ac:dyDescent="0.2">
      <c r="A822" s="76"/>
      <c r="B822" s="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0.5" customHeight="1" x14ac:dyDescent="0.2">
      <c r="A823" s="76"/>
      <c r="B823" s="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0.5" customHeight="1" x14ac:dyDescent="0.2">
      <c r="A824" s="76"/>
      <c r="B824" s="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0.5" customHeight="1" x14ac:dyDescent="0.2">
      <c r="A825" s="76"/>
      <c r="B825" s="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0.5" customHeight="1" x14ac:dyDescent="0.2">
      <c r="A826" s="76"/>
      <c r="B826" s="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0.5" customHeight="1" x14ac:dyDescent="0.2">
      <c r="A827" s="76"/>
      <c r="B827" s="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0.5" customHeight="1" x14ac:dyDescent="0.2">
      <c r="A828" s="76"/>
      <c r="B828" s="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0.5" customHeight="1" x14ac:dyDescent="0.2">
      <c r="A829" s="76"/>
      <c r="B829" s="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0.5" customHeight="1" x14ac:dyDescent="0.2">
      <c r="A830" s="76"/>
      <c r="B830" s="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0.5" customHeight="1" x14ac:dyDescent="0.2">
      <c r="A831" s="76"/>
      <c r="B831" s="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0.5" customHeight="1" x14ac:dyDescent="0.2">
      <c r="A832" s="76"/>
      <c r="B832" s="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0.5" customHeight="1" x14ac:dyDescent="0.2">
      <c r="A833" s="76"/>
      <c r="B833" s="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0.5" customHeight="1" x14ac:dyDescent="0.2">
      <c r="A834" s="76"/>
      <c r="B834" s="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0.5" customHeight="1" x14ac:dyDescent="0.2">
      <c r="A835" s="76"/>
      <c r="B835" s="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0.5" customHeight="1" x14ac:dyDescent="0.2">
      <c r="A836" s="76"/>
      <c r="B836" s="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0.5" customHeight="1" x14ac:dyDescent="0.2">
      <c r="A837" s="76"/>
      <c r="B837" s="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0.5" customHeight="1" x14ac:dyDescent="0.2">
      <c r="A838" s="76"/>
      <c r="B838" s="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0.5" customHeight="1" x14ac:dyDescent="0.2">
      <c r="A839" s="76"/>
      <c r="B839" s="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0.5" customHeight="1" x14ac:dyDescent="0.2">
      <c r="A840" s="76"/>
      <c r="B840" s="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0.5" customHeight="1" x14ac:dyDescent="0.2">
      <c r="A841" s="76"/>
      <c r="B841" s="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0.5" customHeight="1" x14ac:dyDescent="0.2">
      <c r="A842" s="76"/>
      <c r="B842" s="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0.5" customHeight="1" x14ac:dyDescent="0.2">
      <c r="A843" s="76"/>
      <c r="B843" s="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0.5" customHeight="1" x14ac:dyDescent="0.2">
      <c r="A844" s="76"/>
      <c r="B844" s="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0.5" customHeight="1" x14ac:dyDescent="0.2">
      <c r="A845" s="76"/>
      <c r="B845" s="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0.5" customHeight="1" x14ac:dyDescent="0.2">
      <c r="A846" s="76"/>
      <c r="B846" s="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0.5" customHeight="1" x14ac:dyDescent="0.2">
      <c r="A847" s="76"/>
      <c r="B847" s="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0.5" customHeight="1" x14ac:dyDescent="0.2">
      <c r="A848" s="76"/>
      <c r="B848" s="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0.5" customHeight="1" x14ac:dyDescent="0.2">
      <c r="A849" s="76"/>
      <c r="B849" s="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0.5" customHeight="1" x14ac:dyDescent="0.2">
      <c r="A850" s="76"/>
      <c r="B850" s="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0.5" customHeight="1" x14ac:dyDescent="0.2">
      <c r="A851" s="76"/>
      <c r="B851" s="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0.5" customHeight="1" x14ac:dyDescent="0.2">
      <c r="A852" s="76"/>
      <c r="B852" s="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0.5" customHeight="1" x14ac:dyDescent="0.2">
      <c r="A853" s="76"/>
      <c r="B853" s="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0.5" customHeight="1" x14ac:dyDescent="0.2">
      <c r="A854" s="76"/>
      <c r="B854" s="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0.5" customHeight="1" x14ac:dyDescent="0.2">
      <c r="A855" s="76"/>
      <c r="B855" s="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0.5" customHeight="1" x14ac:dyDescent="0.2">
      <c r="A856" s="76"/>
      <c r="B856" s="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0.5" customHeight="1" x14ac:dyDescent="0.2">
      <c r="A857" s="76"/>
      <c r="B857" s="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0.5" customHeight="1" x14ac:dyDescent="0.2">
      <c r="A858" s="76"/>
      <c r="B858" s="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0.5" customHeight="1" x14ac:dyDescent="0.2">
      <c r="A859" s="76"/>
      <c r="B859" s="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0.5" customHeight="1" x14ac:dyDescent="0.2">
      <c r="A860" s="76"/>
      <c r="B860" s="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0.5" customHeight="1" x14ac:dyDescent="0.2">
      <c r="A861" s="76"/>
      <c r="B861" s="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0.5" customHeight="1" x14ac:dyDescent="0.2">
      <c r="A862" s="76"/>
      <c r="B862" s="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0.5" customHeight="1" x14ac:dyDescent="0.2">
      <c r="A863" s="76"/>
      <c r="B863" s="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0.5" customHeight="1" x14ac:dyDescent="0.2">
      <c r="A864" s="76"/>
      <c r="B864" s="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0.5" customHeight="1" x14ac:dyDescent="0.2">
      <c r="A865" s="76"/>
      <c r="B865" s="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0.5" customHeight="1" x14ac:dyDescent="0.2">
      <c r="A866" s="76"/>
      <c r="B866" s="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0.5" customHeight="1" x14ac:dyDescent="0.2">
      <c r="A867" s="76"/>
      <c r="B867" s="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0.5" customHeight="1" x14ac:dyDescent="0.2">
      <c r="A868" s="76"/>
      <c r="B868" s="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0.5" customHeight="1" x14ac:dyDescent="0.2">
      <c r="A869" s="76"/>
      <c r="B869" s="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0.5" customHeight="1" x14ac:dyDescent="0.2">
      <c r="A870" s="76"/>
      <c r="B870" s="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0.5" customHeight="1" x14ac:dyDescent="0.2">
      <c r="A871" s="76"/>
      <c r="B871" s="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0.5" customHeight="1" x14ac:dyDescent="0.2">
      <c r="A872" s="76"/>
      <c r="B872" s="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0.5" customHeight="1" x14ac:dyDescent="0.2">
      <c r="A873" s="76"/>
      <c r="B873" s="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0.5" customHeight="1" x14ac:dyDescent="0.2">
      <c r="A874" s="76"/>
      <c r="B874" s="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0.5" customHeight="1" x14ac:dyDescent="0.2">
      <c r="A875" s="76"/>
      <c r="B875" s="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0.5" customHeight="1" x14ac:dyDescent="0.2">
      <c r="A876" s="76"/>
      <c r="B876" s="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0.5" customHeight="1" x14ac:dyDescent="0.2">
      <c r="A877" s="76"/>
      <c r="B877" s="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0.5" customHeight="1" x14ac:dyDescent="0.2">
      <c r="A878" s="76"/>
      <c r="B878" s="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0.5" customHeight="1" x14ac:dyDescent="0.2">
      <c r="A879" s="76"/>
      <c r="B879" s="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0.5" customHeight="1" x14ac:dyDescent="0.2">
      <c r="A880" s="76"/>
      <c r="B880" s="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0.5" customHeight="1" x14ac:dyDescent="0.2">
      <c r="A881" s="76"/>
      <c r="B881" s="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0.5" customHeight="1" x14ac:dyDescent="0.2">
      <c r="A882" s="76"/>
      <c r="B882" s="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0.5" customHeight="1" x14ac:dyDescent="0.2">
      <c r="A883" s="76"/>
      <c r="B883" s="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0.5" customHeight="1" x14ac:dyDescent="0.2">
      <c r="A884" s="76"/>
      <c r="B884" s="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0.5" customHeight="1" x14ac:dyDescent="0.2">
      <c r="A885" s="76"/>
      <c r="B885" s="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0.5" customHeight="1" x14ac:dyDescent="0.2">
      <c r="A886" s="76"/>
      <c r="B886" s="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0.5" customHeight="1" x14ac:dyDescent="0.2">
      <c r="A887" s="76"/>
      <c r="B887" s="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0.5" customHeight="1" x14ac:dyDescent="0.2">
      <c r="A888" s="76"/>
      <c r="B888" s="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0.5" customHeight="1" x14ac:dyDescent="0.2">
      <c r="A889" s="76"/>
      <c r="B889" s="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0.5" customHeight="1" x14ac:dyDescent="0.2">
      <c r="A890" s="76"/>
      <c r="B890" s="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0.5" customHeight="1" x14ac:dyDescent="0.2">
      <c r="A891" s="76"/>
      <c r="B891" s="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0.5" customHeight="1" x14ac:dyDescent="0.2">
      <c r="A892" s="76"/>
      <c r="B892" s="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0.5" customHeight="1" x14ac:dyDescent="0.2">
      <c r="A893" s="76"/>
      <c r="B893" s="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0.5" customHeight="1" x14ac:dyDescent="0.2">
      <c r="A894" s="76"/>
      <c r="B894" s="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0.5" customHeight="1" x14ac:dyDescent="0.2">
      <c r="A895" s="76"/>
      <c r="B895" s="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0.5" customHeight="1" x14ac:dyDescent="0.2">
      <c r="A896" s="76"/>
      <c r="B896" s="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0.5" customHeight="1" x14ac:dyDescent="0.2">
      <c r="A897" s="76"/>
      <c r="B897" s="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0.5" customHeight="1" x14ac:dyDescent="0.2">
      <c r="A898" s="76"/>
      <c r="B898" s="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0.5" customHeight="1" x14ac:dyDescent="0.2">
      <c r="A899" s="76"/>
      <c r="B899" s="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0.5" customHeight="1" x14ac:dyDescent="0.2">
      <c r="A900" s="76"/>
      <c r="B900" s="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0.5" customHeight="1" x14ac:dyDescent="0.2">
      <c r="A901" s="76"/>
      <c r="B901" s="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0.5" customHeight="1" x14ac:dyDescent="0.2">
      <c r="A902" s="76"/>
      <c r="B902" s="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0.5" customHeight="1" x14ac:dyDescent="0.2">
      <c r="A903" s="76"/>
      <c r="B903" s="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0.5" customHeight="1" x14ac:dyDescent="0.2">
      <c r="A904" s="76"/>
      <c r="B904" s="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0.5" customHeight="1" x14ac:dyDescent="0.2">
      <c r="A905" s="76"/>
      <c r="B905" s="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0.5" customHeight="1" x14ac:dyDescent="0.2">
      <c r="A906" s="76"/>
      <c r="B906" s="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0.5" customHeight="1" x14ac:dyDescent="0.2">
      <c r="A907" s="76"/>
      <c r="B907" s="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0.5" customHeight="1" x14ac:dyDescent="0.2">
      <c r="A908" s="76"/>
      <c r="B908" s="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0.5" customHeight="1" x14ac:dyDescent="0.2">
      <c r="A909" s="76"/>
      <c r="B909" s="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0.5" customHeight="1" x14ac:dyDescent="0.2">
      <c r="A910" s="76"/>
      <c r="B910" s="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0.5" customHeight="1" x14ac:dyDescent="0.2">
      <c r="A911" s="76"/>
      <c r="B911" s="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0.5" customHeight="1" x14ac:dyDescent="0.2">
      <c r="A912" s="76"/>
      <c r="B912" s="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0.5" customHeight="1" x14ac:dyDescent="0.2">
      <c r="A913" s="76"/>
      <c r="B913" s="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0.5" customHeight="1" x14ac:dyDescent="0.2">
      <c r="A914" s="76"/>
      <c r="B914" s="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0.5" customHeight="1" x14ac:dyDescent="0.2">
      <c r="A915" s="76"/>
      <c r="B915" s="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0.5" customHeight="1" x14ac:dyDescent="0.2">
      <c r="A916" s="76"/>
      <c r="B916" s="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0.5" customHeight="1" x14ac:dyDescent="0.2">
      <c r="A917" s="76"/>
      <c r="B917" s="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0.5" customHeight="1" x14ac:dyDescent="0.2">
      <c r="A918" s="76"/>
      <c r="B918" s="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0.5" customHeight="1" x14ac:dyDescent="0.2">
      <c r="A919" s="76"/>
      <c r="B919" s="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0.5" customHeight="1" x14ac:dyDescent="0.2">
      <c r="A920" s="76"/>
      <c r="B920" s="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0.5" customHeight="1" x14ac:dyDescent="0.2">
      <c r="A921" s="76"/>
      <c r="B921" s="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0.5" customHeight="1" x14ac:dyDescent="0.2">
      <c r="A922" s="76"/>
      <c r="B922" s="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0.5" customHeight="1" x14ac:dyDescent="0.2">
      <c r="A923" s="76"/>
      <c r="B923" s="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0.5" customHeight="1" x14ac:dyDescent="0.2">
      <c r="A924" s="76"/>
      <c r="B924" s="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0.5" customHeight="1" x14ac:dyDescent="0.2">
      <c r="A925" s="76"/>
      <c r="B925" s="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0.5" customHeight="1" x14ac:dyDescent="0.2">
      <c r="A926" s="76"/>
      <c r="B926" s="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0.5" customHeight="1" x14ac:dyDescent="0.2">
      <c r="A927" s="76"/>
      <c r="B927" s="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0.5" customHeight="1" x14ac:dyDescent="0.2">
      <c r="A928" s="76"/>
      <c r="B928" s="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0.5" customHeight="1" x14ac:dyDescent="0.2">
      <c r="A929" s="76"/>
      <c r="B929" s="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0.5" customHeight="1" x14ac:dyDescent="0.2">
      <c r="A930" s="76"/>
      <c r="B930" s="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0.5" customHeight="1" x14ac:dyDescent="0.2">
      <c r="A931" s="76"/>
      <c r="B931" s="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0.5" customHeight="1" x14ac:dyDescent="0.2">
      <c r="A932" s="76"/>
      <c r="B932" s="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0.5" customHeight="1" x14ac:dyDescent="0.2">
      <c r="A933" s="76"/>
      <c r="B933" s="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0.5" customHeight="1" x14ac:dyDescent="0.2">
      <c r="A934" s="76"/>
      <c r="B934" s="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0.5" customHeight="1" x14ac:dyDescent="0.2">
      <c r="A935" s="76"/>
      <c r="B935" s="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0.5" customHeight="1" x14ac:dyDescent="0.2">
      <c r="A936" s="76"/>
      <c r="B936" s="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0.5" customHeight="1" x14ac:dyDescent="0.2">
      <c r="A937" s="76"/>
      <c r="B937" s="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0.5" customHeight="1" x14ac:dyDescent="0.2">
      <c r="A938" s="76"/>
      <c r="B938" s="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0.5" customHeight="1" x14ac:dyDescent="0.2">
      <c r="A939" s="76"/>
      <c r="B939" s="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0.5" customHeight="1" x14ac:dyDescent="0.2">
      <c r="A940" s="76"/>
      <c r="B940" s="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0.5" customHeight="1" x14ac:dyDescent="0.2">
      <c r="A941" s="76"/>
      <c r="B941" s="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0.5" customHeight="1" x14ac:dyDescent="0.2">
      <c r="A942" s="76"/>
      <c r="B942" s="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0.5" customHeight="1" x14ac:dyDescent="0.2">
      <c r="A943" s="76"/>
      <c r="B943" s="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0.5" customHeight="1" x14ac:dyDescent="0.2">
      <c r="A944" s="76"/>
      <c r="B944" s="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0.5" customHeight="1" x14ac:dyDescent="0.2">
      <c r="A945" s="76"/>
      <c r="B945" s="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0.5" customHeight="1" x14ac:dyDescent="0.2">
      <c r="A946" s="76"/>
      <c r="B946" s="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0.5" customHeight="1" x14ac:dyDescent="0.2">
      <c r="A947" s="76"/>
      <c r="B947" s="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0.5" customHeight="1" x14ac:dyDescent="0.2">
      <c r="A948" s="76"/>
      <c r="B948" s="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0.5" customHeight="1" x14ac:dyDescent="0.2">
      <c r="A949" s="76"/>
      <c r="B949" s="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0.5" customHeight="1" x14ac:dyDescent="0.2">
      <c r="A950" s="76"/>
      <c r="B950" s="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0.5" customHeight="1" x14ac:dyDescent="0.2">
      <c r="A951" s="76"/>
      <c r="B951" s="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0.5" customHeight="1" x14ac:dyDescent="0.2">
      <c r="A952" s="76"/>
      <c r="B952" s="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0.5" customHeight="1" x14ac:dyDescent="0.2">
      <c r="A953" s="76"/>
      <c r="B953" s="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0.5" customHeight="1" x14ac:dyDescent="0.2">
      <c r="A954" s="76"/>
      <c r="B954" s="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0.5" customHeight="1" x14ac:dyDescent="0.2">
      <c r="A955" s="76"/>
      <c r="B955" s="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0.5" customHeight="1" x14ac:dyDescent="0.2">
      <c r="A956" s="76"/>
      <c r="B956" s="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0.5" customHeight="1" x14ac:dyDescent="0.2">
      <c r="A957" s="76"/>
      <c r="B957" s="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0.5" customHeight="1" x14ac:dyDescent="0.2">
      <c r="A958" s="76"/>
      <c r="B958" s="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0.5" customHeight="1" x14ac:dyDescent="0.2">
      <c r="A959" s="76"/>
      <c r="B959" s="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0.5" customHeight="1" x14ac:dyDescent="0.2">
      <c r="A960" s="76"/>
      <c r="B960" s="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0.5" customHeight="1" x14ac:dyDescent="0.2">
      <c r="A961" s="76"/>
      <c r="B961" s="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0.5" customHeight="1" x14ac:dyDescent="0.2">
      <c r="A962" s="76"/>
      <c r="B962" s="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0.5" customHeight="1" x14ac:dyDescent="0.2">
      <c r="A963" s="76"/>
      <c r="B963" s="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0.5" customHeight="1" x14ac:dyDescent="0.2">
      <c r="A964" s="76"/>
      <c r="B964" s="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0.5" customHeight="1" x14ac:dyDescent="0.2">
      <c r="A965" s="76"/>
      <c r="B965" s="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0.5" customHeight="1" x14ac:dyDescent="0.2">
      <c r="A966" s="76"/>
      <c r="B966" s="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0.5" customHeight="1" x14ac:dyDescent="0.2">
      <c r="A967" s="76"/>
      <c r="B967" s="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0.5" customHeight="1" x14ac:dyDescent="0.2">
      <c r="A968" s="76"/>
      <c r="B968" s="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0.5" customHeight="1" x14ac:dyDescent="0.2">
      <c r="A969" s="76"/>
      <c r="B969" s="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0.5" customHeight="1" x14ac:dyDescent="0.2">
      <c r="A970" s="76"/>
      <c r="B970" s="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0.5" customHeight="1" x14ac:dyDescent="0.2">
      <c r="A971" s="76"/>
      <c r="B971" s="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0.5" customHeight="1" x14ac:dyDescent="0.2">
      <c r="A972" s="76"/>
      <c r="B972" s="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0.5" customHeight="1" x14ac:dyDescent="0.2">
      <c r="A973" s="76"/>
      <c r="B973" s="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0.5" customHeight="1" x14ac:dyDescent="0.2">
      <c r="A974" s="76"/>
      <c r="B974" s="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0.5" customHeight="1" x14ac:dyDescent="0.2">
      <c r="A975" s="76"/>
      <c r="B975" s="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0.5" customHeight="1" x14ac:dyDescent="0.2">
      <c r="A976" s="76"/>
      <c r="B976" s="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0.5" customHeight="1" x14ac:dyDescent="0.2">
      <c r="A977" s="76"/>
      <c r="B977" s="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0.5" customHeight="1" x14ac:dyDescent="0.2">
      <c r="A978" s="76"/>
      <c r="B978" s="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0.5" customHeight="1" x14ac:dyDescent="0.2">
      <c r="A979" s="76"/>
      <c r="B979" s="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0.5" customHeight="1" x14ac:dyDescent="0.2">
      <c r="A980" s="76"/>
      <c r="B980" s="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0.5" customHeight="1" x14ac:dyDescent="0.2">
      <c r="A981" s="76"/>
      <c r="B981" s="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0.5" customHeight="1" x14ac:dyDescent="0.2">
      <c r="A982" s="76"/>
      <c r="B982" s="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0.5" customHeight="1" x14ac:dyDescent="0.2">
      <c r="A983" s="76"/>
      <c r="B983" s="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0.5" customHeight="1" x14ac:dyDescent="0.2">
      <c r="A984" s="76"/>
      <c r="B984" s="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0.5" customHeight="1" x14ac:dyDescent="0.2">
      <c r="A985" s="76"/>
      <c r="B985" s="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0.5" customHeight="1" x14ac:dyDescent="0.2">
      <c r="A986" s="76"/>
      <c r="B986" s="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0.5" customHeight="1" x14ac:dyDescent="0.2">
      <c r="A987" s="76"/>
      <c r="B987" s="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0.5" customHeight="1" x14ac:dyDescent="0.2">
      <c r="A988" s="76"/>
      <c r="B988" s="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0.5" customHeight="1" x14ac:dyDescent="0.2">
      <c r="A989" s="76"/>
      <c r="B989" s="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0.5" customHeight="1" x14ac:dyDescent="0.2">
      <c r="A990" s="76"/>
      <c r="B990" s="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0.5" customHeight="1" x14ac:dyDescent="0.2">
      <c r="A991" s="76"/>
      <c r="B991" s="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0.5" customHeight="1" x14ac:dyDescent="0.2">
      <c r="A992" s="76"/>
      <c r="B992" s="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0.5" customHeight="1" x14ac:dyDescent="0.2">
      <c r="A993" s="76"/>
      <c r="B993" s="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0.5" customHeight="1" x14ac:dyDescent="0.2">
      <c r="A994" s="76"/>
      <c r="B994" s="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0.5" customHeight="1" x14ac:dyDescent="0.2">
      <c r="A995" s="76"/>
      <c r="B995" s="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0.5" customHeight="1" x14ac:dyDescent="0.2">
      <c r="A996" s="76"/>
      <c r="B996" s="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0.5" customHeight="1" x14ac:dyDescent="0.2">
      <c r="A997" s="76"/>
      <c r="B997" s="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0.5" customHeight="1" x14ac:dyDescent="0.2">
      <c r="A998" s="76"/>
      <c r="B998" s="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0.5" customHeight="1" x14ac:dyDescent="0.2">
      <c r="A999" s="76"/>
      <c r="B999" s="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0.5" customHeight="1" x14ac:dyDescent="0.2">
      <c r="A1000" s="76"/>
      <c r="B1000" s="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0.5" customHeight="1" x14ac:dyDescent="0.2">
      <c r="A1001" s="76"/>
      <c r="B1001" s="6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0.5" customHeight="1" x14ac:dyDescent="0.2">
      <c r="A1002" s="76"/>
      <c r="B1002" s="6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0.5" customHeight="1" x14ac:dyDescent="0.2">
      <c r="A1003" s="76"/>
      <c r="B1003" s="6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0.5" customHeight="1" x14ac:dyDescent="0.2">
      <c r="A1004" s="76"/>
      <c r="B1004" s="6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0.5" customHeight="1" x14ac:dyDescent="0.2">
      <c r="A1005" s="76"/>
      <c r="B1005" s="6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0.5" customHeight="1" x14ac:dyDescent="0.2">
      <c r="A1006" s="76"/>
      <c r="B1006" s="6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0.5" customHeight="1" x14ac:dyDescent="0.2">
      <c r="A1007" s="76"/>
      <c r="B1007" s="6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0.5" customHeight="1" x14ac:dyDescent="0.2">
      <c r="A1008" s="76"/>
      <c r="B1008" s="6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0.5" customHeight="1" x14ac:dyDescent="0.2">
      <c r="A1009" s="76"/>
      <c r="B1009" s="6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277">
    <mergeCell ref="J403:L403"/>
    <mergeCell ref="M403:O403"/>
    <mergeCell ref="A395:C395"/>
    <mergeCell ref="A402:F402"/>
    <mergeCell ref="G402:O402"/>
    <mergeCell ref="B403:B404"/>
    <mergeCell ref="C403:C404"/>
    <mergeCell ref="D403:F403"/>
    <mergeCell ref="G403:I403"/>
    <mergeCell ref="J392:L392"/>
    <mergeCell ref="M392:O392"/>
    <mergeCell ref="A388:C388"/>
    <mergeCell ref="A391:F391"/>
    <mergeCell ref="G391:O391"/>
    <mergeCell ref="B392:B393"/>
    <mergeCell ref="C392:C393"/>
    <mergeCell ref="D392:F392"/>
    <mergeCell ref="G392:I392"/>
    <mergeCell ref="C376:C377"/>
    <mergeCell ref="D376:F376"/>
    <mergeCell ref="G376:I376"/>
    <mergeCell ref="J385:L385"/>
    <mergeCell ref="M385:O385"/>
    <mergeCell ref="A381:C381"/>
    <mergeCell ref="A384:F384"/>
    <mergeCell ref="G384:O384"/>
    <mergeCell ref="B385:B386"/>
    <mergeCell ref="C385:C386"/>
    <mergeCell ref="D385:F385"/>
    <mergeCell ref="G385:I385"/>
    <mergeCell ref="A352:C352"/>
    <mergeCell ref="A354:F354"/>
    <mergeCell ref="G354:O354"/>
    <mergeCell ref="B355:B356"/>
    <mergeCell ref="C355:C356"/>
    <mergeCell ref="D355:F355"/>
    <mergeCell ref="G355:I355"/>
    <mergeCell ref="J362:L362"/>
    <mergeCell ref="M362:O362"/>
    <mergeCell ref="A358:C358"/>
    <mergeCell ref="A361:F361"/>
    <mergeCell ref="G361:O361"/>
    <mergeCell ref="B362:B363"/>
    <mergeCell ref="C362:C363"/>
    <mergeCell ref="D362:F362"/>
    <mergeCell ref="G362:I362"/>
    <mergeCell ref="A413:C413"/>
    <mergeCell ref="A415:C415"/>
    <mergeCell ref="A418:C418"/>
    <mergeCell ref="A420:C420"/>
    <mergeCell ref="A422:C422"/>
    <mergeCell ref="E428:K428"/>
    <mergeCell ref="E429:K429"/>
    <mergeCell ref="J355:L355"/>
    <mergeCell ref="M355:O355"/>
    <mergeCell ref="J369:L369"/>
    <mergeCell ref="M369:O369"/>
    <mergeCell ref="A365:C365"/>
    <mergeCell ref="A368:F368"/>
    <mergeCell ref="G368:O368"/>
    <mergeCell ref="B369:B370"/>
    <mergeCell ref="C369:C370"/>
    <mergeCell ref="D369:F369"/>
    <mergeCell ref="G369:I369"/>
    <mergeCell ref="J376:L376"/>
    <mergeCell ref="M376:O376"/>
    <mergeCell ref="A373:C373"/>
    <mergeCell ref="A375:F375"/>
    <mergeCell ref="G375:O375"/>
    <mergeCell ref="B376:B377"/>
    <mergeCell ref="J339:L339"/>
    <mergeCell ref="M339:O339"/>
    <mergeCell ref="A334:C334"/>
    <mergeCell ref="A338:F338"/>
    <mergeCell ref="G338:O338"/>
    <mergeCell ref="B339:B340"/>
    <mergeCell ref="C339:C340"/>
    <mergeCell ref="D339:F339"/>
    <mergeCell ref="G339:I339"/>
    <mergeCell ref="D331:F331"/>
    <mergeCell ref="G331:I331"/>
    <mergeCell ref="J331:L331"/>
    <mergeCell ref="M331:O331"/>
    <mergeCell ref="A322:C322"/>
    <mergeCell ref="A327:C327"/>
    <mergeCell ref="A328:C328"/>
    <mergeCell ref="A330:F330"/>
    <mergeCell ref="G330:O330"/>
    <mergeCell ref="B331:B332"/>
    <mergeCell ref="C331:C332"/>
    <mergeCell ref="J410:L410"/>
    <mergeCell ref="M410:O410"/>
    <mergeCell ref="A406:C406"/>
    <mergeCell ref="A409:F409"/>
    <mergeCell ref="G409:O409"/>
    <mergeCell ref="B410:B411"/>
    <mergeCell ref="C410:C411"/>
    <mergeCell ref="D410:F410"/>
    <mergeCell ref="G410:I410"/>
    <mergeCell ref="J349:L349"/>
    <mergeCell ref="M349:O349"/>
    <mergeCell ref="A342:C342"/>
    <mergeCell ref="A345:C345"/>
    <mergeCell ref="A347:O347"/>
    <mergeCell ref="A348:F348"/>
    <mergeCell ref="G348:O348"/>
    <mergeCell ref="B349:B350"/>
    <mergeCell ref="C349:C350"/>
    <mergeCell ref="D349:F349"/>
    <mergeCell ref="G349:I349"/>
    <mergeCell ref="D319:F319"/>
    <mergeCell ref="G319:I319"/>
    <mergeCell ref="J319:L319"/>
    <mergeCell ref="M319:O319"/>
    <mergeCell ref="A309:C309"/>
    <mergeCell ref="A314:C314"/>
    <mergeCell ref="A315:C315"/>
    <mergeCell ref="A318:F318"/>
    <mergeCell ref="G318:O318"/>
    <mergeCell ref="B319:B320"/>
    <mergeCell ref="C319:C320"/>
    <mergeCell ref="J305:L305"/>
    <mergeCell ref="M305:O305"/>
    <mergeCell ref="A301:C301"/>
    <mergeCell ref="A304:F304"/>
    <mergeCell ref="G304:O304"/>
    <mergeCell ref="B305:B306"/>
    <mergeCell ref="C305:C306"/>
    <mergeCell ref="D305:F305"/>
    <mergeCell ref="G305:I305"/>
    <mergeCell ref="D298:F298"/>
    <mergeCell ref="G298:I298"/>
    <mergeCell ref="J298:L298"/>
    <mergeCell ref="M298:O298"/>
    <mergeCell ref="A288:C288"/>
    <mergeCell ref="A293:C293"/>
    <mergeCell ref="A294:C294"/>
    <mergeCell ref="A297:F297"/>
    <mergeCell ref="G297:O297"/>
    <mergeCell ref="B298:B299"/>
    <mergeCell ref="C298:C299"/>
    <mergeCell ref="J277:L277"/>
    <mergeCell ref="M277:O277"/>
    <mergeCell ref="A273:C273"/>
    <mergeCell ref="A276:F276"/>
    <mergeCell ref="G276:O276"/>
    <mergeCell ref="B277:B278"/>
    <mergeCell ref="C277:C278"/>
    <mergeCell ref="D277:F277"/>
    <mergeCell ref="G277:I277"/>
    <mergeCell ref="J268:L268"/>
    <mergeCell ref="M268:O268"/>
    <mergeCell ref="A264:C264"/>
    <mergeCell ref="A267:F267"/>
    <mergeCell ref="G267:O267"/>
    <mergeCell ref="B268:B269"/>
    <mergeCell ref="C268:C269"/>
    <mergeCell ref="D268:F268"/>
    <mergeCell ref="G268:I268"/>
    <mergeCell ref="B231:B232"/>
    <mergeCell ref="C231:C232"/>
    <mergeCell ref="D231:F231"/>
    <mergeCell ref="G231:I231"/>
    <mergeCell ref="J231:L231"/>
    <mergeCell ref="M231:O231"/>
    <mergeCell ref="D254:F254"/>
    <mergeCell ref="G254:I254"/>
    <mergeCell ref="J254:L254"/>
    <mergeCell ref="M254:O254"/>
    <mergeCell ref="A244:C244"/>
    <mergeCell ref="A249:C249"/>
    <mergeCell ref="A250:C250"/>
    <mergeCell ref="A253:F253"/>
    <mergeCell ref="G253:O253"/>
    <mergeCell ref="B254:B255"/>
    <mergeCell ref="C254:C255"/>
    <mergeCell ref="J240:L240"/>
    <mergeCell ref="M240:O240"/>
    <mergeCell ref="A236:C236"/>
    <mergeCell ref="A239:F239"/>
    <mergeCell ref="G239:O239"/>
    <mergeCell ref="B240:B241"/>
    <mergeCell ref="C240:C241"/>
    <mergeCell ref="G201:I201"/>
    <mergeCell ref="J201:L201"/>
    <mergeCell ref="G230:O230"/>
    <mergeCell ref="A185:C185"/>
    <mergeCell ref="A190:C190"/>
    <mergeCell ref="A195:C195"/>
    <mergeCell ref="A196:C196"/>
    <mergeCell ref="A200:F200"/>
    <mergeCell ref="G200:O200"/>
    <mergeCell ref="B201:B202"/>
    <mergeCell ref="M201:O201"/>
    <mergeCell ref="C201:C202"/>
    <mergeCell ref="D201:F201"/>
    <mergeCell ref="A208:C208"/>
    <mergeCell ref="A215:C215"/>
    <mergeCell ref="A222:C222"/>
    <mergeCell ref="A226:C226"/>
    <mergeCell ref="A227:C227"/>
    <mergeCell ref="A230:F230"/>
    <mergeCell ref="D240:F240"/>
    <mergeCell ref="G240:I240"/>
    <mergeCell ref="A52:C52"/>
    <mergeCell ref="A56:C56"/>
    <mergeCell ref="A62:C62"/>
    <mergeCell ref="A63:C63"/>
    <mergeCell ref="A65:F65"/>
    <mergeCell ref="G65:O65"/>
    <mergeCell ref="B66:B67"/>
    <mergeCell ref="D180:F180"/>
    <mergeCell ref="G180:I180"/>
    <mergeCell ref="J180:L180"/>
    <mergeCell ref="M180:O180"/>
    <mergeCell ref="A169:C169"/>
    <mergeCell ref="A175:C175"/>
    <mergeCell ref="A176:C176"/>
    <mergeCell ref="A179:F179"/>
    <mergeCell ref="G179:O179"/>
    <mergeCell ref="B180:B181"/>
    <mergeCell ref="C180:C181"/>
    <mergeCell ref="A153:C153"/>
    <mergeCell ref="D96:F96"/>
    <mergeCell ref="G96:I96"/>
    <mergeCell ref="J96:L96"/>
    <mergeCell ref="J9:K9"/>
    <mergeCell ref="L9:M9"/>
    <mergeCell ref="A3:O3"/>
    <mergeCell ref="A6:O6"/>
    <mergeCell ref="A8:B8"/>
    <mergeCell ref="C8:E8"/>
    <mergeCell ref="H8:O8"/>
    <mergeCell ref="H9:I9"/>
    <mergeCell ref="N9:O9"/>
    <mergeCell ref="D9:E9"/>
    <mergeCell ref="C96:C97"/>
    <mergeCell ref="D10:E10"/>
    <mergeCell ref="H10:I10"/>
    <mergeCell ref="J10:K10"/>
    <mergeCell ref="L10:M10"/>
    <mergeCell ref="N10:O10"/>
    <mergeCell ref="A12:O12"/>
    <mergeCell ref="A13:F13"/>
    <mergeCell ref="G13:O13"/>
    <mergeCell ref="D14:F14"/>
    <mergeCell ref="G14:I14"/>
    <mergeCell ref="J14:L14"/>
    <mergeCell ref="M14:O14"/>
    <mergeCell ref="M96:O96"/>
    <mergeCell ref="J66:L66"/>
    <mergeCell ref="M66:O66"/>
    <mergeCell ref="A10:B10"/>
    <mergeCell ref="E425:K425"/>
    <mergeCell ref="A32:C32"/>
    <mergeCell ref="A108:C108"/>
    <mergeCell ref="A112:C112"/>
    <mergeCell ref="A121:C121"/>
    <mergeCell ref="A127:C127"/>
    <mergeCell ref="A128:C128"/>
    <mergeCell ref="A131:F131"/>
    <mergeCell ref="G131:O131"/>
    <mergeCell ref="B132:B133"/>
    <mergeCell ref="C132:C133"/>
    <mergeCell ref="D132:F132"/>
    <mergeCell ref="G132:I132"/>
    <mergeCell ref="J132:L132"/>
    <mergeCell ref="M132:O132"/>
    <mergeCell ref="D66:F66"/>
    <mergeCell ref="G66:I66"/>
    <mergeCell ref="A72:C72"/>
    <mergeCell ref="A86:C86"/>
    <mergeCell ref="A92:C92"/>
    <mergeCell ref="A93:C93"/>
    <mergeCell ref="G95:O95"/>
    <mergeCell ref="A95:F95"/>
    <mergeCell ref="B96:B97"/>
  </mergeCells>
  <pageMargins left="0" right="0" top="0.35433070866141736" bottom="0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SEM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Administrador</cp:lastModifiedBy>
  <cp:lastPrinted>2022-12-15T18:36:20Z</cp:lastPrinted>
  <dcterms:created xsi:type="dcterms:W3CDTF">2012-10-31T18:13:19Z</dcterms:created>
  <dcterms:modified xsi:type="dcterms:W3CDTF">2022-12-15T18:37:40Z</dcterms:modified>
</cp:coreProperties>
</file>