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ER. SEM 2023" sheetId="1" r:id="rId4"/>
  </sheets>
  <definedNames/>
  <calcPr/>
  <extLst>
    <ext uri="GoogleSheetsCustomDataVersion2">
      <go:sheetsCustomData xmlns:go="http://customooxmlschemas.google.com/" r:id="rId5" roundtripDataChecksum="qRQnDPCYzxGHsXcjfq/iVyK08Ae3ChYdNONQlWAEkhM="/>
    </ext>
  </extLst>
</workbook>
</file>

<file path=xl/sharedStrings.xml><?xml version="1.0" encoding="utf-8"?>
<sst xmlns="http://schemas.openxmlformats.org/spreadsheetml/2006/main" count="1461" uniqueCount="262">
  <si>
    <t xml:space="preserve"> </t>
  </si>
  <si>
    <t>INFORME DE MATRÍCULA</t>
  </si>
  <si>
    <t>Informe Reportado del Semestre</t>
  </si>
  <si>
    <t>Informe Trimestral Reportado</t>
  </si>
  <si>
    <t>1°</t>
  </si>
  <si>
    <t>2°</t>
  </si>
  <si>
    <t>3°</t>
  </si>
  <si>
    <t>4°</t>
  </si>
  <si>
    <r>
      <rPr>
        <rFont val="Calibri"/>
        <color theme="1"/>
        <sz val="8.0"/>
      </rPr>
      <t xml:space="preserve">NOMBRE DE LA INSTITUCION : </t>
    </r>
    <r>
      <rPr>
        <rFont val="Calibri"/>
        <b/>
        <color theme="1"/>
        <sz val="8.0"/>
      </rPr>
      <t>UNIVERSIDAD AUTÓNOMA DE CHIAPAS</t>
    </r>
  </si>
  <si>
    <t>FECHA DE CAPTURA: 10 DE ABRIL DE 2023</t>
  </si>
  <si>
    <t>MODALIDAD  ESCOLARIZADA</t>
  </si>
  <si>
    <t>NOMBRE DEL CAMPUS:  I</t>
  </si>
  <si>
    <t xml:space="preserve">MATRÍCULA </t>
  </si>
  <si>
    <t>NIVEL</t>
  </si>
  <si>
    <t xml:space="preserve">ESCUELA / FACULTAD / CENTRO </t>
  </si>
  <si>
    <t>MUNICIPIO</t>
  </si>
  <si>
    <t>ASPIRANTES</t>
  </si>
  <si>
    <t>NUEVO INGRESO</t>
  </si>
  <si>
    <t>REINGRESO</t>
  </si>
  <si>
    <t>MATRICULA TOTAL</t>
  </si>
  <si>
    <t>LICENCIATURA</t>
  </si>
  <si>
    <t>H</t>
  </si>
  <si>
    <t>M</t>
  </si>
  <si>
    <t>Total</t>
  </si>
  <si>
    <t>LICENCIATURA EN ADMINISTRACION</t>
  </si>
  <si>
    <t>FACULTAD DE CONTADURIA Y ADMINISTRACION, CAMPUS I</t>
  </si>
  <si>
    <t xml:space="preserve">Tuxtla Gutiérrez </t>
  </si>
  <si>
    <t>LICENCIATURA EN CONTADURIA (PLAN EN LIQUIDACIÓN)</t>
  </si>
  <si>
    <t>LICENCIATURA EN CONTADURIA</t>
  </si>
  <si>
    <t>LICENCIATURA EN GESTION TURISTICA</t>
  </si>
  <si>
    <t>LICENCIATURA EN INGENIERIA EN DESARROLLO Y TECNOLOGIAS DE SOFTWARE</t>
  </si>
  <si>
    <t>LICENCIATURA EN SISTEMAS COMPUTACIONALES</t>
  </si>
  <si>
    <t>LICENCIATURA EN LA ENSEÑANZA DEL INGLES</t>
  </si>
  <si>
    <t>FACULTAD DE LENGUAS, CAMPUS TUXTLA</t>
  </si>
  <si>
    <t>LICENCIATURA EN INGENIERIA CIVIL  (PLAN EN LIQUIDACIÓN)</t>
  </si>
  <si>
    <t>FACULTAD DE INGENIERIA, CAMPUS I</t>
  </si>
  <si>
    <t>LICENCIATURA EN INGENIERIA CIVIL</t>
  </si>
  <si>
    <t>LICENCIATURA EN INGENIERIA HIDRAULICA</t>
  </si>
  <si>
    <t>LICENCIATURA EN FISICA</t>
  </si>
  <si>
    <t>FACULTAD DE CIENCIAS EN FISICA Y MATEMATICAS</t>
  </si>
  <si>
    <t>LICENCIATURA EN MATEMATICAS</t>
  </si>
  <si>
    <t>LICENCIATURA EN MATEMATICAS APLICADAS</t>
  </si>
  <si>
    <t>LICENCIATURA EN INGENIERIA FISICA</t>
  </si>
  <si>
    <t>LICENCIATURA EN DANZA</t>
  </si>
  <si>
    <t>CENTRO DE ESTUDIOS PARA EL ARTE Y LA CULTURA</t>
  </si>
  <si>
    <t>LICENCIATURA EN ARQUITECTURA</t>
  </si>
  <si>
    <t>FACULTAD DE ARQUITECTURA, CAMPUS I</t>
  </si>
  <si>
    <t>TOTAL</t>
  </si>
  <si>
    <t>MAESTRÍA</t>
  </si>
  <si>
    <t>ESCUELA / FACULTAD / CENTRO /</t>
  </si>
  <si>
    <t>MAESTRIA EN ADMINISTRACION CON TERMINAL EN MERCADOTECNIA</t>
  </si>
  <si>
    <t>MAESTRIA EN ADMINISTRACION CON TERMINAL EN FINANZAS</t>
  </si>
  <si>
    <t>MAESTRIA EN ADMINISTRACION CON TERMINAL EN ADMINISTRACION PUBLICA</t>
  </si>
  <si>
    <t>MAESTRIA EN ADMINISTRACION CON TERMINAL EN DIRECCION DE NEGOCIOS</t>
  </si>
  <si>
    <t>MAESTRIA EN ADMINISTRACION CON TERMINAL EN TECNOLOGIAS DE INFORMACION</t>
  </si>
  <si>
    <t>MAESTRÍA EN ADMINISTRACIÓN CON TERMINAL EN PERSONAL</t>
  </si>
  <si>
    <t>MAESTRÍA EN ADMINISTRACIÓN CON TERMINAL EN ORGANIZACIONES</t>
  </si>
  <si>
    <t>MAESTRIA EN ESTUDIOS FISCALES</t>
  </si>
  <si>
    <t>MAESTRÍA EN ADMINISTRACIÓN CON TERMINAL EN GESTIÓN Y PLANIFICACIÓN TURÍSTICA</t>
  </si>
  <si>
    <t>MAESTRÍA EN CIENCIAS CON ESPECIALIDAD EN MATEMÁTICA EDUCATIVA</t>
  </si>
  <si>
    <t>MAESTRÍA EN INGENIERÍA CON FORMACIÓN EN CALIDAD DEL AGUA</t>
  </si>
  <si>
    <t>MAESTRIA EN INGENIERIA CON FORMACION EN CONSTRUCCION</t>
  </si>
  <si>
    <t>MAESTRÍA EN ARQUITECTURA Y URBANISMO</t>
  </si>
  <si>
    <t>MAESTRIA EN DIDACTICA DE LAS LENGUAS</t>
  </si>
  <si>
    <t>MAESTRIA EN CIENCIAS MATEMATICAS</t>
  </si>
  <si>
    <t>MAESTRIA EN CIENCIAS FISICAS</t>
  </si>
  <si>
    <t>ESPECIALIDAD</t>
  </si>
  <si>
    <t>ESPECIALIDAD EN DIDACTICA DE LAS MATEMATICAS</t>
  </si>
  <si>
    <t>DOCTORADO</t>
  </si>
  <si>
    <t>DOCTORADO EN INGENIERÍA CIVIL</t>
  </si>
  <si>
    <t>DOCTORADO EN CIENCIAS FÍSICAS</t>
  </si>
  <si>
    <t>DOCTORADO EN GESTIÓN PARA EL DESARROLLO</t>
  </si>
  <si>
    <t>TOTAL DEL CAMPUS</t>
  </si>
  <si>
    <t>NOMBRE DEL CAMPUS: II</t>
  </si>
  <si>
    <t>LICENCIATURA EN GERONTOLOGIA</t>
  </si>
  <si>
    <t>FACULTAD DE MEDICINA HUMANA "DR. MANUEL VELASCO SUAREZ", CAMPUS II</t>
  </si>
  <si>
    <t>LICENCIATURA EN MEDICO CIRUJANO</t>
  </si>
  <si>
    <t>LICENCIATURA EN MEDICINA VETERINARIA Y ZOOTECNIA</t>
  </si>
  <si>
    <t>FACULTAD DE MEDICINA VETERINARIA Y ZOOTECNIA, CAMPUS II</t>
  </si>
  <si>
    <t xml:space="preserve">FACULTAD DE MEDICINA VETERINARIA Y ZOOTECNIA C II, EXTENSION PICHUCALCO </t>
  </si>
  <si>
    <t>Pichucalco</t>
  </si>
  <si>
    <t>ESPECIALIDAD EN ADMINISTRACIÓN DE SERVICIOS DE SALUD</t>
  </si>
  <si>
    <t>ESPECIALIDAD EN ANESTESIOLOGIA</t>
  </si>
  <si>
    <t>ESPECIALIDAD EN ANESTECIOLOGÍA (PLAN EN LIQUIDACIÓN)</t>
  </si>
  <si>
    <t>ESPECIALIDAD EN CIRUGIA GENERAL</t>
  </si>
  <si>
    <t>ESPECIALIDAD EN CIRUGIA GENERAL (PLAN EN LIQUIDACIÓN)</t>
  </si>
  <si>
    <t>ESPECIALIDAD EN GINECO - OBSTETRICIA</t>
  </si>
  <si>
    <t>ESPECIALIDAD EN GINECOLOGÍA Y OBSTETRICIA</t>
  </si>
  <si>
    <t>ESPECIALIDAD EN MEDICINA DE URGENCIAS</t>
  </si>
  <si>
    <t>ESPECIALIDAD EN MEDICINA FAMILIAR</t>
  </si>
  <si>
    <t>ESPECIALIDAD EN PEDIATRIA</t>
  </si>
  <si>
    <t>ESPECIALIDAD EN PEDIATRIA (PLAN EN LIQUIDACIÓN)</t>
  </si>
  <si>
    <t>ESPECIALIDAD EN MEDICINA INTERNA</t>
  </si>
  <si>
    <t>ESPECIALIDAD EN MEDICINA INTERNA (PLAN EN LIQUIDACIÓN)</t>
  </si>
  <si>
    <t>ESPECIALIDAD EN URGENCIAS MEDICO-QUIRURGICAS</t>
  </si>
  <si>
    <t>ESPECIALIDAD EN ORTOPEDIA</t>
  </si>
  <si>
    <t>ESPECIALIDAD EN TRAUMATOLOGÍA Y ORTOPEDIA</t>
  </si>
  <si>
    <t>ESPECIALIDAD EN EPIDEMIOLOGÍA</t>
  </si>
  <si>
    <t>ESPECIALIDAD EN ANATOMÍA PATOLÓGICA</t>
  </si>
  <si>
    <t>ESPECIALIDAD EN SANIDAD ANIMAL</t>
  </si>
  <si>
    <t>MAESTRÍA EN DOCENCIA EN CIENCIAS DE SALUD</t>
  </si>
  <si>
    <t>MAESTRÍA EN CIENCIAS DE SALUD</t>
  </si>
  <si>
    <t>MAESTRÍA EN CIENCIAS EN PRODUCCIÓN AGROPECUARIA TROPICAL</t>
  </si>
  <si>
    <t>NOMBRE DEL CAMPUS: III</t>
  </si>
  <si>
    <t>ESCUELA DE LENGUAS, CAMPUS SAN CRISTOBAL DE LAS CASAS</t>
  </si>
  <si>
    <t>San Cristobal de las Casas</t>
  </si>
  <si>
    <t>LICENCIATURA EN GESTION Y AUTODESARROLLO INDIGENA</t>
  </si>
  <si>
    <t>ESCUELA DE GESTION Y AUTODESARROLLO INDIGENA</t>
  </si>
  <si>
    <t>LICENCIATURA EN DERECHO (PLAN EN LIQUIDACIÓN)</t>
  </si>
  <si>
    <t>FACULTAD DE DERECHO, CAMPUS III</t>
  </si>
  <si>
    <t>LICENCIATURA EN DERECHO</t>
  </si>
  <si>
    <t>FACULTAD DE DERECHO, CAMPUS III EXTENSION PALENQUE</t>
  </si>
  <si>
    <t>Palenque</t>
  </si>
  <si>
    <t>FACULTAD DE DERECHO, CAMPUS III EXTENSION TAPACHULA</t>
  </si>
  <si>
    <t>Tapachula</t>
  </si>
  <si>
    <t>LICENCIATURA EN ANTROPOLOGIA SOCIAL</t>
  </si>
  <si>
    <t>FACULTAD DE CIENCIAS SOCIALES, CAMPUS III</t>
  </si>
  <si>
    <t>LICENCIATURA EN ECONOMIA</t>
  </si>
  <si>
    <t>LICENCIATURA EN HISTORIA</t>
  </si>
  <si>
    <t>LICENCIATURA EN SOCIOLOGIA</t>
  </si>
  <si>
    <t>ESPECIALIDAD EN SISTEMA DE JUSTICIA PARA ADOLESCENTES</t>
  </si>
  <si>
    <t>MAESTRIA EN DERECHO CONSTITUCIONAL Y AMPARO</t>
  </si>
  <si>
    <t>MAESTRIA EN ESTUDIOS SOBRE DIVERSIDAD CULTURAL Y ESPACIOS SOCIALES</t>
  </si>
  <si>
    <t>INSTITUTO DE ESTUDIOS INDIGENAS</t>
  </si>
  <si>
    <t>MAESTRIA EN DESARROLLO LOCAL</t>
  </si>
  <si>
    <t>MAESTRIA EN HISTORIA</t>
  </si>
  <si>
    <t>DOCTORADO EN DERECHOS HUMANOS</t>
  </si>
  <si>
    <t>DOCTORADO EN CIENCIAS AGROPECUARIAS Y SUSTENTABILIDAD</t>
  </si>
  <si>
    <t>NOMBRE DEL CAMPUS: IV</t>
  </si>
  <si>
    <t>ESCUELA DE LENGUAS, CAMPUS TAPACHULA</t>
  </si>
  <si>
    <t>LICENCIATURA EN AGRONEGOCIOS</t>
  </si>
  <si>
    <t>FACULTAD DE CIENCIAS DE LA ADMINISTRACION, CAMPUS IV</t>
  </si>
  <si>
    <t>LICENCIATURA EN COMERCIO INTERNACIONAL</t>
  </si>
  <si>
    <t>FACULTAD DE MEDICINA HUMANA "DR. MANUEL VELASCO SUAREZ", CAMPUS IV</t>
  </si>
  <si>
    <t>FACULTAD DE NEGOCIOS, CAMPUS IV</t>
  </si>
  <si>
    <t>LICENCIATURA EN INGENIERO AGRÓNOMO TROPICAL</t>
  </si>
  <si>
    <t>FACULTAD DE CIENCIAS AGRICOLAS, CAMPUS IV</t>
  </si>
  <si>
    <t>Huehuetán</t>
  </si>
  <si>
    <t>LICENCIATURA EN INGENIERO AGRONOMO</t>
  </si>
  <si>
    <t>LICENCIATURA EN INGENIERIA FORESTAL</t>
  </si>
  <si>
    <t>LICENCIATURA EN QUIMICO FARMACOBIOLOGO</t>
  </si>
  <si>
    <t>FACULTAD DE CIENCIAS QUIMICAS, CAMPUS IV</t>
  </si>
  <si>
    <t>ESCUELA DE CIENCIAS QUIMICAS</t>
  </si>
  <si>
    <t>Ocozocoautla</t>
  </si>
  <si>
    <t>LICENCIATURA DE INGENIERO EN SISTEMAS COSTEROS</t>
  </si>
  <si>
    <t>COORDINACION DE LA LICENCIATURA EN INGENIERIA EN SISTEMAS COSTEROS</t>
  </si>
  <si>
    <t>LICENCIATURA EN INGENIERO BIOTECNOLOGO</t>
  </si>
  <si>
    <t>INSTITUTO DE BIOCIENCIAS</t>
  </si>
  <si>
    <t>LICENCIATURA EN PEDAGOGIA</t>
  </si>
  <si>
    <t xml:space="preserve">ESCUELA DE HUMANIDADES, CAMPUS IV </t>
  </si>
  <si>
    <t>MAESTRIA EN ADMINISTRACION TERMINAL EN PERSONAL</t>
  </si>
  <si>
    <t>MAESTRIA EN ADMINISTRACION TERMINAL EN MERCADOTECNIA</t>
  </si>
  <si>
    <t>MAESTRÍA EN ADMINISTRACIÓN CON TERMINAL EN DIRECCIÓN DE NEGOCIOS</t>
  </si>
  <si>
    <t>MAESTRÍA EN CIENCIAS BIOMÉDICAS</t>
  </si>
  <si>
    <t>MAESTRIA EN ADMINISTRACION TERMINAL EN FINANZAS</t>
  </si>
  <si>
    <t>MAESTRÍA EN ADMINISTRACIÓN CON FORMACIÓN EN ORGANIZACIONES</t>
  </si>
  <si>
    <t>MAESTRIA EN CIENCIAS EN BIOQUIMICA CLINICA</t>
  </si>
  <si>
    <t>MAESTRIA EN BIOTECNOLOGIA</t>
  </si>
  <si>
    <t>DOCTORADO EN CIENCIAS EN AGRICULTURA TROPICAL</t>
  </si>
  <si>
    <t>Huehuetan</t>
  </si>
  <si>
    <t>NOMBRE DEL CAMPUS: V</t>
  </si>
  <si>
    <t>LICENCIATURA EN INGENIERO AGRONOMO EN GANADERIA AMBIENTAL</t>
  </si>
  <si>
    <t>FACULTAD DE CIENCIAS AGRONOMICAS, CAMPUS V</t>
  </si>
  <si>
    <t>Villaflores</t>
  </si>
  <si>
    <t>LICENCIATURA EN INGENIERO EN DESARROLLO AGROAMBIENTAL</t>
  </si>
  <si>
    <t>MAESTRIA EN CIENCIAS EN PRODUCCION AGROPECUARIA TROPICAL</t>
  </si>
  <si>
    <t xml:space="preserve">Villaflores </t>
  </si>
  <si>
    <t>NOMBRE DEL CAMPUS: VI</t>
  </si>
  <si>
    <t>LICENCIATURA EN FILOSOFIA</t>
  </si>
  <si>
    <t>FACULTAD DE HUMANIDADES, CAMPUS VI</t>
  </si>
  <si>
    <t>LICENCIATURA EN BIBLIOTECOLOGIA Y GESTION DE INFORMACION</t>
  </si>
  <si>
    <t>LICENCIATURA EN COMUNICACION</t>
  </si>
  <si>
    <t>LICENCIATURA EN LENGUA Y LITERATURA HISPANOAMERICANAS</t>
  </si>
  <si>
    <t>ESPECIALIDAD EN PROCESOS CULTURALES LECTO-ESCRITORES</t>
  </si>
  <si>
    <t>Tuxtla Gutiérrez</t>
  </si>
  <si>
    <t>MAESTRÍA EN PSICOPEDAGOGÍA</t>
  </si>
  <si>
    <t>MAESTRÍA EN EDUCACIÓN</t>
  </si>
  <si>
    <t xml:space="preserve">Tapachula </t>
  </si>
  <si>
    <t>MAESTRIA EN ESTUDIOS CULTURALES</t>
  </si>
  <si>
    <t>DOCTORADO EN ESTUDIOS REGIONALES</t>
  </si>
  <si>
    <t>NOMBRE DEL CAMPUS: VII</t>
  </si>
  <si>
    <t>ESCUELA DE CONTADURIA Y ADMINISTRACION, CAMPUS VII</t>
  </si>
  <si>
    <t>NOMBRE DEL CAMPUS: VIII</t>
  </si>
  <si>
    <t>FACULTAD DE CIENCIAS ADMINISTRATIVAS, CAMPUS VIII</t>
  </si>
  <si>
    <t>Comitán</t>
  </si>
  <si>
    <t xml:space="preserve">Comitán </t>
  </si>
  <si>
    <t>MAESTRIA EN DESARROLLO E INNOVACION EMPRESARIAL</t>
  </si>
  <si>
    <t>NOMBRE DEL CAMPUS: IX</t>
  </si>
  <si>
    <t>ESCUELA DE CIENCIAS ADMINISTRATIVAS, CAMPUS IX</t>
  </si>
  <si>
    <t>Arriaga</t>
  </si>
  <si>
    <t>LICENCIATURA EN INGENIERIA AGROINDUSTRIAL</t>
  </si>
  <si>
    <t>ESCUELA DE CIENCIAS Y PROCESOS AGROPECUARIOS INDUSTRIALES, ISTMO-COSTA, CAMPUS IX</t>
  </si>
  <si>
    <t>ESCUELA DE CIENCIAS ADMINISTRATIVAS ISTMO-COSTA, CAMPUS IX</t>
  </si>
  <si>
    <t>Tonalá</t>
  </si>
  <si>
    <t>ESCUELA DE HUMANIDADES, CAMPUS IX</t>
  </si>
  <si>
    <t>Pijijiapan</t>
  </si>
  <si>
    <t>LICENCIATURA EN PUERICULTURA Y DESARROLLO INFANTIL</t>
  </si>
  <si>
    <t>NOMBRE DEL CAMPUS: ESCUELA DE ESTUDIOS AGROPECUARIOS MEZCALAPA</t>
  </si>
  <si>
    <t xml:space="preserve">LICENCIATURA EN INGENIERIA EN AGRONOMIA </t>
  </si>
  <si>
    <t>ESCUELA DE ESTUDIOS AGROPECUARIOS MEZCALAPA</t>
  </si>
  <si>
    <t>Copainalá</t>
  </si>
  <si>
    <t>NOMBRE DEL CAMPUS: FACULTAD MAYA DE ESTUDIOS AGROPECUARIOS</t>
  </si>
  <si>
    <t>LICENCIATURA EN INGENIERIA EN AGRONOMIA</t>
  </si>
  <si>
    <t>FACULTAD MAYA DE ESTUDIOS AGROPECUARIOS</t>
  </si>
  <si>
    <t>Catazajá</t>
  </si>
  <si>
    <t>LICENCIATURA EN INGENIERIA EN DESARROLLO RURAL</t>
  </si>
  <si>
    <t>LICENCIATURA EN INGENIERIA EN PROCESOS AGROINDUSTRIALES</t>
  </si>
  <si>
    <t>LICENCIATURA EN INGENIERIA EN SISTEMAS FORESTARLES</t>
  </si>
  <si>
    <t>ESPECIALIDAD EN PALMA DE ACEITE</t>
  </si>
  <si>
    <t>NOMBRE DEL CAMPUS: CENTRO DE ESTUDIOS PARA LA CONSTRUCCION DE CIUDADANIA Y LA SEGURIDAD</t>
  </si>
  <si>
    <t>MAESTRIA</t>
  </si>
  <si>
    <t>MAESTRIA EN DEFENSA DE LOS DERECHOS HUMANOS</t>
  </si>
  <si>
    <t>CENTRO DE ESTUDIOS PARA LA CONSTRUCCION DE CIUDADANIA Y LA SEGURIDAD</t>
  </si>
  <si>
    <t>NOMBRE DEL CAMPUS:  CENTRO MESOAMERICANO DE ESTUDIOS EN SALUD PÚBLICA Y DESASTRES</t>
  </si>
  <si>
    <t>MAESTRIA EN GESTION EN LOS OBJETIVOS DEL MILENIO</t>
  </si>
  <si>
    <t>CENTRO MESOAMERICANO DE ESTUDIOS EN SALUD PÚBLICA Y DESASTRES</t>
  </si>
  <si>
    <t>MAESTRIA EN GESTION DE SISTEMAS DE SALUD</t>
  </si>
  <si>
    <t xml:space="preserve">TOTAL  </t>
  </si>
  <si>
    <t>DOCTORADO EN CIENCIAS PARA LA SALUD</t>
  </si>
  <si>
    <t>NOMBRE DEL CAMPUS:  INSTITUTO DE INVESTIGACIONES JURIDICAS</t>
  </si>
  <si>
    <t>MAESTRIA INTERINSTITUCIONAL EN DERECHOS HUMANOS</t>
  </si>
  <si>
    <t>INSTITUTO DE INVESTIGACIONES JURIDICAS</t>
  </si>
  <si>
    <t>MAESTRIA EN DERECHO</t>
  </si>
  <si>
    <t xml:space="preserve">TOTAL </t>
  </si>
  <si>
    <t>DOCTORADO EN DERECHO</t>
  </si>
  <si>
    <t>NOMBRE DEL CAMPUS:  CENTRO UNIVERSIDAD EMPRESA</t>
  </si>
  <si>
    <t>ESPECIALIDAD EN AGRICULTURA FAMILIAR Y NEGOCIOS</t>
  </si>
  <si>
    <t>CENTRO UNIVERSIDAD EMPRESA</t>
  </si>
  <si>
    <t>NOMBRE DEL CAMPUS: COORDINACION DE LA LICENCIATURA EN CAFICULTURA</t>
  </si>
  <si>
    <t>LICENCIATURA EN CAFICULTURA</t>
  </si>
  <si>
    <t>COORDINACION DE LA LICENCIATURA EN CAFICULTURA</t>
  </si>
  <si>
    <t>Angel Albino Corzo</t>
  </si>
  <si>
    <t>TOTAL DE ESCOLARIZADA</t>
  </si>
  <si>
    <t>MODALIDAD NO ESCOLARIZADA</t>
  </si>
  <si>
    <t>NOMBRE DEL CAMPUS: I</t>
  </si>
  <si>
    <t>MAESTRIA EN GESTION PARA EL DESARROLLO</t>
  </si>
  <si>
    <t>LICENCIATURA EN TECNOLOGIAS DE INFORMACION Y COMUNICACION APLICADAS A LA EDUCACION</t>
  </si>
  <si>
    <t>LICENCIATURA EN INGLES</t>
  </si>
  <si>
    <t>NOMBRE DEL CAMPUS:  FACULTAD MAYA DE ESTUDIOS AGROPECUARIOS</t>
  </si>
  <si>
    <t>LICENCIATURA EN SEGURIDAD ALIMENTARIA</t>
  </si>
  <si>
    <t>NOMBRE DEL CAMPUS:  CENTRO DE ESTUDIOS PARA EL DESARROLLO MUNICIPAL Y POLITICAS PUBLICAS</t>
  </si>
  <si>
    <t>LICENCIATURA EN DESARROLLO MUNICIPAL Y GOBERNABILIDAD</t>
  </si>
  <si>
    <t>CENTRO DE ESTUDIOS PARA EL DESARROLLO MUNICIPAL Y POLITICAS PUBLICAS</t>
  </si>
  <si>
    <t>LICENCIATURA EN ESTADISTICA Y SISTEMAS DE INFORMACION</t>
  </si>
  <si>
    <t>LICENCIATURA EN GERENCIA SOCIAL</t>
  </si>
  <si>
    <t>NOMBRE DEL CAMPUS: CENTRO DE INVESTIGACIONES TURÍSTICAS APLICADAS</t>
  </si>
  <si>
    <t>ESPECIALIDAD EN DISEÑO DE PRODUCTOS TURISTICOS</t>
  </si>
  <si>
    <t>CENTRO DE INVESTIGACIONES TURÍSTICAS APLICADAS</t>
  </si>
  <si>
    <t>NOMBRE DEL CAMPUS:   INSTITUTO DE INVESTIGACIONES JURIDICAS</t>
  </si>
  <si>
    <t>NOMBRE DEL CAMPUS:  CENTRO DE ESTUDIOS PARA LA CONSTRUCCION DE CIUDADANIA Y LA SEGURIDAD</t>
  </si>
  <si>
    <t>LICENCIATURA EN DERECHOS HUMANOS</t>
  </si>
  <si>
    <t>LICENCIATURA EN GESTION DE LA MICRO, PEQUEÑA Y MEDIANA EMPRESA</t>
  </si>
  <si>
    <t>NOMBRE DEL CAMPUS:  ESCUELA DE SISTEMAS ALIMENTARIOS</t>
  </si>
  <si>
    <t>ESCUELA DE SISTEMAS ALIMENTARIOS</t>
  </si>
  <si>
    <t>TOTAL DE NO ESCOLARIZADA</t>
  </si>
  <si>
    <t>TOTAL MATRÍCULA INSTITUCIÓN</t>
  </si>
  <si>
    <t>MTRO. GABRIEL CASTELLANOS DE LA TORRE</t>
  </si>
  <si>
    <t>MTRA. GUADALUPE GUILLÉN DÍAZ</t>
  </si>
  <si>
    <t>_______________________________</t>
  </si>
  <si>
    <t>_________________________________</t>
  </si>
  <si>
    <t>DIRECTOR DE SERVICIOS ESCOLARES</t>
  </si>
  <si>
    <t>DEPARTAMENTO DE CONTROL ESCOLAR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</si>
</sst>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sz val="10.0"/>
      <color rgb="FF000000"/>
      <name val="Arial"/>
    </font>
    <font>
      <b/>
      <sz val="8.0"/>
      <color theme="1"/>
      <name val="Calibri"/>
    </font>
    <font>
      <sz val="8.0"/>
      <color theme="1"/>
      <name val="Arial"/>
    </font>
    <font>
      <sz val="8.0"/>
      <color theme="1"/>
      <name val="Calibri"/>
    </font>
    <font>
      <b/>
      <sz val="9.0"/>
      <color theme="1"/>
      <name val="Calibri"/>
    </font>
    <font/>
    <font>
      <b/>
      <sz val="8.0"/>
      <color theme="1"/>
      <name val="Arial"/>
    </font>
    <font>
      <sz val="10.0"/>
      <color theme="1"/>
      <name val="Arial"/>
    </font>
    <font>
      <sz val="8.0"/>
      <color rgb="FF000000"/>
      <name val="Arial"/>
    </font>
    <font>
      <b/>
      <sz val="14.0"/>
      <color theme="1"/>
      <name val="Calibri"/>
    </font>
    <font>
      <b/>
      <sz val="12.0"/>
      <color theme="1"/>
      <name val="Calibri"/>
    </font>
    <font>
      <sz val="14.0"/>
      <color theme="1"/>
      <name val="Arial"/>
    </font>
  </fonts>
  <fills count="2">
    <fill>
      <patternFill patternType="none"/>
    </fill>
    <fill>
      <patternFill patternType="lightGray"/>
    </fill>
  </fills>
  <borders count="20">
    <border/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Font="1"/>
    <xf borderId="0" fillId="0" fontId="1" numFmtId="0" xfId="0" applyAlignment="1" applyFont="1">
      <alignment horizontal="right" vertical="center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right" shrinkToFit="0" vertical="center" wrapText="1"/>
    </xf>
    <xf borderId="0" fillId="0" fontId="5" numFmtId="0" xfId="0" applyAlignment="1" applyFont="1">
      <alignment horizontal="center" shrinkToFit="0" wrapText="1"/>
    </xf>
    <xf borderId="1" fillId="0" fontId="6" numFmtId="0" xfId="0" applyBorder="1" applyFont="1"/>
    <xf borderId="2" fillId="0" fontId="2" numFmtId="0" xfId="0" applyAlignment="1" applyBorder="1" applyFont="1">
      <alignment horizontal="center" shrinkToFit="0" wrapText="1"/>
    </xf>
    <xf borderId="3" fillId="0" fontId="6" numFmtId="0" xfId="0" applyBorder="1" applyFont="1"/>
    <xf borderId="4" fillId="0" fontId="6" numFmtId="0" xfId="0" applyBorder="1" applyFont="1"/>
    <xf borderId="5" fillId="0" fontId="4" numFmtId="0" xfId="0" applyAlignment="1" applyBorder="1" applyFont="1">
      <alignment horizontal="right" shrinkToFit="0" vertical="center" wrapText="1"/>
    </xf>
    <xf borderId="1" fillId="0" fontId="3" numFmtId="0" xfId="0" applyAlignment="1" applyBorder="1" applyFont="1">
      <alignment horizontal="right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8" fillId="0" fontId="6" numFmtId="0" xfId="0" applyBorder="1" applyFont="1"/>
    <xf borderId="0" fillId="0" fontId="3" numFmtId="0" xfId="0" applyAlignment="1" applyFont="1">
      <alignment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right" shrinkToFit="0" vertical="center" wrapText="1"/>
    </xf>
    <xf borderId="6" fillId="0" fontId="2" numFmtId="0" xfId="0" applyAlignment="1" applyBorder="1" applyFont="1">
      <alignment horizontal="right" shrinkToFit="0" vertical="center" wrapText="1"/>
    </xf>
    <xf borderId="0" fillId="0" fontId="4" numFmtId="0" xfId="0" applyAlignment="1" applyFont="1">
      <alignment horizontal="left" shrinkToFit="0" vertical="center" wrapText="1"/>
    </xf>
    <xf borderId="6" fillId="0" fontId="2" numFmtId="15" xfId="0" applyAlignment="1" applyBorder="1" applyFont="1" applyNumberFormat="1">
      <alignment horizontal="center" shrinkToFit="0" vertical="center" wrapText="1"/>
    </xf>
    <xf borderId="6" fillId="0" fontId="4" numFmtId="15" xfId="0" applyAlignment="1" applyBorder="1" applyFont="1" applyNumberFormat="1">
      <alignment horizontal="right" shrinkToFit="0" vertical="center" wrapText="1"/>
    </xf>
    <xf borderId="6" fillId="0" fontId="2" numFmtId="15" xfId="0" applyAlignment="1" applyBorder="1" applyFont="1" applyNumberFormat="1">
      <alignment horizontal="right" shrinkToFit="0" vertical="center" wrapText="1"/>
    </xf>
    <xf borderId="0" fillId="0" fontId="4" numFmtId="15" xfId="0" applyAlignment="1" applyFont="1" applyNumberFormat="1">
      <alignment horizontal="center" shrinkToFit="0" vertical="center" wrapText="1"/>
    </xf>
    <xf borderId="0" fillId="0" fontId="4" numFmtId="15" xfId="0" applyAlignment="1" applyFont="1" applyNumberFormat="1">
      <alignment horizontal="right" shrinkToFit="0" vertical="center" wrapText="1"/>
    </xf>
    <xf borderId="0" fillId="0" fontId="2" numFmtId="15" xfId="0" applyAlignment="1" applyFont="1" applyNumberFormat="1">
      <alignment horizontal="right" shrinkToFit="0" vertical="center" wrapText="1"/>
    </xf>
    <xf borderId="0" fillId="0" fontId="2" numFmtId="0" xfId="0" applyAlignment="1" applyFont="1">
      <alignment horizontal="right" shrinkToFit="0" vertical="center" wrapText="1"/>
    </xf>
    <xf borderId="0" fillId="0" fontId="7" numFmtId="0" xfId="0" applyAlignment="1" applyFont="1">
      <alignment horizontal="center" shrinkToFit="0" vertical="center" wrapText="1"/>
    </xf>
    <xf borderId="6" fillId="0" fontId="7" numFmtId="0" xfId="0" applyAlignment="1" applyBorder="1" applyFont="1">
      <alignment horizontal="left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left" shrinkToFit="0" wrapText="1"/>
    </xf>
    <xf borderId="9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horizontal="left" shrinkToFit="0" vertical="center" wrapText="1"/>
    </xf>
    <xf borderId="9" fillId="0" fontId="3" numFmtId="0" xfId="0" applyAlignment="1" applyBorder="1" applyFont="1">
      <alignment horizontal="right" shrinkToFit="0" vertical="center" wrapText="1"/>
    </xf>
    <xf borderId="6" fillId="0" fontId="7" numFmtId="0" xfId="0" applyAlignment="1" applyBorder="1" applyFont="1">
      <alignment horizontal="right" shrinkToFit="0" wrapText="1"/>
    </xf>
    <xf borderId="0" fillId="0" fontId="7" numFmtId="0" xfId="0" applyAlignment="1" applyFont="1">
      <alignment shrinkToFit="0" vertical="center" wrapText="1"/>
    </xf>
    <xf borderId="0" fillId="0" fontId="7" numFmtId="0" xfId="0" applyAlignment="1" applyFont="1">
      <alignment horizontal="right" shrinkToFit="0" wrapText="1"/>
    </xf>
    <xf borderId="0" fillId="0" fontId="3" numFmtId="0" xfId="0" applyAlignment="1" applyFont="1">
      <alignment horizontal="right" shrinkToFit="0" vertical="center" wrapText="1"/>
    </xf>
    <xf borderId="10" fillId="0" fontId="7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horizontal="left" shrinkToFit="0" wrapText="1"/>
    </xf>
    <xf borderId="11" fillId="0" fontId="7" numFmtId="0" xfId="0" applyAlignment="1" applyBorder="1" applyFont="1">
      <alignment horizontal="right" shrinkToFit="0" vertical="center" wrapText="1"/>
    </xf>
    <xf borderId="12" fillId="0" fontId="6" numFmtId="0" xfId="0" applyBorder="1" applyFont="1"/>
    <xf borderId="13" fillId="0" fontId="6" numFmtId="0" xfId="0" applyBorder="1" applyFont="1"/>
    <xf borderId="9" fillId="0" fontId="3" numFmtId="0" xfId="0" applyAlignment="1" applyBorder="1" applyFont="1">
      <alignment horizontal="center" shrinkToFit="0" vertical="center" wrapText="1"/>
    </xf>
    <xf borderId="0" fillId="0" fontId="8" numFmtId="0" xfId="0" applyFont="1"/>
    <xf borderId="9" fillId="0" fontId="9" numFmtId="0" xfId="0" applyAlignment="1" applyBorder="1" applyFont="1">
      <alignment shrinkToFit="0" vertical="center" wrapText="1"/>
    </xf>
    <xf borderId="11" fillId="0" fontId="7" numFmtId="0" xfId="0" applyAlignment="1" applyBorder="1" applyFont="1">
      <alignment horizontal="right" shrinkToFit="0" wrapText="1"/>
    </xf>
    <xf borderId="9" fillId="0" fontId="7" numFmtId="0" xfId="0" applyAlignment="1" applyBorder="1" applyFont="1">
      <alignment horizontal="right" shrinkToFit="0" vertical="center" wrapText="1"/>
    </xf>
    <xf borderId="0" fillId="0" fontId="7" numFmtId="0" xfId="0" applyAlignment="1" applyFont="1">
      <alignment horizontal="right" shrinkToFit="0" vertical="center" wrapText="1"/>
    </xf>
    <xf borderId="14" fillId="0" fontId="6" numFmtId="0" xfId="0" applyBorder="1" applyFont="1"/>
    <xf borderId="10" fillId="0" fontId="7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6" fillId="0" fontId="7" numFmtId="0" xfId="0" applyAlignment="1" applyBorder="1" applyFont="1">
      <alignment horizontal="right" shrinkToFit="0" vertical="center" wrapText="1"/>
    </xf>
    <xf borderId="9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vertical="center"/>
    </xf>
    <xf borderId="6" fillId="0" fontId="3" numFmtId="0" xfId="0" applyAlignment="1" applyBorder="1" applyFont="1">
      <alignment horizontal="right" shrinkToFit="0" wrapText="1"/>
    </xf>
    <xf borderId="0" fillId="0" fontId="3" numFmtId="0" xfId="0" applyAlignment="1" applyFont="1">
      <alignment horizontal="left" shrinkToFit="0" wrapText="1"/>
    </xf>
    <xf borderId="0" fillId="0" fontId="7" numFmtId="0" xfId="0" applyAlignment="1" applyFont="1">
      <alignment shrinkToFit="0" wrapText="1"/>
    </xf>
    <xf borderId="9" fillId="0" fontId="7" numFmtId="0" xfId="0" applyAlignment="1" applyBorder="1" applyFont="1">
      <alignment horizontal="center" shrinkToFit="0" wrapText="1"/>
    </xf>
    <xf borderId="0" fillId="0" fontId="8" numFmtId="0" xfId="0" applyAlignment="1" applyFont="1">
      <alignment vertical="center"/>
    </xf>
    <xf borderId="10" fillId="0" fontId="7" numFmtId="0" xfId="0" applyAlignment="1" applyBorder="1" applyFont="1">
      <alignment horizontal="center" shrinkToFit="0" wrapText="1"/>
    </xf>
    <xf borderId="15" fillId="0" fontId="7" numFmtId="0" xfId="0" applyAlignment="1" applyBorder="1" applyFont="1">
      <alignment horizontal="right" shrinkToFit="0" wrapText="1"/>
    </xf>
    <xf borderId="16" fillId="0" fontId="6" numFmtId="0" xfId="0" applyBorder="1" applyFont="1"/>
    <xf borderId="17" fillId="0" fontId="6" numFmtId="0" xfId="0" applyBorder="1" applyFont="1"/>
    <xf borderId="18" fillId="0" fontId="7" numFmtId="0" xfId="0" applyAlignment="1" applyBorder="1" applyFont="1">
      <alignment horizontal="right" shrinkToFit="0" vertical="center" wrapText="1"/>
    </xf>
    <xf borderId="0" fillId="0" fontId="10" numFmtId="0" xfId="0" applyAlignment="1" applyFont="1">
      <alignment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wrapText="1"/>
    </xf>
    <xf borderId="0" fillId="0" fontId="10" numFmtId="0" xfId="0" applyAlignment="1" applyFont="1">
      <alignment horizontal="right" shrinkToFit="0" vertical="center" wrapText="1"/>
    </xf>
    <xf borderId="0" fillId="0" fontId="10" numFmtId="0" xfId="0" applyAlignment="1" applyFont="1">
      <alignment shrinkToFit="0" wrapText="1"/>
    </xf>
    <xf borderId="19" fillId="0" fontId="10" numFmtId="0" xfId="0" applyAlignment="1" applyBorder="1" applyFont="1">
      <alignment shrinkToFit="0" vertical="center" wrapText="1"/>
    </xf>
    <xf borderId="0" fillId="0" fontId="12" numFmtId="0" xfId="0" applyAlignment="1" applyFont="1">
      <alignment horizontal="right" shrinkToFit="0" vertical="center" wrapText="1"/>
    </xf>
    <xf borderId="0" fillId="0" fontId="10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314325</xdr:colOff>
      <xdr:row>0</xdr:row>
      <xdr:rowOff>66675</xdr:rowOff>
    </xdr:from>
    <xdr:ext cx="5038725" cy="504825"/>
    <xdr:sp>
      <xdr:nvSpPr>
        <xdr:cNvPr id="3" name="Shape 3"/>
        <xdr:cNvSpPr txBox="1"/>
      </xdr:nvSpPr>
      <xdr:spPr>
        <a:xfrm>
          <a:off x="2826638" y="3527588"/>
          <a:ext cx="5038725" cy="5048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SUBSECRETARIA DE EDUCACION SUPERIOR</a:t>
          </a:r>
          <a:endParaRPr sz="11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DIRECCIÓN DE EDUCACION SUPERIOR UNIVERSITARIA E INTERCULTURAL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Dirección de Planeación y Evaluación</a:t>
          </a:r>
          <a:endParaRPr sz="1400"/>
        </a:p>
      </xdr:txBody>
    </xdr:sp>
    <xdr:clientData fLocksWithSheet="0"/>
  </xdr:oneCellAnchor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38100</xdr:rowOff>
    </xdr:from>
    <xdr:ext cx="2943225" cy="571500"/>
    <xdr:pic>
      <xdr:nvPicPr>
        <xdr:cNvPr descr="Ver las imágenes de origen"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9.38"/>
    <col customWidth="1" min="2" max="2" width="46.38"/>
    <col customWidth="1" min="3" max="3" width="12.38"/>
    <col customWidth="1" min="4" max="6" width="7.0"/>
    <col customWidth="1" min="7" max="15" width="6.38"/>
    <col customWidth="1" min="16" max="19" width="11.38"/>
    <col customWidth="1" min="20" max="25" width="10.0"/>
  </cols>
  <sheetData>
    <row r="1" ht="12.75" customHeight="1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/>
      <c r="P3" s="5"/>
      <c r="Q3" s="5"/>
      <c r="R3" s="5"/>
      <c r="S3" s="5"/>
      <c r="T3" s="5"/>
      <c r="U3" s="5"/>
      <c r="V3" s="5"/>
      <c r="W3" s="5"/>
      <c r="X3" s="5"/>
      <c r="Y3" s="5"/>
      <c r="Z3" s="2"/>
    </row>
    <row r="4" ht="12.75" customHeight="1">
      <c r="A4" s="6" t="s">
        <v>0</v>
      </c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"/>
      <c r="Q4" s="5"/>
      <c r="R4" s="5"/>
      <c r="S4" s="5"/>
      <c r="T4" s="5"/>
      <c r="U4" s="5"/>
      <c r="V4" s="5"/>
      <c r="W4" s="5"/>
      <c r="X4" s="5"/>
      <c r="Y4" s="5"/>
      <c r="Z4" s="2"/>
    </row>
    <row r="5" ht="12.75" customHeight="1">
      <c r="A5" s="6"/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5"/>
      <c r="Q5" s="5"/>
      <c r="R5" s="5"/>
      <c r="S5" s="5"/>
      <c r="T5" s="5"/>
      <c r="U5" s="5"/>
      <c r="V5" s="5"/>
      <c r="W5" s="5"/>
      <c r="X5" s="5"/>
      <c r="Y5" s="5"/>
      <c r="Z5" s="2"/>
    </row>
    <row r="6" ht="12.75" customHeight="1">
      <c r="A6" s="9" t="s">
        <v>1</v>
      </c>
      <c r="P6" s="5"/>
      <c r="Q6" s="5"/>
      <c r="R6" s="5"/>
      <c r="S6" s="5"/>
      <c r="T6" s="5"/>
      <c r="U6" s="5"/>
      <c r="V6" s="5"/>
      <c r="W6" s="5"/>
      <c r="X6" s="5"/>
      <c r="Y6" s="5"/>
      <c r="Z6" s="2"/>
    </row>
    <row r="7" ht="12.75" customHeight="1">
      <c r="A7" s="6"/>
      <c r="B7" s="6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5"/>
      <c r="Q7" s="5"/>
      <c r="R7" s="5"/>
      <c r="S7" s="5"/>
      <c r="T7" s="5"/>
      <c r="U7" s="5"/>
      <c r="V7" s="5"/>
      <c r="W7" s="5"/>
      <c r="X7" s="5"/>
      <c r="Y7" s="5"/>
      <c r="Z7" s="2"/>
    </row>
    <row r="8" ht="12.75" customHeight="1">
      <c r="A8" s="6"/>
      <c r="B8" s="10"/>
      <c r="C8" s="11" t="s">
        <v>2</v>
      </c>
      <c r="D8" s="12"/>
      <c r="E8" s="13"/>
      <c r="F8" s="14"/>
      <c r="G8" s="15"/>
      <c r="H8" s="16" t="s">
        <v>3</v>
      </c>
      <c r="I8" s="17"/>
      <c r="J8" s="17"/>
      <c r="K8" s="17"/>
      <c r="L8" s="17"/>
      <c r="M8" s="17"/>
      <c r="N8" s="17"/>
      <c r="O8" s="18"/>
      <c r="P8" s="5"/>
      <c r="Q8" s="5"/>
      <c r="R8" s="5"/>
      <c r="S8" s="5"/>
      <c r="T8" s="5"/>
      <c r="U8" s="5"/>
      <c r="V8" s="5"/>
      <c r="W8" s="5"/>
      <c r="X8" s="5"/>
      <c r="Y8" s="5"/>
      <c r="Z8" s="2"/>
    </row>
    <row r="9" ht="12.75" customHeight="1">
      <c r="A9" s="19"/>
      <c r="B9" s="19"/>
      <c r="C9" s="20" t="s">
        <v>4</v>
      </c>
      <c r="D9" s="21"/>
      <c r="E9" s="18"/>
      <c r="F9" s="14"/>
      <c r="G9" s="15"/>
      <c r="H9" s="22" t="s">
        <v>4</v>
      </c>
      <c r="I9" s="18"/>
      <c r="J9" s="22" t="s">
        <v>5</v>
      </c>
      <c r="K9" s="18"/>
      <c r="L9" s="22" t="s">
        <v>6</v>
      </c>
      <c r="M9" s="18"/>
      <c r="N9" s="22" t="s">
        <v>7</v>
      </c>
      <c r="O9" s="18"/>
      <c r="P9" s="5"/>
      <c r="Q9" s="5"/>
      <c r="R9" s="5"/>
      <c r="S9" s="5"/>
      <c r="T9" s="5"/>
      <c r="U9" s="5"/>
      <c r="V9" s="5"/>
      <c r="W9" s="5"/>
      <c r="X9" s="5"/>
      <c r="Y9" s="5"/>
      <c r="Z9" s="2"/>
    </row>
    <row r="10" ht="12.75" customHeight="1">
      <c r="A10" s="23" t="s">
        <v>8</v>
      </c>
      <c r="B10" s="10"/>
      <c r="C10" s="24">
        <v>45015.0</v>
      </c>
      <c r="D10" s="25"/>
      <c r="E10" s="18"/>
      <c r="F10" s="14"/>
      <c r="G10" s="15"/>
      <c r="H10" s="26"/>
      <c r="I10" s="18"/>
      <c r="J10" s="26"/>
      <c r="K10" s="18"/>
      <c r="L10" s="26"/>
      <c r="M10" s="18"/>
      <c r="N10" s="26"/>
      <c r="O10" s="18"/>
      <c r="P10" s="5"/>
      <c r="Q10" s="5"/>
      <c r="R10" s="5"/>
      <c r="S10" s="5"/>
      <c r="T10" s="5"/>
      <c r="U10" s="5"/>
      <c r="V10" s="5"/>
      <c r="W10" s="5"/>
      <c r="X10" s="5"/>
      <c r="Y10" s="5"/>
      <c r="Z10" s="2"/>
    </row>
    <row r="11" ht="12.75" customHeight="1">
      <c r="A11" s="6" t="s">
        <v>9</v>
      </c>
      <c r="B11" s="6"/>
      <c r="C11" s="27"/>
      <c r="D11" s="28"/>
      <c r="E11" s="28"/>
      <c r="F11" s="8"/>
      <c r="G11" s="28"/>
      <c r="H11" s="8"/>
      <c r="I11" s="28"/>
      <c r="J11" s="8"/>
      <c r="K11" s="29"/>
      <c r="L11" s="30"/>
      <c r="M11" s="28"/>
      <c r="N11" s="8"/>
      <c r="O11" s="8"/>
      <c r="P11" s="5"/>
      <c r="Q11" s="5"/>
      <c r="R11" s="5"/>
      <c r="S11" s="5"/>
      <c r="T11" s="5"/>
      <c r="U11" s="5"/>
      <c r="V11" s="5"/>
      <c r="W11" s="5"/>
      <c r="X11" s="5"/>
      <c r="Y11" s="5"/>
      <c r="Z11" s="2"/>
    </row>
    <row r="12" ht="12.75" customHeight="1">
      <c r="A12" s="31" t="s">
        <v>10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2"/>
    </row>
    <row r="13" ht="12.75" customHeight="1">
      <c r="A13" s="32" t="s">
        <v>11</v>
      </c>
      <c r="B13" s="17"/>
      <c r="C13" s="17"/>
      <c r="D13" s="17"/>
      <c r="E13" s="17"/>
      <c r="F13" s="18"/>
      <c r="G13" s="33" t="s">
        <v>12</v>
      </c>
      <c r="H13" s="17"/>
      <c r="I13" s="17"/>
      <c r="J13" s="17"/>
      <c r="K13" s="17"/>
      <c r="L13" s="17"/>
      <c r="M13" s="17"/>
      <c r="N13" s="17"/>
      <c r="O13" s="18"/>
      <c r="P13" s="5"/>
      <c r="Q13" s="5"/>
      <c r="R13" s="5"/>
      <c r="S13" s="5"/>
      <c r="T13" s="5"/>
      <c r="U13" s="5"/>
      <c r="V13" s="5"/>
      <c r="W13" s="5"/>
      <c r="X13" s="5"/>
      <c r="Y13" s="5"/>
      <c r="Z13" s="2"/>
    </row>
    <row r="14" ht="12.75" customHeight="1">
      <c r="A14" s="34" t="s">
        <v>13</v>
      </c>
      <c r="B14" s="34" t="s">
        <v>14</v>
      </c>
      <c r="C14" s="35" t="s">
        <v>15</v>
      </c>
      <c r="D14" s="33" t="s">
        <v>16</v>
      </c>
      <c r="E14" s="17"/>
      <c r="F14" s="18"/>
      <c r="G14" s="33" t="s">
        <v>17</v>
      </c>
      <c r="H14" s="17"/>
      <c r="I14" s="18"/>
      <c r="J14" s="33" t="s">
        <v>18</v>
      </c>
      <c r="K14" s="17"/>
      <c r="L14" s="18"/>
      <c r="M14" s="33" t="s">
        <v>19</v>
      </c>
      <c r="N14" s="17"/>
      <c r="O14" s="18"/>
      <c r="P14" s="5"/>
      <c r="Q14" s="5"/>
      <c r="R14" s="5"/>
      <c r="S14" s="5"/>
      <c r="T14" s="5"/>
      <c r="U14" s="5"/>
      <c r="V14" s="5"/>
      <c r="W14" s="5"/>
      <c r="X14" s="5"/>
      <c r="Y14" s="5"/>
      <c r="Z14" s="2"/>
    </row>
    <row r="15" ht="12.75" customHeight="1">
      <c r="A15" s="34" t="s">
        <v>20</v>
      </c>
      <c r="B15" s="34"/>
      <c r="C15" s="36"/>
      <c r="D15" s="35" t="s">
        <v>21</v>
      </c>
      <c r="E15" s="35" t="s">
        <v>22</v>
      </c>
      <c r="F15" s="35" t="s">
        <v>23</v>
      </c>
      <c r="G15" s="35" t="s">
        <v>21</v>
      </c>
      <c r="H15" s="35" t="s">
        <v>22</v>
      </c>
      <c r="I15" s="35" t="s">
        <v>23</v>
      </c>
      <c r="J15" s="35" t="s">
        <v>21</v>
      </c>
      <c r="K15" s="35" t="s">
        <v>22</v>
      </c>
      <c r="L15" s="35" t="s">
        <v>23</v>
      </c>
      <c r="M15" s="35" t="s">
        <v>21</v>
      </c>
      <c r="N15" s="35" t="s">
        <v>22</v>
      </c>
      <c r="O15" s="35" t="s">
        <v>23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2"/>
    </row>
    <row r="16" ht="12.75" customHeight="1">
      <c r="A16" s="37" t="s">
        <v>24</v>
      </c>
      <c r="B16" s="37" t="s">
        <v>25</v>
      </c>
      <c r="C16" s="38" t="s">
        <v>26</v>
      </c>
      <c r="D16" s="39">
        <v>0.0</v>
      </c>
      <c r="E16" s="39">
        <v>0.0</v>
      </c>
      <c r="F16" s="39">
        <f t="shared" ref="F16:F31" si="2">D16+E16</f>
        <v>0</v>
      </c>
      <c r="G16" s="39">
        <v>58.0</v>
      </c>
      <c r="H16" s="39">
        <v>44.0</v>
      </c>
      <c r="I16" s="39">
        <f t="shared" ref="I16:I31" si="3">G16+H16</f>
        <v>102</v>
      </c>
      <c r="J16" s="39">
        <v>518.0</v>
      </c>
      <c r="K16" s="39">
        <v>557.0</v>
      </c>
      <c r="L16" s="39">
        <f t="shared" ref="L16:L31" si="4">J16+K16</f>
        <v>1075</v>
      </c>
      <c r="M16" s="39">
        <f t="shared" ref="M16:N16" si="1">SUM(G16,J16)</f>
        <v>576</v>
      </c>
      <c r="N16" s="39">
        <f t="shared" si="1"/>
        <v>601</v>
      </c>
      <c r="O16" s="39">
        <f t="shared" ref="O16:O31" si="6">M16+N16</f>
        <v>1177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2"/>
    </row>
    <row r="17" ht="12.75" customHeight="1">
      <c r="A17" s="37" t="s">
        <v>27</v>
      </c>
      <c r="B17" s="37" t="s">
        <v>25</v>
      </c>
      <c r="C17" s="38" t="s">
        <v>26</v>
      </c>
      <c r="D17" s="39">
        <v>0.0</v>
      </c>
      <c r="E17" s="39">
        <v>0.0</v>
      </c>
      <c r="F17" s="39">
        <f t="shared" si="2"/>
        <v>0</v>
      </c>
      <c r="G17" s="39">
        <v>0.0</v>
      </c>
      <c r="H17" s="39">
        <v>0.0</v>
      </c>
      <c r="I17" s="39">
        <f t="shared" si="3"/>
        <v>0</v>
      </c>
      <c r="J17" s="39">
        <v>1.0</v>
      </c>
      <c r="K17" s="39">
        <v>0.0</v>
      </c>
      <c r="L17" s="39">
        <f t="shared" si="4"/>
        <v>1</v>
      </c>
      <c r="M17" s="39">
        <f t="shared" ref="M17:N17" si="5">SUM(G17,J17)</f>
        <v>1</v>
      </c>
      <c r="N17" s="39">
        <f t="shared" si="5"/>
        <v>0</v>
      </c>
      <c r="O17" s="39">
        <f t="shared" si="6"/>
        <v>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2"/>
    </row>
    <row r="18" ht="12.75" customHeight="1">
      <c r="A18" s="37" t="s">
        <v>28</v>
      </c>
      <c r="B18" s="37" t="s">
        <v>25</v>
      </c>
      <c r="C18" s="38" t="s">
        <v>26</v>
      </c>
      <c r="D18" s="39">
        <v>0.0</v>
      </c>
      <c r="E18" s="39">
        <v>0.0</v>
      </c>
      <c r="F18" s="39">
        <f t="shared" si="2"/>
        <v>0</v>
      </c>
      <c r="G18" s="39">
        <v>58.0</v>
      </c>
      <c r="H18" s="39">
        <v>57.0</v>
      </c>
      <c r="I18" s="39">
        <f t="shared" si="3"/>
        <v>115</v>
      </c>
      <c r="J18" s="39">
        <v>599.0</v>
      </c>
      <c r="K18" s="39">
        <v>609.0</v>
      </c>
      <c r="L18" s="39">
        <f t="shared" si="4"/>
        <v>1208</v>
      </c>
      <c r="M18" s="39">
        <f t="shared" ref="M18:N18" si="7">SUM(G18,J18)</f>
        <v>657</v>
      </c>
      <c r="N18" s="39">
        <f t="shared" si="7"/>
        <v>666</v>
      </c>
      <c r="O18" s="39">
        <f t="shared" si="6"/>
        <v>1323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2"/>
    </row>
    <row r="19" ht="12.75" customHeight="1">
      <c r="A19" s="37" t="s">
        <v>29</v>
      </c>
      <c r="B19" s="37" t="s">
        <v>25</v>
      </c>
      <c r="C19" s="37" t="s">
        <v>26</v>
      </c>
      <c r="D19" s="39">
        <v>15.0</v>
      </c>
      <c r="E19" s="39">
        <v>35.0</v>
      </c>
      <c r="F19" s="39">
        <f t="shared" si="2"/>
        <v>50</v>
      </c>
      <c r="G19" s="39">
        <v>19.0</v>
      </c>
      <c r="H19" s="39">
        <v>46.0</v>
      </c>
      <c r="I19" s="39">
        <f t="shared" si="3"/>
        <v>65</v>
      </c>
      <c r="J19" s="39">
        <v>153.0</v>
      </c>
      <c r="K19" s="39">
        <v>389.0</v>
      </c>
      <c r="L19" s="39">
        <f t="shared" si="4"/>
        <v>542</v>
      </c>
      <c r="M19" s="39">
        <f t="shared" ref="M19:N19" si="8">SUM(G19,J19)</f>
        <v>172</v>
      </c>
      <c r="N19" s="39">
        <f t="shared" si="8"/>
        <v>435</v>
      </c>
      <c r="O19" s="39">
        <f t="shared" si="6"/>
        <v>607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2"/>
    </row>
    <row r="20" ht="12.75" customHeight="1">
      <c r="A20" s="37" t="s">
        <v>30</v>
      </c>
      <c r="B20" s="37" t="s">
        <v>25</v>
      </c>
      <c r="C20" s="38" t="s">
        <v>26</v>
      </c>
      <c r="D20" s="39">
        <v>20.0</v>
      </c>
      <c r="E20" s="39">
        <v>3.0</v>
      </c>
      <c r="F20" s="39">
        <f t="shared" si="2"/>
        <v>23</v>
      </c>
      <c r="G20" s="39">
        <v>20.0</v>
      </c>
      <c r="H20" s="39">
        <v>2.0</v>
      </c>
      <c r="I20" s="39">
        <f t="shared" si="3"/>
        <v>22</v>
      </c>
      <c r="J20" s="39">
        <v>312.0</v>
      </c>
      <c r="K20" s="39">
        <v>45.0</v>
      </c>
      <c r="L20" s="39">
        <f t="shared" si="4"/>
        <v>357</v>
      </c>
      <c r="M20" s="39">
        <f t="shared" ref="M20:N20" si="9">SUM(G20,J20)</f>
        <v>332</v>
      </c>
      <c r="N20" s="39">
        <f t="shared" si="9"/>
        <v>47</v>
      </c>
      <c r="O20" s="39">
        <f t="shared" si="6"/>
        <v>379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2"/>
    </row>
    <row r="21" ht="12.75" customHeight="1">
      <c r="A21" s="37" t="s">
        <v>31</v>
      </c>
      <c r="B21" s="37" t="s">
        <v>25</v>
      </c>
      <c r="C21" s="38" t="s">
        <v>26</v>
      </c>
      <c r="D21" s="39">
        <v>26.0</v>
      </c>
      <c r="E21" s="39">
        <v>10.0</v>
      </c>
      <c r="F21" s="39">
        <f t="shared" si="2"/>
        <v>36</v>
      </c>
      <c r="G21" s="39">
        <v>24.0</v>
      </c>
      <c r="H21" s="39">
        <v>8.0</v>
      </c>
      <c r="I21" s="39">
        <f t="shared" si="3"/>
        <v>32</v>
      </c>
      <c r="J21" s="39">
        <v>284.0</v>
      </c>
      <c r="K21" s="39">
        <v>88.0</v>
      </c>
      <c r="L21" s="39">
        <f t="shared" si="4"/>
        <v>372</v>
      </c>
      <c r="M21" s="39">
        <f t="shared" ref="M21:N21" si="10">SUM(G21,J21)</f>
        <v>308</v>
      </c>
      <c r="N21" s="39">
        <f t="shared" si="10"/>
        <v>96</v>
      </c>
      <c r="O21" s="39">
        <f t="shared" si="6"/>
        <v>404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2"/>
    </row>
    <row r="22" ht="12.75" customHeight="1">
      <c r="A22" s="37" t="s">
        <v>32</v>
      </c>
      <c r="B22" s="37" t="s">
        <v>33</v>
      </c>
      <c r="C22" s="38" t="s">
        <v>26</v>
      </c>
      <c r="D22" s="39">
        <v>0.0</v>
      </c>
      <c r="E22" s="39">
        <v>0.0</v>
      </c>
      <c r="F22" s="39">
        <f t="shared" si="2"/>
        <v>0</v>
      </c>
      <c r="G22" s="39">
        <v>9.0</v>
      </c>
      <c r="H22" s="39">
        <v>13.0</v>
      </c>
      <c r="I22" s="39">
        <f t="shared" si="3"/>
        <v>22</v>
      </c>
      <c r="J22" s="39">
        <v>109.0</v>
      </c>
      <c r="K22" s="39">
        <v>196.0</v>
      </c>
      <c r="L22" s="39">
        <f t="shared" si="4"/>
        <v>305</v>
      </c>
      <c r="M22" s="39">
        <f t="shared" ref="M22:N22" si="11">SUM(G22,J22)</f>
        <v>118</v>
      </c>
      <c r="N22" s="39">
        <f t="shared" si="11"/>
        <v>209</v>
      </c>
      <c r="O22" s="39">
        <f t="shared" si="6"/>
        <v>327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2"/>
    </row>
    <row r="23" ht="12.75" customHeight="1">
      <c r="A23" s="37" t="s">
        <v>34</v>
      </c>
      <c r="B23" s="37" t="s">
        <v>35</v>
      </c>
      <c r="C23" s="38" t="s">
        <v>26</v>
      </c>
      <c r="D23" s="39">
        <v>0.0</v>
      </c>
      <c r="E23" s="39">
        <v>0.0</v>
      </c>
      <c r="F23" s="39">
        <f t="shared" si="2"/>
        <v>0</v>
      </c>
      <c r="G23" s="39">
        <v>0.0</v>
      </c>
      <c r="H23" s="39">
        <v>0.0</v>
      </c>
      <c r="I23" s="39">
        <f t="shared" si="3"/>
        <v>0</v>
      </c>
      <c r="J23" s="39">
        <v>1.0</v>
      </c>
      <c r="K23" s="39">
        <v>1.0</v>
      </c>
      <c r="L23" s="39">
        <f t="shared" si="4"/>
        <v>2</v>
      </c>
      <c r="M23" s="39">
        <f t="shared" ref="M23:N23" si="12">SUM(G23,J23)</f>
        <v>1</v>
      </c>
      <c r="N23" s="39">
        <f t="shared" si="12"/>
        <v>1</v>
      </c>
      <c r="O23" s="39">
        <f t="shared" si="6"/>
        <v>2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2"/>
    </row>
    <row r="24" ht="12.75" customHeight="1">
      <c r="A24" s="37" t="s">
        <v>36</v>
      </c>
      <c r="B24" s="37" t="s">
        <v>35</v>
      </c>
      <c r="C24" s="38" t="s">
        <v>26</v>
      </c>
      <c r="D24" s="39">
        <v>56.0</v>
      </c>
      <c r="E24" s="39">
        <v>24.0</v>
      </c>
      <c r="F24" s="39">
        <f t="shared" si="2"/>
        <v>80</v>
      </c>
      <c r="G24" s="39">
        <v>145.0</v>
      </c>
      <c r="H24" s="39">
        <v>45.0</v>
      </c>
      <c r="I24" s="39">
        <f t="shared" si="3"/>
        <v>190</v>
      </c>
      <c r="J24" s="39">
        <v>1166.0</v>
      </c>
      <c r="K24" s="39">
        <v>299.0</v>
      </c>
      <c r="L24" s="39">
        <f t="shared" si="4"/>
        <v>1465</v>
      </c>
      <c r="M24" s="39">
        <f t="shared" ref="M24:N24" si="13">SUM(G24,J24)</f>
        <v>1311</v>
      </c>
      <c r="N24" s="39">
        <f t="shared" si="13"/>
        <v>344</v>
      </c>
      <c r="O24" s="39">
        <f t="shared" si="6"/>
        <v>1655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2"/>
    </row>
    <row r="25" ht="12.75" customHeight="1">
      <c r="A25" s="37" t="s">
        <v>37</v>
      </c>
      <c r="B25" s="37" t="s">
        <v>35</v>
      </c>
      <c r="C25" s="38" t="s">
        <v>26</v>
      </c>
      <c r="D25" s="39">
        <v>0.0</v>
      </c>
      <c r="E25" s="39">
        <v>0.0</v>
      </c>
      <c r="F25" s="39">
        <f t="shared" si="2"/>
        <v>0</v>
      </c>
      <c r="G25" s="39">
        <v>0.0</v>
      </c>
      <c r="H25" s="39">
        <v>0.0</v>
      </c>
      <c r="I25" s="39">
        <f t="shared" si="3"/>
        <v>0</v>
      </c>
      <c r="J25" s="39">
        <v>0.0</v>
      </c>
      <c r="K25" s="39">
        <v>0.0</v>
      </c>
      <c r="L25" s="39">
        <f t="shared" si="4"/>
        <v>0</v>
      </c>
      <c r="M25" s="39">
        <f t="shared" ref="M25:N25" si="14">SUM(G25,J25)</f>
        <v>0</v>
      </c>
      <c r="N25" s="39">
        <f t="shared" si="14"/>
        <v>0</v>
      </c>
      <c r="O25" s="39">
        <f t="shared" si="6"/>
        <v>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2"/>
    </row>
    <row r="26" ht="12.75" customHeight="1">
      <c r="A26" s="37" t="s">
        <v>38</v>
      </c>
      <c r="B26" s="37" t="s">
        <v>39</v>
      </c>
      <c r="C26" s="38" t="s">
        <v>26</v>
      </c>
      <c r="D26" s="39">
        <v>0.0</v>
      </c>
      <c r="E26" s="39">
        <v>0.0</v>
      </c>
      <c r="F26" s="39">
        <f t="shared" si="2"/>
        <v>0</v>
      </c>
      <c r="G26" s="39">
        <v>0.0</v>
      </c>
      <c r="H26" s="39">
        <v>0.0</v>
      </c>
      <c r="I26" s="39">
        <f t="shared" si="3"/>
        <v>0</v>
      </c>
      <c r="J26" s="39">
        <v>70.0</v>
      </c>
      <c r="K26" s="39">
        <v>15.0</v>
      </c>
      <c r="L26" s="39">
        <f t="shared" si="4"/>
        <v>85</v>
      </c>
      <c r="M26" s="39">
        <f t="shared" ref="M26:N26" si="15">SUM(G26,J26)</f>
        <v>70</v>
      </c>
      <c r="N26" s="39">
        <f t="shared" si="15"/>
        <v>15</v>
      </c>
      <c r="O26" s="39">
        <f t="shared" si="6"/>
        <v>85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2"/>
    </row>
    <row r="27" ht="12.75" customHeight="1">
      <c r="A27" s="37" t="s">
        <v>40</v>
      </c>
      <c r="B27" s="37" t="s">
        <v>39</v>
      </c>
      <c r="C27" s="38" t="s">
        <v>26</v>
      </c>
      <c r="D27" s="39">
        <v>0.0</v>
      </c>
      <c r="E27" s="39">
        <v>0.0</v>
      </c>
      <c r="F27" s="39">
        <f t="shared" si="2"/>
        <v>0</v>
      </c>
      <c r="G27" s="39">
        <v>0.0</v>
      </c>
      <c r="H27" s="39">
        <v>0.0</v>
      </c>
      <c r="I27" s="39">
        <f t="shared" si="3"/>
        <v>0</v>
      </c>
      <c r="J27" s="39">
        <v>16.0</v>
      </c>
      <c r="K27" s="39">
        <v>8.0</v>
      </c>
      <c r="L27" s="39">
        <f t="shared" si="4"/>
        <v>24</v>
      </c>
      <c r="M27" s="39">
        <f t="shared" ref="M27:N27" si="16">SUM(G27,J27)</f>
        <v>16</v>
      </c>
      <c r="N27" s="39">
        <f t="shared" si="16"/>
        <v>8</v>
      </c>
      <c r="O27" s="39">
        <f t="shared" si="6"/>
        <v>24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2"/>
    </row>
    <row r="28" ht="12.75" customHeight="1">
      <c r="A28" s="37" t="s">
        <v>41</v>
      </c>
      <c r="B28" s="37" t="s">
        <v>39</v>
      </c>
      <c r="C28" s="38" t="s">
        <v>26</v>
      </c>
      <c r="D28" s="39">
        <v>0.0</v>
      </c>
      <c r="E28" s="39">
        <v>0.0</v>
      </c>
      <c r="F28" s="39">
        <f t="shared" si="2"/>
        <v>0</v>
      </c>
      <c r="G28" s="39">
        <v>0.0</v>
      </c>
      <c r="H28" s="39">
        <v>0.0</v>
      </c>
      <c r="I28" s="39">
        <f t="shared" si="3"/>
        <v>0</v>
      </c>
      <c r="J28" s="39">
        <v>8.0</v>
      </c>
      <c r="K28" s="39">
        <v>8.0</v>
      </c>
      <c r="L28" s="39">
        <f t="shared" si="4"/>
        <v>16</v>
      </c>
      <c r="M28" s="39">
        <f t="shared" ref="M28:N28" si="17">SUM(G28,J28)</f>
        <v>8</v>
      </c>
      <c r="N28" s="39">
        <f t="shared" si="17"/>
        <v>8</v>
      </c>
      <c r="O28" s="39">
        <f t="shared" si="6"/>
        <v>16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2"/>
    </row>
    <row r="29" ht="12.75" customHeight="1">
      <c r="A29" s="37" t="s">
        <v>42</v>
      </c>
      <c r="B29" s="37" t="s">
        <v>39</v>
      </c>
      <c r="C29" s="38" t="s">
        <v>26</v>
      </c>
      <c r="D29" s="39">
        <v>0.0</v>
      </c>
      <c r="E29" s="39">
        <v>0.0</v>
      </c>
      <c r="F29" s="39">
        <f t="shared" si="2"/>
        <v>0</v>
      </c>
      <c r="G29" s="39">
        <v>0.0</v>
      </c>
      <c r="H29" s="39">
        <v>0.0</v>
      </c>
      <c r="I29" s="39">
        <f t="shared" si="3"/>
        <v>0</v>
      </c>
      <c r="J29" s="39">
        <v>62.0</v>
      </c>
      <c r="K29" s="39">
        <v>28.0</v>
      </c>
      <c r="L29" s="39">
        <f t="shared" si="4"/>
        <v>90</v>
      </c>
      <c r="M29" s="39">
        <f t="shared" ref="M29:N29" si="18">SUM(G29,J29)</f>
        <v>62</v>
      </c>
      <c r="N29" s="39">
        <f t="shared" si="18"/>
        <v>28</v>
      </c>
      <c r="O29" s="39">
        <f t="shared" si="6"/>
        <v>90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2"/>
    </row>
    <row r="30" ht="12.75" customHeight="1">
      <c r="A30" s="37" t="s">
        <v>43</v>
      </c>
      <c r="B30" s="37" t="s">
        <v>44</v>
      </c>
      <c r="C30" s="38" t="s">
        <v>26</v>
      </c>
      <c r="D30" s="39">
        <v>0.0</v>
      </c>
      <c r="E30" s="39">
        <v>0.0</v>
      </c>
      <c r="F30" s="39">
        <f t="shared" si="2"/>
        <v>0</v>
      </c>
      <c r="G30" s="39">
        <v>0.0</v>
      </c>
      <c r="H30" s="39">
        <v>0.0</v>
      </c>
      <c r="I30" s="39">
        <f t="shared" si="3"/>
        <v>0</v>
      </c>
      <c r="J30" s="39">
        <v>20.0</v>
      </c>
      <c r="K30" s="39">
        <v>53.0</v>
      </c>
      <c r="L30" s="39">
        <f t="shared" si="4"/>
        <v>73</v>
      </c>
      <c r="M30" s="39">
        <f t="shared" ref="M30:N30" si="19">SUM(G30,J30)</f>
        <v>20</v>
      </c>
      <c r="N30" s="39">
        <f t="shared" si="19"/>
        <v>53</v>
      </c>
      <c r="O30" s="39">
        <f t="shared" si="6"/>
        <v>73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2"/>
    </row>
    <row r="31" ht="12.75" customHeight="1">
      <c r="A31" s="37" t="s">
        <v>45</v>
      </c>
      <c r="B31" s="37" t="s">
        <v>46</v>
      </c>
      <c r="C31" s="38" t="s">
        <v>26</v>
      </c>
      <c r="D31" s="39">
        <v>0.0</v>
      </c>
      <c r="E31" s="39">
        <v>0.0</v>
      </c>
      <c r="F31" s="39">
        <f t="shared" si="2"/>
        <v>0</v>
      </c>
      <c r="G31" s="39">
        <v>85.0</v>
      </c>
      <c r="H31" s="39">
        <v>69.0</v>
      </c>
      <c r="I31" s="39">
        <f t="shared" si="3"/>
        <v>154</v>
      </c>
      <c r="J31" s="39">
        <v>825.0</v>
      </c>
      <c r="K31" s="39">
        <v>631.0</v>
      </c>
      <c r="L31" s="39">
        <f t="shared" si="4"/>
        <v>1456</v>
      </c>
      <c r="M31" s="39">
        <f t="shared" ref="M31:N31" si="20">SUM(G31,J31)</f>
        <v>910</v>
      </c>
      <c r="N31" s="39">
        <f t="shared" si="20"/>
        <v>700</v>
      </c>
      <c r="O31" s="39">
        <f t="shared" si="6"/>
        <v>1610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2"/>
    </row>
    <row r="32" ht="12.75" customHeight="1">
      <c r="A32" s="40" t="s">
        <v>47</v>
      </c>
      <c r="B32" s="17"/>
      <c r="C32" s="18"/>
      <c r="D32" s="39">
        <f t="shared" ref="D32:O32" si="21">SUM(D16:D31)</f>
        <v>117</v>
      </c>
      <c r="E32" s="39">
        <f t="shared" si="21"/>
        <v>72</v>
      </c>
      <c r="F32" s="39">
        <f t="shared" si="21"/>
        <v>189</v>
      </c>
      <c r="G32" s="39">
        <f t="shared" si="21"/>
        <v>418</v>
      </c>
      <c r="H32" s="39">
        <f t="shared" si="21"/>
        <v>284</v>
      </c>
      <c r="I32" s="39">
        <f t="shared" si="21"/>
        <v>702</v>
      </c>
      <c r="J32" s="39">
        <f t="shared" si="21"/>
        <v>4144</v>
      </c>
      <c r="K32" s="39">
        <f t="shared" si="21"/>
        <v>2927</v>
      </c>
      <c r="L32" s="39">
        <f t="shared" si="21"/>
        <v>7071</v>
      </c>
      <c r="M32" s="39">
        <f t="shared" si="21"/>
        <v>4562</v>
      </c>
      <c r="N32" s="39">
        <f t="shared" si="21"/>
        <v>3211</v>
      </c>
      <c r="O32" s="39">
        <f t="shared" si="21"/>
        <v>7773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2"/>
    </row>
    <row r="33" ht="12.75" customHeight="1">
      <c r="A33" s="41"/>
      <c r="B33" s="41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5"/>
      <c r="Q33" s="5"/>
      <c r="R33" s="5"/>
      <c r="S33" s="5"/>
      <c r="T33" s="5"/>
      <c r="U33" s="5"/>
      <c r="V33" s="5"/>
      <c r="W33" s="5"/>
      <c r="X33" s="5"/>
      <c r="Y33" s="5"/>
      <c r="Z33" s="2"/>
    </row>
    <row r="34" ht="12.75" customHeight="1">
      <c r="A34" s="44" t="s">
        <v>48</v>
      </c>
      <c r="B34" s="34" t="s">
        <v>49</v>
      </c>
      <c r="C34" s="35" t="s">
        <v>15</v>
      </c>
      <c r="D34" s="35" t="s">
        <v>21</v>
      </c>
      <c r="E34" s="35" t="s">
        <v>22</v>
      </c>
      <c r="F34" s="35" t="s">
        <v>23</v>
      </c>
      <c r="G34" s="35" t="s">
        <v>21</v>
      </c>
      <c r="H34" s="35" t="s">
        <v>22</v>
      </c>
      <c r="I34" s="35" t="s">
        <v>23</v>
      </c>
      <c r="J34" s="35" t="s">
        <v>21</v>
      </c>
      <c r="K34" s="35" t="s">
        <v>22</v>
      </c>
      <c r="L34" s="35" t="s">
        <v>23</v>
      </c>
      <c r="M34" s="35" t="s">
        <v>21</v>
      </c>
      <c r="N34" s="35" t="s">
        <v>22</v>
      </c>
      <c r="O34" s="35" t="s">
        <v>23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2"/>
    </row>
    <row r="35" ht="12.75" customHeight="1">
      <c r="A35" s="37" t="s">
        <v>50</v>
      </c>
      <c r="B35" s="45" t="s">
        <v>25</v>
      </c>
      <c r="C35" s="38" t="s">
        <v>26</v>
      </c>
      <c r="D35" s="39">
        <v>0.0</v>
      </c>
      <c r="E35" s="39">
        <v>0.0</v>
      </c>
      <c r="F35" s="39">
        <f>D35+E35</f>
        <v>0</v>
      </c>
      <c r="G35" s="39">
        <v>0.0</v>
      </c>
      <c r="H35" s="39">
        <v>0.0</v>
      </c>
      <c r="I35" s="39">
        <f t="shared" ref="I35:I43" si="23">SUM(G35:H35)</f>
        <v>0</v>
      </c>
      <c r="J35" s="39">
        <v>0.0</v>
      </c>
      <c r="K35" s="39">
        <v>0.0</v>
      </c>
      <c r="L35" s="39">
        <f t="shared" ref="L35:L50" si="24">SUM(J35:K35)</f>
        <v>0</v>
      </c>
      <c r="M35" s="39">
        <f t="shared" ref="M35:N35" si="22">SUM(G35,J35)</f>
        <v>0</v>
      </c>
      <c r="N35" s="39">
        <f t="shared" si="22"/>
        <v>0</v>
      </c>
      <c r="O35" s="39">
        <f t="shared" ref="O35:O50" si="26">SUM(M35:N35)</f>
        <v>0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2"/>
    </row>
    <row r="36" ht="12.75" customHeight="1">
      <c r="A36" s="37" t="s">
        <v>51</v>
      </c>
      <c r="B36" s="45" t="s">
        <v>25</v>
      </c>
      <c r="C36" s="38" t="s">
        <v>26</v>
      </c>
      <c r="D36" s="39">
        <v>0.0</v>
      </c>
      <c r="E36" s="39">
        <v>0.0</v>
      </c>
      <c r="F36" s="39">
        <f t="shared" ref="F36:F43" si="27">SUM(D36:E36)</f>
        <v>0</v>
      </c>
      <c r="G36" s="39">
        <v>1.0</v>
      </c>
      <c r="H36" s="39">
        <v>0.0</v>
      </c>
      <c r="I36" s="39">
        <f t="shared" si="23"/>
        <v>1</v>
      </c>
      <c r="J36" s="39">
        <v>7.0</v>
      </c>
      <c r="K36" s="39">
        <v>8.0</v>
      </c>
      <c r="L36" s="39">
        <f t="shared" si="24"/>
        <v>15</v>
      </c>
      <c r="M36" s="39">
        <f t="shared" ref="M36:N36" si="25">SUM(G36,J36)</f>
        <v>8</v>
      </c>
      <c r="N36" s="39">
        <f t="shared" si="25"/>
        <v>8</v>
      </c>
      <c r="O36" s="39">
        <f t="shared" si="26"/>
        <v>16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2"/>
    </row>
    <row r="37" ht="12.75" customHeight="1">
      <c r="A37" s="37" t="s">
        <v>52</v>
      </c>
      <c r="B37" s="45" t="s">
        <v>25</v>
      </c>
      <c r="C37" s="38" t="s">
        <v>26</v>
      </c>
      <c r="D37" s="39">
        <v>0.0</v>
      </c>
      <c r="E37" s="39">
        <v>0.0</v>
      </c>
      <c r="F37" s="39">
        <f t="shared" si="27"/>
        <v>0</v>
      </c>
      <c r="G37" s="39">
        <v>0.0</v>
      </c>
      <c r="H37" s="39">
        <v>0.0</v>
      </c>
      <c r="I37" s="39">
        <f t="shared" si="23"/>
        <v>0</v>
      </c>
      <c r="J37" s="39">
        <v>0.0</v>
      </c>
      <c r="K37" s="39">
        <v>1.0</v>
      </c>
      <c r="L37" s="39">
        <f t="shared" si="24"/>
        <v>1</v>
      </c>
      <c r="M37" s="39">
        <f t="shared" ref="M37:N37" si="28">SUM(G37,J37)</f>
        <v>0</v>
      </c>
      <c r="N37" s="39">
        <f t="shared" si="28"/>
        <v>1</v>
      </c>
      <c r="O37" s="39">
        <f t="shared" si="26"/>
        <v>1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2"/>
    </row>
    <row r="38" ht="12.75" customHeight="1">
      <c r="A38" s="37" t="s">
        <v>53</v>
      </c>
      <c r="B38" s="45" t="s">
        <v>25</v>
      </c>
      <c r="C38" s="38" t="s">
        <v>26</v>
      </c>
      <c r="D38" s="39">
        <v>0.0</v>
      </c>
      <c r="E38" s="39">
        <v>0.0</v>
      </c>
      <c r="F38" s="39">
        <f t="shared" si="27"/>
        <v>0</v>
      </c>
      <c r="G38" s="39">
        <v>0.0</v>
      </c>
      <c r="H38" s="39">
        <v>1.0</v>
      </c>
      <c r="I38" s="39">
        <f t="shared" si="23"/>
        <v>1</v>
      </c>
      <c r="J38" s="39">
        <v>12.0</v>
      </c>
      <c r="K38" s="39">
        <v>13.0</v>
      </c>
      <c r="L38" s="39">
        <f t="shared" si="24"/>
        <v>25</v>
      </c>
      <c r="M38" s="39">
        <f t="shared" ref="M38:N38" si="29">SUM(G38,J38)</f>
        <v>12</v>
      </c>
      <c r="N38" s="39">
        <f t="shared" si="29"/>
        <v>14</v>
      </c>
      <c r="O38" s="39">
        <f t="shared" si="26"/>
        <v>26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2"/>
    </row>
    <row r="39" ht="12.75" customHeight="1">
      <c r="A39" s="37" t="s">
        <v>54</v>
      </c>
      <c r="B39" s="45" t="s">
        <v>25</v>
      </c>
      <c r="C39" s="38" t="s">
        <v>26</v>
      </c>
      <c r="D39" s="39">
        <v>0.0</v>
      </c>
      <c r="E39" s="39">
        <v>0.0</v>
      </c>
      <c r="F39" s="39">
        <f t="shared" si="27"/>
        <v>0</v>
      </c>
      <c r="G39" s="39">
        <v>0.0</v>
      </c>
      <c r="H39" s="39">
        <v>0.0</v>
      </c>
      <c r="I39" s="39">
        <f t="shared" si="23"/>
        <v>0</v>
      </c>
      <c r="J39" s="39">
        <v>0.0</v>
      </c>
      <c r="K39" s="39">
        <v>0.0</v>
      </c>
      <c r="L39" s="39">
        <f t="shared" si="24"/>
        <v>0</v>
      </c>
      <c r="M39" s="39">
        <f t="shared" ref="M39:N39" si="30">SUM(G39,J39)</f>
        <v>0</v>
      </c>
      <c r="N39" s="39">
        <f t="shared" si="30"/>
        <v>0</v>
      </c>
      <c r="O39" s="39">
        <f t="shared" si="26"/>
        <v>0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2"/>
    </row>
    <row r="40" ht="12.75" customHeight="1">
      <c r="A40" s="37" t="s">
        <v>55</v>
      </c>
      <c r="B40" s="45" t="s">
        <v>25</v>
      </c>
      <c r="C40" s="38" t="s">
        <v>26</v>
      </c>
      <c r="D40" s="39">
        <v>0.0</v>
      </c>
      <c r="E40" s="39">
        <v>0.0</v>
      </c>
      <c r="F40" s="39">
        <f t="shared" si="27"/>
        <v>0</v>
      </c>
      <c r="G40" s="39">
        <v>0.0</v>
      </c>
      <c r="H40" s="39">
        <v>0.0</v>
      </c>
      <c r="I40" s="39">
        <f t="shared" si="23"/>
        <v>0</v>
      </c>
      <c r="J40" s="39">
        <v>0.0</v>
      </c>
      <c r="K40" s="39">
        <v>0.0</v>
      </c>
      <c r="L40" s="39">
        <f t="shared" si="24"/>
        <v>0</v>
      </c>
      <c r="M40" s="39">
        <f t="shared" ref="M40:N40" si="31">SUM(G40,J40)</f>
        <v>0</v>
      </c>
      <c r="N40" s="39">
        <f t="shared" si="31"/>
        <v>0</v>
      </c>
      <c r="O40" s="39">
        <f t="shared" si="26"/>
        <v>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2"/>
    </row>
    <row r="41" ht="12.75" customHeight="1">
      <c r="A41" s="37" t="s">
        <v>56</v>
      </c>
      <c r="B41" s="45" t="s">
        <v>25</v>
      </c>
      <c r="C41" s="38" t="s">
        <v>26</v>
      </c>
      <c r="D41" s="39">
        <v>0.0</v>
      </c>
      <c r="E41" s="39">
        <v>0.0</v>
      </c>
      <c r="F41" s="39">
        <f t="shared" si="27"/>
        <v>0</v>
      </c>
      <c r="G41" s="39">
        <v>0.0</v>
      </c>
      <c r="H41" s="39">
        <v>0.0</v>
      </c>
      <c r="I41" s="39">
        <f t="shared" si="23"/>
        <v>0</v>
      </c>
      <c r="J41" s="39">
        <v>0.0</v>
      </c>
      <c r="K41" s="39">
        <v>0.0</v>
      </c>
      <c r="L41" s="39">
        <f t="shared" si="24"/>
        <v>0</v>
      </c>
      <c r="M41" s="39">
        <f t="shared" ref="M41:N41" si="32">SUM(G41,J41)</f>
        <v>0</v>
      </c>
      <c r="N41" s="39">
        <f t="shared" si="32"/>
        <v>0</v>
      </c>
      <c r="O41" s="39">
        <f t="shared" si="26"/>
        <v>0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2"/>
    </row>
    <row r="42" ht="12.75" customHeight="1">
      <c r="A42" s="37" t="s">
        <v>57</v>
      </c>
      <c r="B42" s="45" t="s">
        <v>25</v>
      </c>
      <c r="C42" s="38" t="s">
        <v>26</v>
      </c>
      <c r="D42" s="39">
        <v>11.0</v>
      </c>
      <c r="E42" s="39">
        <v>15.0</v>
      </c>
      <c r="F42" s="39">
        <f t="shared" si="27"/>
        <v>26</v>
      </c>
      <c r="G42" s="39">
        <v>10.0</v>
      </c>
      <c r="H42" s="39">
        <v>15.0</v>
      </c>
      <c r="I42" s="39">
        <f t="shared" si="23"/>
        <v>25</v>
      </c>
      <c r="J42" s="39">
        <v>9.0</v>
      </c>
      <c r="K42" s="39">
        <v>8.0</v>
      </c>
      <c r="L42" s="39">
        <f t="shared" si="24"/>
        <v>17</v>
      </c>
      <c r="M42" s="39">
        <f t="shared" ref="M42:N42" si="33">SUM(G42,J42)</f>
        <v>19</v>
      </c>
      <c r="N42" s="39">
        <f t="shared" si="33"/>
        <v>23</v>
      </c>
      <c r="O42" s="39">
        <f t="shared" si="26"/>
        <v>42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2"/>
    </row>
    <row r="43" ht="12.75" customHeight="1">
      <c r="A43" s="37" t="s">
        <v>58</v>
      </c>
      <c r="B43" s="45" t="s">
        <v>25</v>
      </c>
      <c r="C43" s="38" t="s">
        <v>26</v>
      </c>
      <c r="D43" s="39">
        <v>0.0</v>
      </c>
      <c r="E43" s="39">
        <v>0.0</v>
      </c>
      <c r="F43" s="39">
        <f t="shared" si="27"/>
        <v>0</v>
      </c>
      <c r="G43" s="39">
        <v>0.0</v>
      </c>
      <c r="H43" s="39">
        <v>0.0</v>
      </c>
      <c r="I43" s="39">
        <f t="shared" si="23"/>
        <v>0</v>
      </c>
      <c r="J43" s="39">
        <v>0.0</v>
      </c>
      <c r="K43" s="39">
        <v>0.0</v>
      </c>
      <c r="L43" s="39">
        <f t="shared" si="24"/>
        <v>0</v>
      </c>
      <c r="M43" s="39">
        <f t="shared" ref="M43:N43" si="34">SUM(G43,J43)</f>
        <v>0</v>
      </c>
      <c r="N43" s="39">
        <f t="shared" si="34"/>
        <v>0</v>
      </c>
      <c r="O43" s="39">
        <f t="shared" si="26"/>
        <v>0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2"/>
    </row>
    <row r="44" ht="12.75" customHeight="1">
      <c r="A44" s="37" t="s">
        <v>59</v>
      </c>
      <c r="B44" s="45" t="s">
        <v>35</v>
      </c>
      <c r="C44" s="38" t="s">
        <v>26</v>
      </c>
      <c r="D44" s="39">
        <v>0.0</v>
      </c>
      <c r="E44" s="39">
        <v>0.0</v>
      </c>
      <c r="F44" s="39">
        <v>0.0</v>
      </c>
      <c r="G44" s="39">
        <v>0.0</v>
      </c>
      <c r="H44" s="39">
        <v>0.0</v>
      </c>
      <c r="I44" s="39">
        <v>0.0</v>
      </c>
      <c r="J44" s="39">
        <v>0.0</v>
      </c>
      <c r="K44" s="39">
        <v>0.0</v>
      </c>
      <c r="L44" s="39">
        <f t="shared" si="24"/>
        <v>0</v>
      </c>
      <c r="M44" s="39">
        <f t="shared" ref="M44:N44" si="35">SUM(G44,J44)</f>
        <v>0</v>
      </c>
      <c r="N44" s="39">
        <f t="shared" si="35"/>
        <v>0</v>
      </c>
      <c r="O44" s="39">
        <f t="shared" si="26"/>
        <v>0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2"/>
    </row>
    <row r="45" ht="12.75" customHeight="1">
      <c r="A45" s="37" t="s">
        <v>60</v>
      </c>
      <c r="B45" s="45" t="s">
        <v>35</v>
      </c>
      <c r="C45" s="38" t="s">
        <v>26</v>
      </c>
      <c r="D45" s="39">
        <v>0.0</v>
      </c>
      <c r="E45" s="39">
        <v>0.0</v>
      </c>
      <c r="F45" s="39">
        <v>0.0</v>
      </c>
      <c r="G45" s="39">
        <v>0.0</v>
      </c>
      <c r="H45" s="39">
        <v>0.0</v>
      </c>
      <c r="I45" s="39">
        <f t="shared" ref="I45:I46" si="37">SUM(G45:H45)</f>
        <v>0</v>
      </c>
      <c r="J45" s="39">
        <v>0.0</v>
      </c>
      <c r="K45" s="39">
        <v>0.0</v>
      </c>
      <c r="L45" s="39">
        <f t="shared" si="24"/>
        <v>0</v>
      </c>
      <c r="M45" s="39">
        <f t="shared" ref="M45:N45" si="36">SUM(G45,J45)</f>
        <v>0</v>
      </c>
      <c r="N45" s="39">
        <f t="shared" si="36"/>
        <v>0</v>
      </c>
      <c r="O45" s="39">
        <f t="shared" si="26"/>
        <v>0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2"/>
    </row>
    <row r="46" ht="12.75" customHeight="1">
      <c r="A46" s="37" t="s">
        <v>61</v>
      </c>
      <c r="B46" s="45" t="s">
        <v>35</v>
      </c>
      <c r="C46" s="38" t="s">
        <v>26</v>
      </c>
      <c r="D46" s="39">
        <v>0.0</v>
      </c>
      <c r="E46" s="39">
        <v>0.0</v>
      </c>
      <c r="F46" s="39">
        <f t="shared" ref="F46:F50" si="39">SUM(D46:E46)</f>
        <v>0</v>
      </c>
      <c r="G46" s="39">
        <v>0.0</v>
      </c>
      <c r="H46" s="39">
        <v>0.0</v>
      </c>
      <c r="I46" s="39">
        <f t="shared" si="37"/>
        <v>0</v>
      </c>
      <c r="J46" s="39">
        <v>4.0</v>
      </c>
      <c r="K46" s="39">
        <v>0.0</v>
      </c>
      <c r="L46" s="39">
        <f t="shared" si="24"/>
        <v>4</v>
      </c>
      <c r="M46" s="39">
        <f t="shared" ref="M46:N46" si="38">SUM(G46,J46)</f>
        <v>4</v>
      </c>
      <c r="N46" s="39">
        <f t="shared" si="38"/>
        <v>0</v>
      </c>
      <c r="O46" s="39">
        <f t="shared" si="26"/>
        <v>4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2"/>
    </row>
    <row r="47" ht="12.75" customHeight="1">
      <c r="A47" s="37" t="s">
        <v>62</v>
      </c>
      <c r="B47" s="45" t="s">
        <v>46</v>
      </c>
      <c r="C47" s="46" t="s">
        <v>26</v>
      </c>
      <c r="D47" s="39">
        <v>0.0</v>
      </c>
      <c r="E47" s="39">
        <v>0.0</v>
      </c>
      <c r="F47" s="39">
        <f t="shared" si="39"/>
        <v>0</v>
      </c>
      <c r="G47" s="39">
        <v>0.0</v>
      </c>
      <c r="H47" s="39">
        <v>0.0</v>
      </c>
      <c r="I47" s="39">
        <v>0.0</v>
      </c>
      <c r="J47" s="39">
        <v>0.0</v>
      </c>
      <c r="K47" s="39">
        <v>0.0</v>
      </c>
      <c r="L47" s="39">
        <f t="shared" si="24"/>
        <v>0</v>
      </c>
      <c r="M47" s="39">
        <f t="shared" ref="M47:N47" si="40">SUM(G47,J47)</f>
        <v>0</v>
      </c>
      <c r="N47" s="39">
        <f t="shared" si="40"/>
        <v>0</v>
      </c>
      <c r="O47" s="39">
        <f t="shared" si="26"/>
        <v>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2"/>
    </row>
    <row r="48" ht="12.75" customHeight="1">
      <c r="A48" s="37" t="s">
        <v>63</v>
      </c>
      <c r="B48" s="45" t="s">
        <v>33</v>
      </c>
      <c r="C48" s="38" t="s">
        <v>26</v>
      </c>
      <c r="D48" s="39">
        <v>0.0</v>
      </c>
      <c r="E48" s="39">
        <v>0.0</v>
      </c>
      <c r="F48" s="39">
        <f t="shared" si="39"/>
        <v>0</v>
      </c>
      <c r="G48" s="39">
        <v>0.0</v>
      </c>
      <c r="H48" s="39">
        <v>0.0</v>
      </c>
      <c r="I48" s="39">
        <f t="shared" ref="I48:I50" si="42">SUM(G48:H48)</f>
        <v>0</v>
      </c>
      <c r="J48" s="39">
        <v>11.0</v>
      </c>
      <c r="K48" s="39">
        <v>11.0</v>
      </c>
      <c r="L48" s="39">
        <f t="shared" si="24"/>
        <v>22</v>
      </c>
      <c r="M48" s="39">
        <f t="shared" ref="M48:N48" si="41">SUM(G48,J48)</f>
        <v>11</v>
      </c>
      <c r="N48" s="39">
        <f t="shared" si="41"/>
        <v>11</v>
      </c>
      <c r="O48" s="39">
        <f t="shared" si="26"/>
        <v>22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2"/>
    </row>
    <row r="49" ht="12.75" customHeight="1">
      <c r="A49" s="37" t="s">
        <v>64</v>
      </c>
      <c r="B49" s="45" t="s">
        <v>39</v>
      </c>
      <c r="C49" s="38" t="s">
        <v>26</v>
      </c>
      <c r="D49" s="39">
        <v>1.0</v>
      </c>
      <c r="E49" s="39">
        <v>2.0</v>
      </c>
      <c r="F49" s="39">
        <f t="shared" si="39"/>
        <v>3</v>
      </c>
      <c r="G49" s="39">
        <v>1.0</v>
      </c>
      <c r="H49" s="39">
        <v>2.0</v>
      </c>
      <c r="I49" s="39">
        <f t="shared" si="42"/>
        <v>3</v>
      </c>
      <c r="J49" s="39">
        <v>1.0</v>
      </c>
      <c r="K49" s="39">
        <v>1.0</v>
      </c>
      <c r="L49" s="39">
        <f t="shared" si="24"/>
        <v>2</v>
      </c>
      <c r="M49" s="39">
        <f t="shared" ref="M49:N49" si="43">SUM(G49,J49)</f>
        <v>2</v>
      </c>
      <c r="N49" s="39">
        <f t="shared" si="43"/>
        <v>3</v>
      </c>
      <c r="O49" s="39">
        <f t="shared" si="26"/>
        <v>5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2"/>
    </row>
    <row r="50" ht="12.75" customHeight="1">
      <c r="A50" s="37" t="s">
        <v>65</v>
      </c>
      <c r="B50" s="45" t="s">
        <v>39</v>
      </c>
      <c r="C50" s="38" t="s">
        <v>26</v>
      </c>
      <c r="D50" s="39">
        <v>4.0</v>
      </c>
      <c r="E50" s="39">
        <v>2.0</v>
      </c>
      <c r="F50" s="39">
        <f t="shared" si="39"/>
        <v>6</v>
      </c>
      <c r="G50" s="39">
        <v>4.0</v>
      </c>
      <c r="H50" s="39">
        <v>2.0</v>
      </c>
      <c r="I50" s="39">
        <f t="shared" si="42"/>
        <v>6</v>
      </c>
      <c r="J50" s="39">
        <v>3.0</v>
      </c>
      <c r="K50" s="39">
        <v>0.0</v>
      </c>
      <c r="L50" s="39">
        <f t="shared" si="24"/>
        <v>3</v>
      </c>
      <c r="M50" s="39">
        <f t="shared" ref="M50:N50" si="44">SUM(G50,J50)</f>
        <v>7</v>
      </c>
      <c r="N50" s="39">
        <f t="shared" si="44"/>
        <v>2</v>
      </c>
      <c r="O50" s="39">
        <f t="shared" si="26"/>
        <v>9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2"/>
    </row>
    <row r="51" ht="12.75" customHeight="1">
      <c r="A51" s="47" t="s">
        <v>47</v>
      </c>
      <c r="B51" s="48"/>
      <c r="C51" s="49"/>
      <c r="D51" s="39">
        <f t="shared" ref="D51:O51" si="45">SUM(D35:D50)</f>
        <v>16</v>
      </c>
      <c r="E51" s="39">
        <f t="shared" si="45"/>
        <v>19</v>
      </c>
      <c r="F51" s="39">
        <f t="shared" si="45"/>
        <v>35</v>
      </c>
      <c r="G51" s="39">
        <f t="shared" si="45"/>
        <v>16</v>
      </c>
      <c r="H51" s="39">
        <f t="shared" si="45"/>
        <v>20</v>
      </c>
      <c r="I51" s="39">
        <f t="shared" si="45"/>
        <v>36</v>
      </c>
      <c r="J51" s="39">
        <f t="shared" si="45"/>
        <v>47</v>
      </c>
      <c r="K51" s="39">
        <f t="shared" si="45"/>
        <v>42</v>
      </c>
      <c r="L51" s="39">
        <f t="shared" si="45"/>
        <v>89</v>
      </c>
      <c r="M51" s="39">
        <f t="shared" si="45"/>
        <v>63</v>
      </c>
      <c r="N51" s="39">
        <f t="shared" si="45"/>
        <v>62</v>
      </c>
      <c r="O51" s="39">
        <f t="shared" si="45"/>
        <v>125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2"/>
    </row>
    <row r="52" ht="12.75" customHeight="1">
      <c r="A52" s="34" t="s">
        <v>66</v>
      </c>
      <c r="B52" s="34" t="s">
        <v>14</v>
      </c>
      <c r="C52" s="35" t="s">
        <v>15</v>
      </c>
      <c r="D52" s="35" t="s">
        <v>21</v>
      </c>
      <c r="E52" s="35" t="s">
        <v>22</v>
      </c>
      <c r="F52" s="35" t="s">
        <v>23</v>
      </c>
      <c r="G52" s="35" t="s">
        <v>21</v>
      </c>
      <c r="H52" s="35" t="s">
        <v>22</v>
      </c>
      <c r="I52" s="35" t="s">
        <v>23</v>
      </c>
      <c r="J52" s="35" t="s">
        <v>21</v>
      </c>
      <c r="K52" s="35" t="s">
        <v>22</v>
      </c>
      <c r="L52" s="35" t="s">
        <v>23</v>
      </c>
      <c r="M52" s="35" t="s">
        <v>21</v>
      </c>
      <c r="N52" s="35" t="s">
        <v>22</v>
      </c>
      <c r="O52" s="35" t="s">
        <v>23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2"/>
    </row>
    <row r="53" ht="25.5" customHeight="1">
      <c r="A53" s="37" t="s">
        <v>67</v>
      </c>
      <c r="B53" s="37" t="s">
        <v>35</v>
      </c>
      <c r="C53" s="50" t="s">
        <v>26</v>
      </c>
      <c r="D53" s="39">
        <v>0.0</v>
      </c>
      <c r="E53" s="39">
        <v>0.0</v>
      </c>
      <c r="F53" s="39">
        <f>SUM(D53:E53)</f>
        <v>0</v>
      </c>
      <c r="G53" s="39">
        <v>0.0</v>
      </c>
      <c r="H53" s="39">
        <v>0.0</v>
      </c>
      <c r="I53" s="39">
        <f>SUM(G53:H53)</f>
        <v>0</v>
      </c>
      <c r="J53" s="39">
        <v>4.0</v>
      </c>
      <c r="K53" s="39">
        <v>12.0</v>
      </c>
      <c r="L53" s="39">
        <f>SUM(J53:K53)</f>
        <v>16</v>
      </c>
      <c r="M53" s="39">
        <f t="shared" ref="M53:N53" si="46">SUM(G53,J53)</f>
        <v>4</v>
      </c>
      <c r="N53" s="39">
        <f t="shared" si="46"/>
        <v>12</v>
      </c>
      <c r="O53" s="39">
        <f>SUM(M53:N53)</f>
        <v>16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2"/>
    </row>
    <row r="54" ht="12.75" customHeight="1">
      <c r="A54" s="40" t="s">
        <v>47</v>
      </c>
      <c r="B54" s="17"/>
      <c r="C54" s="18"/>
      <c r="D54" s="39">
        <f t="shared" ref="D54:O54" si="47">SUM(D53)</f>
        <v>0</v>
      </c>
      <c r="E54" s="39">
        <f t="shared" si="47"/>
        <v>0</v>
      </c>
      <c r="F54" s="39">
        <f t="shared" si="47"/>
        <v>0</v>
      </c>
      <c r="G54" s="39">
        <f t="shared" si="47"/>
        <v>0</v>
      </c>
      <c r="H54" s="39">
        <f t="shared" si="47"/>
        <v>0</v>
      </c>
      <c r="I54" s="39">
        <f t="shared" si="47"/>
        <v>0</v>
      </c>
      <c r="J54" s="39">
        <f t="shared" si="47"/>
        <v>4</v>
      </c>
      <c r="K54" s="39">
        <f t="shared" si="47"/>
        <v>12</v>
      </c>
      <c r="L54" s="39">
        <f t="shared" si="47"/>
        <v>16</v>
      </c>
      <c r="M54" s="39">
        <f t="shared" si="47"/>
        <v>4</v>
      </c>
      <c r="N54" s="39">
        <f t="shared" si="47"/>
        <v>12</v>
      </c>
      <c r="O54" s="39">
        <f t="shared" si="47"/>
        <v>16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2"/>
    </row>
    <row r="55" ht="12.75" customHeight="1">
      <c r="A55" s="42"/>
      <c r="B55" s="51"/>
      <c r="C55" s="51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5"/>
      <c r="Q55" s="5"/>
      <c r="R55" s="5"/>
      <c r="S55" s="5"/>
      <c r="T55" s="5"/>
      <c r="U55" s="5"/>
      <c r="V55" s="5"/>
      <c r="W55" s="5"/>
      <c r="X55" s="5"/>
      <c r="Y55" s="5"/>
      <c r="Z55" s="2"/>
    </row>
    <row r="56" ht="12.75" customHeight="1">
      <c r="A56" s="44" t="s">
        <v>68</v>
      </c>
      <c r="B56" s="34" t="s">
        <v>14</v>
      </c>
      <c r="C56" s="35" t="s">
        <v>15</v>
      </c>
      <c r="D56" s="35" t="s">
        <v>21</v>
      </c>
      <c r="E56" s="35" t="s">
        <v>22</v>
      </c>
      <c r="F56" s="35" t="s">
        <v>23</v>
      </c>
      <c r="G56" s="35" t="s">
        <v>21</v>
      </c>
      <c r="H56" s="35" t="s">
        <v>22</v>
      </c>
      <c r="I56" s="35" t="s">
        <v>23</v>
      </c>
      <c r="J56" s="35" t="s">
        <v>21</v>
      </c>
      <c r="K56" s="35" t="s">
        <v>22</v>
      </c>
      <c r="L56" s="35" t="s">
        <v>23</v>
      </c>
      <c r="M56" s="35" t="s">
        <v>21</v>
      </c>
      <c r="N56" s="35" t="s">
        <v>22</v>
      </c>
      <c r="O56" s="35" t="s">
        <v>23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2"/>
    </row>
    <row r="57" ht="12.75" customHeight="1">
      <c r="A57" s="52" t="s">
        <v>69</v>
      </c>
      <c r="B57" s="45" t="s">
        <v>35</v>
      </c>
      <c r="C57" s="46" t="s">
        <v>26</v>
      </c>
      <c r="D57" s="39">
        <v>0.0</v>
      </c>
      <c r="E57" s="39">
        <v>0.0</v>
      </c>
      <c r="F57" s="39">
        <f t="shared" ref="F57:F59" si="49">D57+E57</f>
        <v>0</v>
      </c>
      <c r="G57" s="39">
        <v>0.0</v>
      </c>
      <c r="H57" s="39">
        <v>0.0</v>
      </c>
      <c r="I57" s="39">
        <f t="shared" ref="I57:I59" si="50">SUM(G57:H57)</f>
        <v>0</v>
      </c>
      <c r="J57" s="39">
        <v>1.0</v>
      </c>
      <c r="K57" s="39">
        <v>0.0</v>
      </c>
      <c r="L57" s="39">
        <f t="shared" ref="L57:L59" si="51">J57+K57</f>
        <v>1</v>
      </c>
      <c r="M57" s="39">
        <f t="shared" ref="M57:N57" si="48">G57+J57</f>
        <v>1</v>
      </c>
      <c r="N57" s="39">
        <f t="shared" si="48"/>
        <v>0</v>
      </c>
      <c r="O57" s="39">
        <f t="shared" ref="O57:O59" si="53">SUM(M57+N57)</f>
        <v>1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2"/>
    </row>
    <row r="58" ht="12.75" customHeight="1">
      <c r="A58" s="52" t="s">
        <v>70</v>
      </c>
      <c r="B58" s="45" t="s">
        <v>39</v>
      </c>
      <c r="C58" s="46" t="s">
        <v>26</v>
      </c>
      <c r="D58" s="39">
        <v>0.0</v>
      </c>
      <c r="E58" s="39">
        <v>0.0</v>
      </c>
      <c r="F58" s="39">
        <f t="shared" si="49"/>
        <v>0</v>
      </c>
      <c r="G58" s="39">
        <v>0.0</v>
      </c>
      <c r="H58" s="39">
        <v>0.0</v>
      </c>
      <c r="I58" s="39">
        <f t="shared" si="50"/>
        <v>0</v>
      </c>
      <c r="J58" s="39">
        <v>0.0</v>
      </c>
      <c r="K58" s="39">
        <v>0.0</v>
      </c>
      <c r="L58" s="39">
        <f t="shared" si="51"/>
        <v>0</v>
      </c>
      <c r="M58" s="39">
        <f t="shared" ref="M58:N58" si="52">G58+J58</f>
        <v>0</v>
      </c>
      <c r="N58" s="39">
        <f t="shared" si="52"/>
        <v>0</v>
      </c>
      <c r="O58" s="39">
        <f t="shared" si="53"/>
        <v>0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2"/>
    </row>
    <row r="59" ht="12.75" customHeight="1">
      <c r="A59" s="52" t="s">
        <v>71</v>
      </c>
      <c r="B59" s="45" t="s">
        <v>25</v>
      </c>
      <c r="C59" s="46" t="s">
        <v>26</v>
      </c>
      <c r="D59" s="39">
        <v>0.0</v>
      </c>
      <c r="E59" s="39">
        <v>0.0</v>
      </c>
      <c r="F59" s="39">
        <f t="shared" si="49"/>
        <v>0</v>
      </c>
      <c r="G59" s="39">
        <v>0.0</v>
      </c>
      <c r="H59" s="39">
        <v>0.0</v>
      </c>
      <c r="I59" s="39">
        <f t="shared" si="50"/>
        <v>0</v>
      </c>
      <c r="J59" s="39">
        <v>0.0</v>
      </c>
      <c r="K59" s="39">
        <v>0.0</v>
      </c>
      <c r="L59" s="39">
        <f t="shared" si="51"/>
        <v>0</v>
      </c>
      <c r="M59" s="39">
        <f t="shared" ref="M59:N59" si="54">G59+J59</f>
        <v>0</v>
      </c>
      <c r="N59" s="39">
        <f t="shared" si="54"/>
        <v>0</v>
      </c>
      <c r="O59" s="39">
        <f t="shared" si="53"/>
        <v>0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2"/>
    </row>
    <row r="60" ht="12.75" customHeight="1">
      <c r="A60" s="53" t="s">
        <v>47</v>
      </c>
      <c r="B60" s="48"/>
      <c r="C60" s="49"/>
      <c r="D60" s="39">
        <f t="shared" ref="D60:O60" si="55">SUM(D57:D59)</f>
        <v>0</v>
      </c>
      <c r="E60" s="39">
        <f t="shared" si="55"/>
        <v>0</v>
      </c>
      <c r="F60" s="39">
        <f t="shared" si="55"/>
        <v>0</v>
      </c>
      <c r="G60" s="39">
        <f t="shared" si="55"/>
        <v>0</v>
      </c>
      <c r="H60" s="39">
        <f t="shared" si="55"/>
        <v>0</v>
      </c>
      <c r="I60" s="39">
        <f t="shared" si="55"/>
        <v>0</v>
      </c>
      <c r="J60" s="39">
        <f t="shared" si="55"/>
        <v>1</v>
      </c>
      <c r="K60" s="39">
        <f t="shared" si="55"/>
        <v>0</v>
      </c>
      <c r="L60" s="39">
        <f t="shared" si="55"/>
        <v>1</v>
      </c>
      <c r="M60" s="39">
        <f t="shared" si="55"/>
        <v>1</v>
      </c>
      <c r="N60" s="39">
        <f t="shared" si="55"/>
        <v>0</v>
      </c>
      <c r="O60" s="39">
        <f t="shared" si="55"/>
        <v>1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2"/>
    </row>
    <row r="61" ht="12.75" customHeight="1">
      <c r="A61" s="40" t="s">
        <v>72</v>
      </c>
      <c r="B61" s="17"/>
      <c r="C61" s="18"/>
      <c r="D61" s="54">
        <f t="shared" ref="D61:O61" si="56">SUM(D32,D54,D51,D60)</f>
        <v>133</v>
      </c>
      <c r="E61" s="54">
        <f t="shared" si="56"/>
        <v>91</v>
      </c>
      <c r="F61" s="54">
        <f t="shared" si="56"/>
        <v>224</v>
      </c>
      <c r="G61" s="54">
        <f t="shared" si="56"/>
        <v>434</v>
      </c>
      <c r="H61" s="54">
        <f t="shared" si="56"/>
        <v>304</v>
      </c>
      <c r="I61" s="54">
        <f t="shared" si="56"/>
        <v>738</v>
      </c>
      <c r="J61" s="54">
        <f t="shared" si="56"/>
        <v>4196</v>
      </c>
      <c r="K61" s="54">
        <f t="shared" si="56"/>
        <v>2981</v>
      </c>
      <c r="L61" s="54">
        <f t="shared" si="56"/>
        <v>7177</v>
      </c>
      <c r="M61" s="54">
        <f t="shared" si="56"/>
        <v>4630</v>
      </c>
      <c r="N61" s="54">
        <f t="shared" si="56"/>
        <v>3285</v>
      </c>
      <c r="O61" s="54">
        <f t="shared" si="56"/>
        <v>7915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2"/>
    </row>
    <row r="62" ht="12.75" customHeight="1">
      <c r="A62" s="42"/>
      <c r="B62" s="51"/>
      <c r="C62" s="51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"/>
      <c r="Q62" s="5"/>
      <c r="R62" s="5"/>
      <c r="S62" s="5"/>
      <c r="T62" s="5"/>
      <c r="U62" s="5"/>
      <c r="V62" s="5"/>
      <c r="W62" s="5"/>
      <c r="X62" s="5"/>
      <c r="Y62" s="5"/>
      <c r="Z62" s="2"/>
    </row>
    <row r="63" ht="12.75" customHeight="1">
      <c r="A63" s="41"/>
      <c r="B63" s="41"/>
      <c r="C63" s="42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"/>
      <c r="Q63" s="5"/>
      <c r="R63" s="5"/>
      <c r="S63" s="5"/>
      <c r="T63" s="5"/>
      <c r="U63" s="5"/>
      <c r="V63" s="5"/>
      <c r="W63" s="5"/>
      <c r="X63" s="5"/>
      <c r="Y63" s="5"/>
      <c r="Z63" s="2"/>
    </row>
    <row r="64" ht="12.75" customHeight="1">
      <c r="A64" s="32" t="s">
        <v>73</v>
      </c>
      <c r="B64" s="17"/>
      <c r="C64" s="17"/>
      <c r="D64" s="17"/>
      <c r="E64" s="17"/>
      <c r="F64" s="18"/>
      <c r="G64" s="33" t="s">
        <v>12</v>
      </c>
      <c r="H64" s="17"/>
      <c r="I64" s="17"/>
      <c r="J64" s="17"/>
      <c r="K64" s="17"/>
      <c r="L64" s="17"/>
      <c r="M64" s="17"/>
      <c r="N64" s="17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2"/>
    </row>
    <row r="65" ht="12.75" customHeight="1">
      <c r="A65" s="34" t="s">
        <v>13</v>
      </c>
      <c r="B65" s="44" t="s">
        <v>14</v>
      </c>
      <c r="C65" s="35" t="s">
        <v>15</v>
      </c>
      <c r="D65" s="33" t="s">
        <v>16</v>
      </c>
      <c r="E65" s="17"/>
      <c r="F65" s="18"/>
      <c r="G65" s="33" t="s">
        <v>17</v>
      </c>
      <c r="H65" s="17"/>
      <c r="I65" s="18"/>
      <c r="J65" s="33" t="s">
        <v>18</v>
      </c>
      <c r="K65" s="17"/>
      <c r="L65" s="18"/>
      <c r="M65" s="33" t="s">
        <v>19</v>
      </c>
      <c r="N65" s="17"/>
      <c r="O65" s="18"/>
      <c r="P65" s="5"/>
      <c r="Q65" s="5"/>
      <c r="R65" s="5"/>
      <c r="S65" s="5"/>
      <c r="T65" s="5"/>
      <c r="U65" s="5"/>
      <c r="V65" s="5"/>
      <c r="W65" s="5"/>
      <c r="X65" s="5"/>
      <c r="Y65" s="5"/>
      <c r="Z65" s="2"/>
    </row>
    <row r="66" ht="12.75" customHeight="1">
      <c r="A66" s="34" t="s">
        <v>20</v>
      </c>
      <c r="B66" s="56"/>
      <c r="C66" s="36"/>
      <c r="D66" s="35" t="s">
        <v>21</v>
      </c>
      <c r="E66" s="35" t="s">
        <v>22</v>
      </c>
      <c r="F66" s="35" t="s">
        <v>23</v>
      </c>
      <c r="G66" s="35" t="s">
        <v>21</v>
      </c>
      <c r="H66" s="35" t="s">
        <v>22</v>
      </c>
      <c r="I66" s="35" t="s">
        <v>23</v>
      </c>
      <c r="J66" s="35" t="s">
        <v>21</v>
      </c>
      <c r="K66" s="35" t="s">
        <v>22</v>
      </c>
      <c r="L66" s="35" t="s">
        <v>23</v>
      </c>
      <c r="M66" s="35" t="s">
        <v>21</v>
      </c>
      <c r="N66" s="35" t="s">
        <v>22</v>
      </c>
      <c r="O66" s="35" t="s">
        <v>23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2"/>
    </row>
    <row r="67" ht="12.75" customHeight="1">
      <c r="A67" s="37" t="s">
        <v>74</v>
      </c>
      <c r="B67" s="37" t="s">
        <v>75</v>
      </c>
      <c r="C67" s="46" t="s">
        <v>26</v>
      </c>
      <c r="D67" s="39">
        <v>4.0</v>
      </c>
      <c r="E67" s="39">
        <v>26.0</v>
      </c>
      <c r="F67" s="39">
        <f t="shared" ref="F67:F70" si="58">SUM(D67:E67)</f>
        <v>30</v>
      </c>
      <c r="G67" s="39">
        <v>4.0</v>
      </c>
      <c r="H67" s="39">
        <v>24.0</v>
      </c>
      <c r="I67" s="39">
        <f t="shared" ref="I67:I69" si="59">SUM(G67:H67)</f>
        <v>28</v>
      </c>
      <c r="J67" s="39">
        <v>49.0</v>
      </c>
      <c r="K67" s="39">
        <v>131.0</v>
      </c>
      <c r="L67" s="39">
        <f t="shared" ref="L67:L70" si="60">SUM(J67:K67)</f>
        <v>180</v>
      </c>
      <c r="M67" s="39">
        <f t="shared" ref="M67:N67" si="57">SUM(G67,J67)</f>
        <v>53</v>
      </c>
      <c r="N67" s="39">
        <f t="shared" si="57"/>
        <v>155</v>
      </c>
      <c r="O67" s="39">
        <f t="shared" ref="O67:O70" si="62">SUM(M67:N67)</f>
        <v>208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2"/>
    </row>
    <row r="68" ht="12.75" customHeight="1">
      <c r="A68" s="37" t="s">
        <v>76</v>
      </c>
      <c r="B68" s="37" t="s">
        <v>75</v>
      </c>
      <c r="C68" s="38" t="s">
        <v>26</v>
      </c>
      <c r="D68" s="39">
        <v>0.0</v>
      </c>
      <c r="E68" s="39">
        <v>0.0</v>
      </c>
      <c r="F68" s="39">
        <f t="shared" si="58"/>
        <v>0</v>
      </c>
      <c r="G68" s="39">
        <v>68.0</v>
      </c>
      <c r="H68" s="39">
        <v>84.0</v>
      </c>
      <c r="I68" s="39">
        <f t="shared" si="59"/>
        <v>152</v>
      </c>
      <c r="J68" s="39">
        <v>475.0</v>
      </c>
      <c r="K68" s="39">
        <v>594.0</v>
      </c>
      <c r="L68" s="39">
        <f t="shared" si="60"/>
        <v>1069</v>
      </c>
      <c r="M68" s="39">
        <f t="shared" ref="M68:N68" si="61">SUM(G68,J68)</f>
        <v>543</v>
      </c>
      <c r="N68" s="39">
        <f t="shared" si="61"/>
        <v>678</v>
      </c>
      <c r="O68" s="39">
        <f t="shared" si="62"/>
        <v>1221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2"/>
    </row>
    <row r="69" ht="12.75" customHeight="1">
      <c r="A69" s="37" t="s">
        <v>77</v>
      </c>
      <c r="B69" s="37" t="s">
        <v>78</v>
      </c>
      <c r="C69" s="38" t="s">
        <v>26</v>
      </c>
      <c r="D69" s="39">
        <v>39.0</v>
      </c>
      <c r="E69" s="39">
        <v>37.0</v>
      </c>
      <c r="F69" s="39">
        <f t="shared" si="58"/>
        <v>76</v>
      </c>
      <c r="G69" s="39">
        <v>58.0</v>
      </c>
      <c r="H69" s="39">
        <v>47.0</v>
      </c>
      <c r="I69" s="39">
        <f t="shared" si="59"/>
        <v>105</v>
      </c>
      <c r="J69" s="39">
        <v>659.0</v>
      </c>
      <c r="K69" s="39">
        <v>558.0</v>
      </c>
      <c r="L69" s="39">
        <f t="shared" si="60"/>
        <v>1217</v>
      </c>
      <c r="M69" s="39">
        <f t="shared" ref="M69:N69" si="63">SUM(G69,J69)</f>
        <v>717</v>
      </c>
      <c r="N69" s="39">
        <f t="shared" si="63"/>
        <v>605</v>
      </c>
      <c r="O69" s="39">
        <f t="shared" si="62"/>
        <v>1322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2"/>
    </row>
    <row r="70" ht="12.75" customHeight="1">
      <c r="A70" s="37" t="s">
        <v>77</v>
      </c>
      <c r="B70" s="37" t="s">
        <v>79</v>
      </c>
      <c r="C70" s="38" t="s">
        <v>80</v>
      </c>
      <c r="D70" s="39">
        <v>17.0</v>
      </c>
      <c r="E70" s="39">
        <v>5.0</v>
      </c>
      <c r="F70" s="39">
        <f t="shared" si="58"/>
        <v>22</v>
      </c>
      <c r="G70" s="39">
        <v>13.0</v>
      </c>
      <c r="H70" s="39">
        <v>3.0</v>
      </c>
      <c r="I70" s="39">
        <v>16.0</v>
      </c>
      <c r="J70" s="39">
        <v>156.0</v>
      </c>
      <c r="K70" s="39">
        <v>75.0</v>
      </c>
      <c r="L70" s="39">
        <f t="shared" si="60"/>
        <v>231</v>
      </c>
      <c r="M70" s="39">
        <f t="shared" ref="M70:N70" si="64">SUM(G70,J70)</f>
        <v>169</v>
      </c>
      <c r="N70" s="39">
        <f t="shared" si="64"/>
        <v>78</v>
      </c>
      <c r="O70" s="39">
        <f t="shared" si="62"/>
        <v>247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2"/>
    </row>
    <row r="71" ht="12.75" customHeight="1">
      <c r="A71" s="40" t="s">
        <v>47</v>
      </c>
      <c r="B71" s="17"/>
      <c r="C71" s="18"/>
      <c r="D71" s="39">
        <f t="shared" ref="D71:O71" si="65">SUM(D67:D70)</f>
        <v>60</v>
      </c>
      <c r="E71" s="39">
        <f t="shared" si="65"/>
        <v>68</v>
      </c>
      <c r="F71" s="39">
        <f t="shared" si="65"/>
        <v>128</v>
      </c>
      <c r="G71" s="39">
        <f t="shared" si="65"/>
        <v>143</v>
      </c>
      <c r="H71" s="39">
        <f t="shared" si="65"/>
        <v>158</v>
      </c>
      <c r="I71" s="39">
        <f t="shared" si="65"/>
        <v>301</v>
      </c>
      <c r="J71" s="39">
        <f t="shared" si="65"/>
        <v>1339</v>
      </c>
      <c r="K71" s="39">
        <f t="shared" si="65"/>
        <v>1358</v>
      </c>
      <c r="L71" s="39">
        <f t="shared" si="65"/>
        <v>2697</v>
      </c>
      <c r="M71" s="39">
        <f t="shared" si="65"/>
        <v>1482</v>
      </c>
      <c r="N71" s="39">
        <f t="shared" si="65"/>
        <v>1516</v>
      </c>
      <c r="O71" s="39">
        <f t="shared" si="65"/>
        <v>2998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2"/>
    </row>
    <row r="72" ht="12.75" customHeight="1">
      <c r="A72" s="42"/>
      <c r="B72" s="51"/>
      <c r="C72" s="51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5"/>
      <c r="Q72" s="5"/>
      <c r="R72" s="5"/>
      <c r="S72" s="5"/>
      <c r="T72" s="5"/>
      <c r="U72" s="5"/>
      <c r="V72" s="5"/>
      <c r="W72" s="5"/>
      <c r="X72" s="5"/>
      <c r="Y72" s="5"/>
      <c r="Z72" s="2"/>
    </row>
    <row r="73" ht="12.75" customHeight="1">
      <c r="A73" s="41"/>
      <c r="B73" s="41"/>
      <c r="C73" s="42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5"/>
      <c r="Q73" s="5"/>
      <c r="R73" s="5"/>
      <c r="S73" s="5"/>
      <c r="T73" s="5"/>
      <c r="U73" s="5"/>
      <c r="V73" s="5"/>
      <c r="W73" s="5"/>
      <c r="X73" s="5"/>
      <c r="Y73" s="5"/>
      <c r="Z73" s="2"/>
    </row>
    <row r="74" ht="12.75" customHeight="1">
      <c r="A74" s="44" t="s">
        <v>66</v>
      </c>
      <c r="B74" s="34" t="s">
        <v>14</v>
      </c>
      <c r="C74" s="35" t="s">
        <v>15</v>
      </c>
      <c r="D74" s="35" t="s">
        <v>21</v>
      </c>
      <c r="E74" s="35" t="s">
        <v>22</v>
      </c>
      <c r="F74" s="35" t="s">
        <v>23</v>
      </c>
      <c r="G74" s="35" t="s">
        <v>21</v>
      </c>
      <c r="H74" s="35" t="s">
        <v>22</v>
      </c>
      <c r="I74" s="35" t="s">
        <v>23</v>
      </c>
      <c r="J74" s="35" t="s">
        <v>21</v>
      </c>
      <c r="K74" s="35" t="s">
        <v>22</v>
      </c>
      <c r="L74" s="35" t="s">
        <v>23</v>
      </c>
      <c r="M74" s="35" t="s">
        <v>21</v>
      </c>
      <c r="N74" s="35" t="s">
        <v>22</v>
      </c>
      <c r="O74" s="35" t="s">
        <v>23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2"/>
    </row>
    <row r="75" ht="21.0" customHeight="1">
      <c r="A75" s="52" t="s">
        <v>81</v>
      </c>
      <c r="B75" s="45" t="s">
        <v>75</v>
      </c>
      <c r="C75" s="38" t="s">
        <v>26</v>
      </c>
      <c r="D75" s="39">
        <v>0.0</v>
      </c>
      <c r="E75" s="39">
        <v>0.0</v>
      </c>
      <c r="F75" s="39">
        <f t="shared" ref="F75:F94" si="67">SUM(D75:E75)</f>
        <v>0</v>
      </c>
      <c r="G75" s="39">
        <v>0.0</v>
      </c>
      <c r="H75" s="39">
        <v>0.0</v>
      </c>
      <c r="I75" s="39">
        <f t="shared" ref="I75:I94" si="68">SUM(G75:H75)</f>
        <v>0</v>
      </c>
      <c r="J75" s="39">
        <v>0.0</v>
      </c>
      <c r="K75" s="39">
        <v>0.0</v>
      </c>
      <c r="L75" s="39">
        <f t="shared" ref="L75:L94" si="69">SUM(J75:K75)</f>
        <v>0</v>
      </c>
      <c r="M75" s="39">
        <f t="shared" ref="M75:N75" si="66">SUM(G75,J75)</f>
        <v>0</v>
      </c>
      <c r="N75" s="39">
        <f t="shared" si="66"/>
        <v>0</v>
      </c>
      <c r="O75" s="39">
        <f t="shared" ref="O75:O94" si="71">SUM(M75:N75)</f>
        <v>0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2"/>
    </row>
    <row r="76" ht="21.0" customHeight="1">
      <c r="A76" s="52" t="s">
        <v>82</v>
      </c>
      <c r="B76" s="45" t="s">
        <v>75</v>
      </c>
      <c r="C76" s="38" t="s">
        <v>26</v>
      </c>
      <c r="D76" s="39">
        <v>8.0</v>
      </c>
      <c r="E76" s="39">
        <v>6.0</v>
      </c>
      <c r="F76" s="39">
        <f t="shared" si="67"/>
        <v>14</v>
      </c>
      <c r="G76" s="39">
        <v>8.0</v>
      </c>
      <c r="H76" s="39">
        <v>6.0</v>
      </c>
      <c r="I76" s="39">
        <f t="shared" si="68"/>
        <v>14</v>
      </c>
      <c r="J76" s="39">
        <v>3.0</v>
      </c>
      <c r="K76" s="39">
        <v>5.0</v>
      </c>
      <c r="L76" s="39">
        <f t="shared" si="69"/>
        <v>8</v>
      </c>
      <c r="M76" s="39">
        <f t="shared" ref="M76:N76" si="70">SUM(G76,J76)</f>
        <v>11</v>
      </c>
      <c r="N76" s="39">
        <f t="shared" si="70"/>
        <v>11</v>
      </c>
      <c r="O76" s="39">
        <f t="shared" si="71"/>
        <v>22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2"/>
    </row>
    <row r="77" ht="21.0" customHeight="1">
      <c r="A77" s="52" t="s">
        <v>83</v>
      </c>
      <c r="B77" s="45" t="s">
        <v>75</v>
      </c>
      <c r="C77" s="38" t="s">
        <v>26</v>
      </c>
      <c r="D77" s="39">
        <v>0.0</v>
      </c>
      <c r="E77" s="39">
        <v>0.0</v>
      </c>
      <c r="F77" s="39">
        <f t="shared" si="67"/>
        <v>0</v>
      </c>
      <c r="G77" s="39">
        <v>0.0</v>
      </c>
      <c r="H77" s="39">
        <v>0.0</v>
      </c>
      <c r="I77" s="39">
        <f t="shared" si="68"/>
        <v>0</v>
      </c>
      <c r="J77" s="39">
        <v>4.0</v>
      </c>
      <c r="K77" s="39">
        <v>4.0</v>
      </c>
      <c r="L77" s="39">
        <f t="shared" si="69"/>
        <v>8</v>
      </c>
      <c r="M77" s="39">
        <f t="shared" ref="M77:N77" si="72">SUM(G77,J77)</f>
        <v>4</v>
      </c>
      <c r="N77" s="39">
        <f t="shared" si="72"/>
        <v>4</v>
      </c>
      <c r="O77" s="39">
        <f t="shared" si="71"/>
        <v>8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2"/>
    </row>
    <row r="78" ht="21.0" customHeight="1">
      <c r="A78" s="52" t="s">
        <v>84</v>
      </c>
      <c r="B78" s="45" t="s">
        <v>75</v>
      </c>
      <c r="C78" s="38" t="s">
        <v>26</v>
      </c>
      <c r="D78" s="39">
        <v>15.0</v>
      </c>
      <c r="E78" s="39">
        <v>2.0</v>
      </c>
      <c r="F78" s="39">
        <f t="shared" si="67"/>
        <v>17</v>
      </c>
      <c r="G78" s="39">
        <v>15.0</v>
      </c>
      <c r="H78" s="39">
        <v>2.0</v>
      </c>
      <c r="I78" s="39">
        <f t="shared" si="68"/>
        <v>17</v>
      </c>
      <c r="J78" s="39">
        <v>8.0</v>
      </c>
      <c r="K78" s="39">
        <v>2.0</v>
      </c>
      <c r="L78" s="39">
        <f t="shared" si="69"/>
        <v>10</v>
      </c>
      <c r="M78" s="39">
        <f t="shared" ref="M78:N78" si="73">SUM(G78,J78)</f>
        <v>23</v>
      </c>
      <c r="N78" s="39">
        <f t="shared" si="73"/>
        <v>4</v>
      </c>
      <c r="O78" s="39">
        <f t="shared" si="71"/>
        <v>27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2"/>
    </row>
    <row r="79" ht="21.0" customHeight="1">
      <c r="A79" s="52" t="s">
        <v>85</v>
      </c>
      <c r="B79" s="45" t="s">
        <v>75</v>
      </c>
      <c r="C79" s="38" t="s">
        <v>26</v>
      </c>
      <c r="D79" s="39">
        <v>0.0</v>
      </c>
      <c r="E79" s="39">
        <v>0.0</v>
      </c>
      <c r="F79" s="39">
        <f t="shared" si="67"/>
        <v>0</v>
      </c>
      <c r="G79" s="39">
        <v>0.0</v>
      </c>
      <c r="H79" s="39">
        <v>0.0</v>
      </c>
      <c r="I79" s="39">
        <f t="shared" si="68"/>
        <v>0</v>
      </c>
      <c r="J79" s="39">
        <v>8.0</v>
      </c>
      <c r="K79" s="39">
        <v>1.0</v>
      </c>
      <c r="L79" s="39">
        <f t="shared" si="69"/>
        <v>9</v>
      </c>
      <c r="M79" s="39">
        <f t="shared" ref="M79:N79" si="74">SUM(G79,J79)</f>
        <v>8</v>
      </c>
      <c r="N79" s="39">
        <f t="shared" si="74"/>
        <v>1</v>
      </c>
      <c r="O79" s="39">
        <f t="shared" si="71"/>
        <v>9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2"/>
    </row>
    <row r="80" ht="21.0" customHeight="1">
      <c r="A80" s="52" t="s">
        <v>86</v>
      </c>
      <c r="B80" s="45" t="s">
        <v>75</v>
      </c>
      <c r="C80" s="38" t="s">
        <v>26</v>
      </c>
      <c r="D80" s="39">
        <v>0.0</v>
      </c>
      <c r="E80" s="39">
        <v>0.0</v>
      </c>
      <c r="F80" s="39">
        <f t="shared" si="67"/>
        <v>0</v>
      </c>
      <c r="G80" s="39">
        <v>0.0</v>
      </c>
      <c r="H80" s="39">
        <v>0.0</v>
      </c>
      <c r="I80" s="39">
        <f t="shared" si="68"/>
        <v>0</v>
      </c>
      <c r="J80" s="39">
        <v>7.0</v>
      </c>
      <c r="K80" s="39">
        <v>6.0</v>
      </c>
      <c r="L80" s="39">
        <f t="shared" si="69"/>
        <v>13</v>
      </c>
      <c r="M80" s="39">
        <f t="shared" ref="M80:N80" si="75">SUM(G80,J80)</f>
        <v>7</v>
      </c>
      <c r="N80" s="39">
        <f t="shared" si="75"/>
        <v>6</v>
      </c>
      <c r="O80" s="39">
        <f t="shared" si="71"/>
        <v>13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2"/>
    </row>
    <row r="81" ht="21.0" customHeight="1">
      <c r="A81" s="52" t="s">
        <v>87</v>
      </c>
      <c r="B81" s="45" t="s">
        <v>75</v>
      </c>
      <c r="C81" s="38" t="s">
        <v>26</v>
      </c>
      <c r="D81" s="39">
        <v>11.0</v>
      </c>
      <c r="E81" s="39">
        <v>9.0</v>
      </c>
      <c r="F81" s="39">
        <f t="shared" si="67"/>
        <v>20</v>
      </c>
      <c r="G81" s="39">
        <v>11.0</v>
      </c>
      <c r="H81" s="39">
        <v>9.0</v>
      </c>
      <c r="I81" s="39">
        <f t="shared" si="68"/>
        <v>20</v>
      </c>
      <c r="J81" s="39">
        <v>5.0</v>
      </c>
      <c r="K81" s="39">
        <v>3.0</v>
      </c>
      <c r="L81" s="39">
        <f t="shared" si="69"/>
        <v>8</v>
      </c>
      <c r="M81" s="39">
        <f t="shared" ref="M81:N81" si="76">SUM(G81,J81)</f>
        <v>16</v>
      </c>
      <c r="N81" s="39">
        <f t="shared" si="76"/>
        <v>12</v>
      </c>
      <c r="O81" s="39">
        <f t="shared" si="71"/>
        <v>28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2"/>
    </row>
    <row r="82" ht="21.0" customHeight="1">
      <c r="A82" s="52" t="s">
        <v>88</v>
      </c>
      <c r="B82" s="45" t="s">
        <v>75</v>
      </c>
      <c r="C82" s="38" t="s">
        <v>26</v>
      </c>
      <c r="D82" s="39">
        <v>13.0</v>
      </c>
      <c r="E82" s="39">
        <v>9.0</v>
      </c>
      <c r="F82" s="39">
        <f t="shared" si="67"/>
        <v>22</v>
      </c>
      <c r="G82" s="39">
        <v>13.0</v>
      </c>
      <c r="H82" s="39">
        <v>9.0</v>
      </c>
      <c r="I82" s="39">
        <f t="shared" si="68"/>
        <v>22</v>
      </c>
      <c r="J82" s="39">
        <v>5.0</v>
      </c>
      <c r="K82" s="39">
        <v>1.0</v>
      </c>
      <c r="L82" s="39">
        <f t="shared" si="69"/>
        <v>6</v>
      </c>
      <c r="M82" s="39">
        <f t="shared" ref="M82:N82" si="77">SUM(G82,J82)</f>
        <v>18</v>
      </c>
      <c r="N82" s="39">
        <f t="shared" si="77"/>
        <v>10</v>
      </c>
      <c r="O82" s="39">
        <f t="shared" si="71"/>
        <v>28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2"/>
    </row>
    <row r="83" ht="21.0" customHeight="1">
      <c r="A83" s="52" t="s">
        <v>89</v>
      </c>
      <c r="B83" s="45" t="s">
        <v>75</v>
      </c>
      <c r="C83" s="38" t="s">
        <v>26</v>
      </c>
      <c r="D83" s="39">
        <v>0.0</v>
      </c>
      <c r="E83" s="39">
        <v>2.0</v>
      </c>
      <c r="F83" s="39">
        <f t="shared" si="67"/>
        <v>2</v>
      </c>
      <c r="G83" s="39">
        <v>0.0</v>
      </c>
      <c r="H83" s="39">
        <v>1.0</v>
      </c>
      <c r="I83" s="39">
        <f t="shared" si="68"/>
        <v>1</v>
      </c>
      <c r="J83" s="39">
        <v>2.0</v>
      </c>
      <c r="K83" s="39">
        <v>2.0</v>
      </c>
      <c r="L83" s="39">
        <f t="shared" si="69"/>
        <v>4</v>
      </c>
      <c r="M83" s="39">
        <f t="shared" ref="M83:N83" si="78">SUM(G83,J83)</f>
        <v>2</v>
      </c>
      <c r="N83" s="39">
        <f t="shared" si="78"/>
        <v>3</v>
      </c>
      <c r="O83" s="39">
        <f t="shared" si="71"/>
        <v>5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2"/>
    </row>
    <row r="84" ht="21.0" customHeight="1">
      <c r="A84" s="52" t="s">
        <v>90</v>
      </c>
      <c r="B84" s="45" t="s">
        <v>75</v>
      </c>
      <c r="C84" s="38" t="s">
        <v>26</v>
      </c>
      <c r="D84" s="39">
        <v>9.0</v>
      </c>
      <c r="E84" s="39">
        <v>7.0</v>
      </c>
      <c r="F84" s="39">
        <f t="shared" si="67"/>
        <v>16</v>
      </c>
      <c r="G84" s="39">
        <v>9.0</v>
      </c>
      <c r="H84" s="39">
        <v>7.0</v>
      </c>
      <c r="I84" s="39">
        <f t="shared" si="68"/>
        <v>16</v>
      </c>
      <c r="J84" s="39">
        <v>4.0</v>
      </c>
      <c r="K84" s="39">
        <v>4.0</v>
      </c>
      <c r="L84" s="39">
        <f t="shared" si="69"/>
        <v>8</v>
      </c>
      <c r="M84" s="39">
        <f t="shared" ref="M84:N84" si="79">SUM(G84,J84)</f>
        <v>13</v>
      </c>
      <c r="N84" s="39">
        <f t="shared" si="79"/>
        <v>11</v>
      </c>
      <c r="O84" s="39">
        <f t="shared" si="71"/>
        <v>24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2"/>
    </row>
    <row r="85" ht="21.0" customHeight="1">
      <c r="A85" s="52" t="s">
        <v>91</v>
      </c>
      <c r="B85" s="45" t="s">
        <v>75</v>
      </c>
      <c r="C85" s="38" t="s">
        <v>26</v>
      </c>
      <c r="D85" s="39">
        <v>0.0</v>
      </c>
      <c r="E85" s="39">
        <v>0.0</v>
      </c>
      <c r="F85" s="39">
        <f t="shared" si="67"/>
        <v>0</v>
      </c>
      <c r="G85" s="39">
        <v>0.0</v>
      </c>
      <c r="H85" s="39">
        <v>0.0</v>
      </c>
      <c r="I85" s="39">
        <f t="shared" si="68"/>
        <v>0</v>
      </c>
      <c r="J85" s="39">
        <v>0.0</v>
      </c>
      <c r="K85" s="39">
        <v>5.0</v>
      </c>
      <c r="L85" s="39">
        <f t="shared" si="69"/>
        <v>5</v>
      </c>
      <c r="M85" s="39">
        <f t="shared" ref="M85:N85" si="80">SUM(G85,J85)</f>
        <v>0</v>
      </c>
      <c r="N85" s="39">
        <f t="shared" si="80"/>
        <v>5</v>
      </c>
      <c r="O85" s="39">
        <f t="shared" si="71"/>
        <v>5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2"/>
    </row>
    <row r="86" ht="21.0" customHeight="1">
      <c r="A86" s="52" t="s">
        <v>92</v>
      </c>
      <c r="B86" s="45" t="s">
        <v>75</v>
      </c>
      <c r="C86" s="38" t="s">
        <v>26</v>
      </c>
      <c r="D86" s="39">
        <v>9.0</v>
      </c>
      <c r="E86" s="39">
        <v>4.0</v>
      </c>
      <c r="F86" s="39">
        <f t="shared" si="67"/>
        <v>13</v>
      </c>
      <c r="G86" s="39">
        <v>9.0</v>
      </c>
      <c r="H86" s="39">
        <v>4.0</v>
      </c>
      <c r="I86" s="39">
        <f t="shared" si="68"/>
        <v>13</v>
      </c>
      <c r="J86" s="39">
        <v>7.0</v>
      </c>
      <c r="K86" s="39">
        <v>3.0</v>
      </c>
      <c r="L86" s="39">
        <f t="shared" si="69"/>
        <v>10</v>
      </c>
      <c r="M86" s="39">
        <f t="shared" ref="M86:N86" si="81">SUM(G86,J86)</f>
        <v>16</v>
      </c>
      <c r="N86" s="39">
        <f t="shared" si="81"/>
        <v>7</v>
      </c>
      <c r="O86" s="39">
        <f t="shared" si="71"/>
        <v>23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2"/>
    </row>
    <row r="87" ht="21.0" customHeight="1">
      <c r="A87" s="52" t="s">
        <v>93</v>
      </c>
      <c r="B87" s="45" t="s">
        <v>75</v>
      </c>
      <c r="C87" s="38" t="s">
        <v>26</v>
      </c>
      <c r="D87" s="39">
        <v>0.0</v>
      </c>
      <c r="E87" s="39">
        <v>0.0</v>
      </c>
      <c r="F87" s="39">
        <f t="shared" si="67"/>
        <v>0</v>
      </c>
      <c r="G87" s="39">
        <v>0.0</v>
      </c>
      <c r="H87" s="39">
        <v>0.0</v>
      </c>
      <c r="I87" s="39">
        <f t="shared" si="68"/>
        <v>0</v>
      </c>
      <c r="J87" s="39">
        <v>6.0</v>
      </c>
      <c r="K87" s="39">
        <v>2.0</v>
      </c>
      <c r="L87" s="39">
        <f t="shared" si="69"/>
        <v>8</v>
      </c>
      <c r="M87" s="39">
        <f t="shared" ref="M87:N87" si="82">SUM(G87,J87)</f>
        <v>6</v>
      </c>
      <c r="N87" s="39">
        <f t="shared" si="82"/>
        <v>2</v>
      </c>
      <c r="O87" s="39">
        <f t="shared" si="71"/>
        <v>8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2"/>
    </row>
    <row r="88" ht="21.0" customHeight="1">
      <c r="A88" s="52" t="s">
        <v>94</v>
      </c>
      <c r="B88" s="45" t="s">
        <v>75</v>
      </c>
      <c r="C88" s="38" t="s">
        <v>26</v>
      </c>
      <c r="D88" s="39">
        <v>0.0</v>
      </c>
      <c r="E88" s="39">
        <v>0.0</v>
      </c>
      <c r="F88" s="39">
        <f t="shared" si="67"/>
        <v>0</v>
      </c>
      <c r="G88" s="39">
        <v>0.0</v>
      </c>
      <c r="H88" s="39">
        <v>0.0</v>
      </c>
      <c r="I88" s="39">
        <f t="shared" si="68"/>
        <v>0</v>
      </c>
      <c r="J88" s="39">
        <v>0.0</v>
      </c>
      <c r="K88" s="39">
        <v>2.0</v>
      </c>
      <c r="L88" s="39">
        <f t="shared" si="69"/>
        <v>2</v>
      </c>
      <c r="M88" s="39">
        <f t="shared" ref="M88:N88" si="83">SUM(G88,J88)</f>
        <v>0</v>
      </c>
      <c r="N88" s="39">
        <f t="shared" si="83"/>
        <v>2</v>
      </c>
      <c r="O88" s="39">
        <f t="shared" si="71"/>
        <v>2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2"/>
    </row>
    <row r="89" ht="21.0" customHeight="1">
      <c r="A89" s="52" t="s">
        <v>92</v>
      </c>
      <c r="B89" s="45" t="s">
        <v>75</v>
      </c>
      <c r="C89" s="38" t="s">
        <v>26</v>
      </c>
      <c r="D89" s="39">
        <v>0.0</v>
      </c>
      <c r="E89" s="39">
        <v>0.0</v>
      </c>
      <c r="F89" s="39">
        <f t="shared" si="67"/>
        <v>0</v>
      </c>
      <c r="G89" s="39">
        <v>0.0</v>
      </c>
      <c r="H89" s="39">
        <v>0.0</v>
      </c>
      <c r="I89" s="39">
        <f t="shared" si="68"/>
        <v>0</v>
      </c>
      <c r="J89" s="39">
        <v>0.0</v>
      </c>
      <c r="K89" s="39">
        <v>0.0</v>
      </c>
      <c r="L89" s="39">
        <f t="shared" si="69"/>
        <v>0</v>
      </c>
      <c r="M89" s="39">
        <f t="shared" ref="M89:N89" si="84">SUM(G89,J89)</f>
        <v>0</v>
      </c>
      <c r="N89" s="39">
        <f t="shared" si="84"/>
        <v>0</v>
      </c>
      <c r="O89" s="39">
        <f t="shared" si="71"/>
        <v>0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2"/>
    </row>
    <row r="90" ht="21.0" customHeight="1">
      <c r="A90" s="52" t="s">
        <v>95</v>
      </c>
      <c r="B90" s="45" t="s">
        <v>75</v>
      </c>
      <c r="C90" s="38" t="s">
        <v>26</v>
      </c>
      <c r="D90" s="39">
        <v>0.0</v>
      </c>
      <c r="E90" s="39">
        <v>0.0</v>
      </c>
      <c r="F90" s="39">
        <f t="shared" si="67"/>
        <v>0</v>
      </c>
      <c r="G90" s="39">
        <v>0.0</v>
      </c>
      <c r="H90" s="39">
        <v>0.0</v>
      </c>
      <c r="I90" s="39">
        <f t="shared" si="68"/>
        <v>0</v>
      </c>
      <c r="J90" s="39">
        <v>3.0</v>
      </c>
      <c r="K90" s="39">
        <v>0.0</v>
      </c>
      <c r="L90" s="39">
        <f t="shared" si="69"/>
        <v>3</v>
      </c>
      <c r="M90" s="39">
        <f t="shared" ref="M90:N90" si="85">SUM(G90,J90)</f>
        <v>3</v>
      </c>
      <c r="N90" s="39">
        <f t="shared" si="85"/>
        <v>0</v>
      </c>
      <c r="O90" s="39">
        <f t="shared" si="71"/>
        <v>3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2"/>
    </row>
    <row r="91" ht="21.0" customHeight="1">
      <c r="A91" s="52" t="s">
        <v>96</v>
      </c>
      <c r="B91" s="45" t="s">
        <v>75</v>
      </c>
      <c r="C91" s="38" t="s">
        <v>26</v>
      </c>
      <c r="D91" s="39">
        <v>6.0</v>
      </c>
      <c r="E91" s="39">
        <v>1.0</v>
      </c>
      <c r="F91" s="39">
        <f t="shared" si="67"/>
        <v>7</v>
      </c>
      <c r="G91" s="39">
        <v>6.0</v>
      </c>
      <c r="H91" s="39">
        <v>1.0</v>
      </c>
      <c r="I91" s="39">
        <f t="shared" si="68"/>
        <v>7</v>
      </c>
      <c r="J91" s="39">
        <v>10.0</v>
      </c>
      <c r="K91" s="39">
        <v>1.0</v>
      </c>
      <c r="L91" s="39">
        <f t="shared" si="69"/>
        <v>11</v>
      </c>
      <c r="M91" s="39">
        <f t="shared" ref="M91:N91" si="86">SUM(G91,J91)</f>
        <v>16</v>
      </c>
      <c r="N91" s="39">
        <f t="shared" si="86"/>
        <v>2</v>
      </c>
      <c r="O91" s="39">
        <f t="shared" si="71"/>
        <v>18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2"/>
    </row>
    <row r="92" ht="21.0" customHeight="1">
      <c r="A92" s="52" t="s">
        <v>97</v>
      </c>
      <c r="B92" s="45" t="s">
        <v>75</v>
      </c>
      <c r="C92" s="38" t="s">
        <v>26</v>
      </c>
      <c r="D92" s="39">
        <v>0.0</v>
      </c>
      <c r="E92" s="39">
        <v>0.0</v>
      </c>
      <c r="F92" s="39">
        <f t="shared" si="67"/>
        <v>0</v>
      </c>
      <c r="G92" s="39">
        <v>0.0</v>
      </c>
      <c r="H92" s="39">
        <v>0.0</v>
      </c>
      <c r="I92" s="39">
        <f t="shared" si="68"/>
        <v>0</v>
      </c>
      <c r="J92" s="39">
        <v>0.0</v>
      </c>
      <c r="K92" s="39">
        <v>0.0</v>
      </c>
      <c r="L92" s="39">
        <f t="shared" si="69"/>
        <v>0</v>
      </c>
      <c r="M92" s="39">
        <f t="shared" ref="M92:N92" si="87">SUM(G92,J92)</f>
        <v>0</v>
      </c>
      <c r="N92" s="39">
        <f t="shared" si="87"/>
        <v>0</v>
      </c>
      <c r="O92" s="39">
        <f t="shared" si="71"/>
        <v>0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2"/>
    </row>
    <row r="93" ht="21.0" customHeight="1">
      <c r="A93" s="52" t="s">
        <v>98</v>
      </c>
      <c r="B93" s="45" t="s">
        <v>75</v>
      </c>
      <c r="C93" s="38" t="s">
        <v>26</v>
      </c>
      <c r="D93" s="39">
        <v>4.0</v>
      </c>
      <c r="E93" s="39">
        <v>0.0</v>
      </c>
      <c r="F93" s="39">
        <f t="shared" si="67"/>
        <v>4</v>
      </c>
      <c r="G93" s="39">
        <v>4.0</v>
      </c>
      <c r="H93" s="39">
        <v>0.0</v>
      </c>
      <c r="I93" s="39">
        <f t="shared" si="68"/>
        <v>4</v>
      </c>
      <c r="J93" s="39">
        <v>1.0</v>
      </c>
      <c r="K93" s="39">
        <v>3.0</v>
      </c>
      <c r="L93" s="39">
        <f t="shared" si="69"/>
        <v>4</v>
      </c>
      <c r="M93" s="39">
        <f t="shared" ref="M93:N93" si="88">SUM(G93,J93)</f>
        <v>5</v>
      </c>
      <c r="N93" s="39">
        <f t="shared" si="88"/>
        <v>3</v>
      </c>
      <c r="O93" s="39">
        <f t="shared" si="71"/>
        <v>8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2"/>
    </row>
    <row r="94" ht="15.75" customHeight="1">
      <c r="A94" s="52" t="s">
        <v>99</v>
      </c>
      <c r="B94" s="45" t="s">
        <v>78</v>
      </c>
      <c r="C94" s="38" t="s">
        <v>26</v>
      </c>
      <c r="D94" s="39">
        <v>0.0</v>
      </c>
      <c r="E94" s="39">
        <v>0.0</v>
      </c>
      <c r="F94" s="39">
        <f t="shared" si="67"/>
        <v>0</v>
      </c>
      <c r="G94" s="39">
        <v>0.0</v>
      </c>
      <c r="H94" s="39">
        <v>0.0</v>
      </c>
      <c r="I94" s="39">
        <f t="shared" si="68"/>
        <v>0</v>
      </c>
      <c r="J94" s="39">
        <v>0.0</v>
      </c>
      <c r="K94" s="39">
        <v>0.0</v>
      </c>
      <c r="L94" s="39">
        <f t="shared" si="69"/>
        <v>0</v>
      </c>
      <c r="M94" s="39">
        <f t="shared" ref="M94:N94" si="89">SUM(G94,J94)</f>
        <v>0</v>
      </c>
      <c r="N94" s="39">
        <f t="shared" si="89"/>
        <v>0</v>
      </c>
      <c r="O94" s="39">
        <f t="shared" si="71"/>
        <v>0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2"/>
    </row>
    <row r="95" ht="12.75" customHeight="1">
      <c r="A95" s="53" t="s">
        <v>47</v>
      </c>
      <c r="B95" s="48"/>
      <c r="C95" s="49"/>
      <c r="D95" s="39">
        <f t="shared" ref="D95:O95" si="90">SUM(D75:D94)</f>
        <v>75</v>
      </c>
      <c r="E95" s="39">
        <f t="shared" si="90"/>
        <v>40</v>
      </c>
      <c r="F95" s="39">
        <f t="shared" si="90"/>
        <v>115</v>
      </c>
      <c r="G95" s="39">
        <f t="shared" si="90"/>
        <v>75</v>
      </c>
      <c r="H95" s="39">
        <f t="shared" si="90"/>
        <v>39</v>
      </c>
      <c r="I95" s="39">
        <f t="shared" si="90"/>
        <v>114</v>
      </c>
      <c r="J95" s="39">
        <f t="shared" si="90"/>
        <v>73</v>
      </c>
      <c r="K95" s="39">
        <f t="shared" si="90"/>
        <v>44</v>
      </c>
      <c r="L95" s="39">
        <f t="shared" si="90"/>
        <v>117</v>
      </c>
      <c r="M95" s="39">
        <f t="shared" si="90"/>
        <v>148</v>
      </c>
      <c r="N95" s="39">
        <f t="shared" si="90"/>
        <v>83</v>
      </c>
      <c r="O95" s="39">
        <f t="shared" si="90"/>
        <v>231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2"/>
    </row>
    <row r="96" ht="12.75" customHeight="1">
      <c r="A96" s="42"/>
      <c r="B96" s="51"/>
      <c r="C96" s="51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5"/>
      <c r="Q96" s="5"/>
      <c r="R96" s="5"/>
      <c r="S96" s="5"/>
      <c r="T96" s="5"/>
      <c r="U96" s="5"/>
      <c r="V96" s="5"/>
      <c r="W96" s="5"/>
      <c r="X96" s="5"/>
      <c r="Y96" s="5"/>
      <c r="Z96" s="2"/>
    </row>
    <row r="97" ht="12.75" customHeight="1">
      <c r="A97" s="44" t="s">
        <v>48</v>
      </c>
      <c r="B97" s="34" t="s">
        <v>14</v>
      </c>
      <c r="C97" s="35" t="s">
        <v>15</v>
      </c>
      <c r="D97" s="35" t="s">
        <v>21</v>
      </c>
      <c r="E97" s="35" t="s">
        <v>22</v>
      </c>
      <c r="F97" s="35" t="s">
        <v>23</v>
      </c>
      <c r="G97" s="35" t="s">
        <v>21</v>
      </c>
      <c r="H97" s="35" t="s">
        <v>22</v>
      </c>
      <c r="I97" s="35" t="s">
        <v>23</v>
      </c>
      <c r="J97" s="35" t="s">
        <v>21</v>
      </c>
      <c r="K97" s="35" t="s">
        <v>22</v>
      </c>
      <c r="L97" s="35" t="s">
        <v>23</v>
      </c>
      <c r="M97" s="35" t="s">
        <v>21</v>
      </c>
      <c r="N97" s="35" t="s">
        <v>22</v>
      </c>
      <c r="O97" s="35" t="s">
        <v>23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2"/>
    </row>
    <row r="98" ht="12.75" customHeight="1">
      <c r="A98" s="52" t="s">
        <v>100</v>
      </c>
      <c r="B98" s="45" t="s">
        <v>75</v>
      </c>
      <c r="C98" s="38" t="s">
        <v>26</v>
      </c>
      <c r="D98" s="39">
        <v>0.0</v>
      </c>
      <c r="E98" s="39">
        <v>0.0</v>
      </c>
      <c r="F98" s="39">
        <f t="shared" ref="F98:F100" si="92">SUM(D98:E98)</f>
        <v>0</v>
      </c>
      <c r="G98" s="39">
        <v>0.0</v>
      </c>
      <c r="H98" s="39">
        <v>0.0</v>
      </c>
      <c r="I98" s="39">
        <f t="shared" ref="I98:I100" si="93">SUM(G98:H98)</f>
        <v>0</v>
      </c>
      <c r="J98" s="39">
        <v>0.0</v>
      </c>
      <c r="K98" s="39">
        <v>0.0</v>
      </c>
      <c r="L98" s="39">
        <f t="shared" ref="L98:L100" si="94">SUM(J98:K98)</f>
        <v>0</v>
      </c>
      <c r="M98" s="39">
        <f t="shared" ref="M98:N98" si="91">SUM(G98,J98)</f>
        <v>0</v>
      </c>
      <c r="N98" s="39">
        <f t="shared" si="91"/>
        <v>0</v>
      </c>
      <c r="O98" s="39">
        <f t="shared" ref="O98:O100" si="96">SUM(M98:N98)</f>
        <v>0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2"/>
    </row>
    <row r="99" ht="12.75" customHeight="1">
      <c r="A99" s="52" t="s">
        <v>101</v>
      </c>
      <c r="B99" s="45" t="s">
        <v>75</v>
      </c>
      <c r="C99" s="38" t="s">
        <v>26</v>
      </c>
      <c r="D99" s="39">
        <v>0.0</v>
      </c>
      <c r="E99" s="39">
        <v>0.0</v>
      </c>
      <c r="F99" s="39">
        <f t="shared" si="92"/>
        <v>0</v>
      </c>
      <c r="G99" s="39">
        <v>0.0</v>
      </c>
      <c r="H99" s="39">
        <v>0.0</v>
      </c>
      <c r="I99" s="39">
        <f t="shared" si="93"/>
        <v>0</v>
      </c>
      <c r="J99" s="39">
        <v>0.0</v>
      </c>
      <c r="K99" s="39">
        <v>0.0</v>
      </c>
      <c r="L99" s="39">
        <f t="shared" si="94"/>
        <v>0</v>
      </c>
      <c r="M99" s="39">
        <f t="shared" ref="M99:N99" si="95">SUM(G99,J99)</f>
        <v>0</v>
      </c>
      <c r="N99" s="39">
        <f t="shared" si="95"/>
        <v>0</v>
      </c>
      <c r="O99" s="39">
        <f t="shared" si="96"/>
        <v>0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2"/>
    </row>
    <row r="100" ht="12.75" customHeight="1">
      <c r="A100" s="52" t="s">
        <v>102</v>
      </c>
      <c r="B100" s="45" t="s">
        <v>78</v>
      </c>
      <c r="C100" s="38" t="s">
        <v>26</v>
      </c>
      <c r="D100" s="39">
        <v>0.0</v>
      </c>
      <c r="E100" s="39">
        <v>0.0</v>
      </c>
      <c r="F100" s="39">
        <f t="shared" si="92"/>
        <v>0</v>
      </c>
      <c r="G100" s="39">
        <v>0.0</v>
      </c>
      <c r="H100" s="39">
        <v>0.0</v>
      </c>
      <c r="I100" s="39">
        <f t="shared" si="93"/>
        <v>0</v>
      </c>
      <c r="J100" s="39">
        <v>0.0</v>
      </c>
      <c r="K100" s="39">
        <v>0.0</v>
      </c>
      <c r="L100" s="39">
        <f t="shared" si="94"/>
        <v>0</v>
      </c>
      <c r="M100" s="39">
        <f t="shared" ref="M100:N100" si="97">SUM(G100,J100)</f>
        <v>0</v>
      </c>
      <c r="N100" s="39">
        <f t="shared" si="97"/>
        <v>0</v>
      </c>
      <c r="O100" s="39">
        <f t="shared" si="96"/>
        <v>0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2"/>
    </row>
    <row r="101" ht="12.75" customHeight="1">
      <c r="A101" s="53" t="s">
        <v>47</v>
      </c>
      <c r="B101" s="48"/>
      <c r="C101" s="49"/>
      <c r="D101" s="39">
        <f t="shared" ref="D101:O101" si="98">SUM(D98:D100)</f>
        <v>0</v>
      </c>
      <c r="E101" s="39">
        <f t="shared" si="98"/>
        <v>0</v>
      </c>
      <c r="F101" s="39">
        <f t="shared" si="98"/>
        <v>0</v>
      </c>
      <c r="G101" s="39">
        <f t="shared" si="98"/>
        <v>0</v>
      </c>
      <c r="H101" s="39">
        <f t="shared" si="98"/>
        <v>0</v>
      </c>
      <c r="I101" s="39">
        <f t="shared" si="98"/>
        <v>0</v>
      </c>
      <c r="J101" s="39">
        <f t="shared" si="98"/>
        <v>0</v>
      </c>
      <c r="K101" s="39">
        <f t="shared" si="98"/>
        <v>0</v>
      </c>
      <c r="L101" s="39">
        <f t="shared" si="98"/>
        <v>0</v>
      </c>
      <c r="M101" s="39">
        <f t="shared" si="98"/>
        <v>0</v>
      </c>
      <c r="N101" s="39">
        <f t="shared" si="98"/>
        <v>0</v>
      </c>
      <c r="O101" s="39">
        <f t="shared" si="98"/>
        <v>0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2"/>
    </row>
    <row r="102" ht="12.75" customHeight="1">
      <c r="A102" s="40" t="s">
        <v>72</v>
      </c>
      <c r="B102" s="17"/>
      <c r="C102" s="18"/>
      <c r="D102" s="54">
        <f t="shared" ref="D102:O102" si="99">SUM(D71,D95,D101)</f>
        <v>135</v>
      </c>
      <c r="E102" s="54">
        <f t="shared" si="99"/>
        <v>108</v>
      </c>
      <c r="F102" s="54">
        <f t="shared" si="99"/>
        <v>243</v>
      </c>
      <c r="G102" s="54">
        <f t="shared" si="99"/>
        <v>218</v>
      </c>
      <c r="H102" s="54">
        <f t="shared" si="99"/>
        <v>197</v>
      </c>
      <c r="I102" s="54">
        <f t="shared" si="99"/>
        <v>415</v>
      </c>
      <c r="J102" s="54">
        <f t="shared" si="99"/>
        <v>1412</v>
      </c>
      <c r="K102" s="54">
        <f t="shared" si="99"/>
        <v>1402</v>
      </c>
      <c r="L102" s="54">
        <f t="shared" si="99"/>
        <v>2814</v>
      </c>
      <c r="M102" s="54">
        <f t="shared" si="99"/>
        <v>1630</v>
      </c>
      <c r="N102" s="54">
        <f t="shared" si="99"/>
        <v>1599</v>
      </c>
      <c r="O102" s="54">
        <f t="shared" si="99"/>
        <v>3229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2"/>
    </row>
    <row r="103" ht="12.75" customHeight="1">
      <c r="A103" s="42"/>
      <c r="B103" s="51"/>
      <c r="C103" s="51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2"/>
    </row>
    <row r="104" ht="12.75" customHeight="1">
      <c r="A104" s="41"/>
      <c r="B104" s="41"/>
      <c r="C104" s="42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2"/>
    </row>
    <row r="105" ht="12.75" customHeight="1">
      <c r="A105" s="32" t="s">
        <v>103</v>
      </c>
      <c r="B105" s="17"/>
      <c r="C105" s="17"/>
      <c r="D105" s="17"/>
      <c r="E105" s="17"/>
      <c r="F105" s="18"/>
      <c r="G105" s="33" t="s">
        <v>12</v>
      </c>
      <c r="H105" s="17"/>
      <c r="I105" s="17"/>
      <c r="J105" s="17"/>
      <c r="K105" s="17"/>
      <c r="L105" s="17"/>
      <c r="M105" s="17"/>
      <c r="N105" s="17"/>
      <c r="O105" s="1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2"/>
    </row>
    <row r="106" ht="12.75" customHeight="1">
      <c r="A106" s="34" t="s">
        <v>13</v>
      </c>
      <c r="B106" s="44" t="s">
        <v>14</v>
      </c>
      <c r="C106" s="57" t="s">
        <v>15</v>
      </c>
      <c r="D106" s="33" t="s">
        <v>16</v>
      </c>
      <c r="E106" s="17"/>
      <c r="F106" s="18"/>
      <c r="G106" s="33" t="s">
        <v>17</v>
      </c>
      <c r="H106" s="17"/>
      <c r="I106" s="18"/>
      <c r="J106" s="33" t="s">
        <v>18</v>
      </c>
      <c r="K106" s="17"/>
      <c r="L106" s="18"/>
      <c r="M106" s="33" t="s">
        <v>19</v>
      </c>
      <c r="N106" s="17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2"/>
    </row>
    <row r="107" ht="12.75" customHeight="1">
      <c r="A107" s="34" t="s">
        <v>20</v>
      </c>
      <c r="B107" s="56"/>
      <c r="C107" s="56"/>
      <c r="D107" s="35" t="s">
        <v>21</v>
      </c>
      <c r="E107" s="35" t="s">
        <v>22</v>
      </c>
      <c r="F107" s="35" t="s">
        <v>23</v>
      </c>
      <c r="G107" s="35" t="s">
        <v>21</v>
      </c>
      <c r="H107" s="35" t="s">
        <v>22</v>
      </c>
      <c r="I107" s="35" t="s">
        <v>23</v>
      </c>
      <c r="J107" s="35" t="s">
        <v>21</v>
      </c>
      <c r="K107" s="35" t="s">
        <v>22</v>
      </c>
      <c r="L107" s="35" t="s">
        <v>23</v>
      </c>
      <c r="M107" s="35" t="s">
        <v>21</v>
      </c>
      <c r="N107" s="35" t="s">
        <v>22</v>
      </c>
      <c r="O107" s="35" t="s">
        <v>23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2"/>
    </row>
    <row r="108" ht="12.75" customHeight="1">
      <c r="A108" s="37" t="s">
        <v>32</v>
      </c>
      <c r="B108" s="37" t="s">
        <v>104</v>
      </c>
      <c r="C108" s="50" t="s">
        <v>105</v>
      </c>
      <c r="D108" s="39">
        <v>5.0</v>
      </c>
      <c r="E108" s="39">
        <v>15.0</v>
      </c>
      <c r="F108" s="39">
        <f t="shared" ref="F108:F117" si="101">SUM(D108:E108)</f>
        <v>20</v>
      </c>
      <c r="G108" s="39">
        <v>3.0</v>
      </c>
      <c r="H108" s="39">
        <v>14.0</v>
      </c>
      <c r="I108" s="39">
        <f t="shared" ref="I108:I117" si="102">SUM(G108:H108)</f>
        <v>17</v>
      </c>
      <c r="J108" s="39">
        <v>82.0</v>
      </c>
      <c r="K108" s="39">
        <v>123.0</v>
      </c>
      <c r="L108" s="39">
        <f t="shared" ref="L108:L117" si="103">SUM(J108:K108)</f>
        <v>205</v>
      </c>
      <c r="M108" s="39">
        <f t="shared" ref="M108:N108" si="100">SUM(G108,J108)</f>
        <v>85</v>
      </c>
      <c r="N108" s="39">
        <f t="shared" si="100"/>
        <v>137</v>
      </c>
      <c r="O108" s="39">
        <f t="shared" ref="O108:O117" si="105">SUM(M108:N108)</f>
        <v>222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2"/>
    </row>
    <row r="109" ht="12.75" customHeight="1">
      <c r="A109" s="37" t="s">
        <v>106</v>
      </c>
      <c r="B109" s="37" t="s">
        <v>107</v>
      </c>
      <c r="C109" s="50" t="s">
        <v>105</v>
      </c>
      <c r="D109" s="39">
        <v>0.0</v>
      </c>
      <c r="E109" s="39">
        <v>0.0</v>
      </c>
      <c r="F109" s="39">
        <f t="shared" si="101"/>
        <v>0</v>
      </c>
      <c r="G109" s="39">
        <v>0.0</v>
      </c>
      <c r="H109" s="39">
        <v>0.0</v>
      </c>
      <c r="I109" s="39">
        <f t="shared" si="102"/>
        <v>0</v>
      </c>
      <c r="J109" s="39">
        <v>6.0</v>
      </c>
      <c r="K109" s="39">
        <v>11.0</v>
      </c>
      <c r="L109" s="39">
        <f t="shared" si="103"/>
        <v>17</v>
      </c>
      <c r="M109" s="39">
        <f t="shared" ref="M109:N109" si="104">SUM(G109,J109)</f>
        <v>6</v>
      </c>
      <c r="N109" s="39">
        <f t="shared" si="104"/>
        <v>11</v>
      </c>
      <c r="O109" s="39">
        <f t="shared" si="105"/>
        <v>17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2"/>
    </row>
    <row r="110" ht="12.75" customHeight="1">
      <c r="A110" s="37" t="s">
        <v>108</v>
      </c>
      <c r="B110" s="37" t="s">
        <v>109</v>
      </c>
      <c r="C110" s="50" t="s">
        <v>105</v>
      </c>
      <c r="D110" s="39">
        <v>0.0</v>
      </c>
      <c r="E110" s="39">
        <v>0.0</v>
      </c>
      <c r="F110" s="39">
        <f t="shared" si="101"/>
        <v>0</v>
      </c>
      <c r="G110" s="39">
        <v>0.0</v>
      </c>
      <c r="H110" s="39">
        <v>0.0</v>
      </c>
      <c r="I110" s="39">
        <f t="shared" si="102"/>
        <v>0</v>
      </c>
      <c r="J110" s="39">
        <v>0.0</v>
      </c>
      <c r="K110" s="39">
        <v>0.0</v>
      </c>
      <c r="L110" s="39">
        <f t="shared" si="103"/>
        <v>0</v>
      </c>
      <c r="M110" s="39">
        <f t="shared" ref="M110:N110" si="106">SUM(G110,J110)</f>
        <v>0</v>
      </c>
      <c r="N110" s="39">
        <f t="shared" si="106"/>
        <v>0</v>
      </c>
      <c r="O110" s="39">
        <f t="shared" si="105"/>
        <v>0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2"/>
    </row>
    <row r="111" ht="12.75" customHeight="1">
      <c r="A111" s="37" t="s">
        <v>110</v>
      </c>
      <c r="B111" s="37" t="s">
        <v>109</v>
      </c>
      <c r="C111" s="50" t="s">
        <v>105</v>
      </c>
      <c r="D111" s="39">
        <v>0.0</v>
      </c>
      <c r="E111" s="39">
        <v>0.0</v>
      </c>
      <c r="F111" s="39">
        <f t="shared" si="101"/>
        <v>0</v>
      </c>
      <c r="G111" s="39">
        <v>62.0</v>
      </c>
      <c r="H111" s="39">
        <v>130.0</v>
      </c>
      <c r="I111" s="39">
        <f t="shared" si="102"/>
        <v>192</v>
      </c>
      <c r="J111" s="39">
        <v>609.0</v>
      </c>
      <c r="K111" s="39">
        <v>775.0</v>
      </c>
      <c r="L111" s="39">
        <f t="shared" si="103"/>
        <v>1384</v>
      </c>
      <c r="M111" s="39">
        <f t="shared" ref="M111:N111" si="107">SUM(G111,J111)</f>
        <v>671</v>
      </c>
      <c r="N111" s="39">
        <f t="shared" si="107"/>
        <v>905</v>
      </c>
      <c r="O111" s="39">
        <f t="shared" si="105"/>
        <v>1576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2"/>
    </row>
    <row r="112" ht="12.75" customHeight="1">
      <c r="A112" s="37" t="s">
        <v>110</v>
      </c>
      <c r="B112" s="37" t="s">
        <v>111</v>
      </c>
      <c r="C112" s="50" t="s">
        <v>112</v>
      </c>
      <c r="D112" s="39">
        <v>3.0</v>
      </c>
      <c r="E112" s="39">
        <v>4.0</v>
      </c>
      <c r="F112" s="39">
        <f t="shared" si="101"/>
        <v>7</v>
      </c>
      <c r="G112" s="39">
        <v>3.0</v>
      </c>
      <c r="H112" s="39">
        <v>4.0</v>
      </c>
      <c r="I112" s="39">
        <f t="shared" si="102"/>
        <v>7</v>
      </c>
      <c r="J112" s="39">
        <v>14.0</v>
      </c>
      <c r="K112" s="39">
        <v>32.0</v>
      </c>
      <c r="L112" s="39">
        <f t="shared" si="103"/>
        <v>46</v>
      </c>
      <c r="M112" s="39">
        <f t="shared" ref="M112:N112" si="108">SUM(G112,J112)</f>
        <v>17</v>
      </c>
      <c r="N112" s="39">
        <f t="shared" si="108"/>
        <v>36</v>
      </c>
      <c r="O112" s="39">
        <f t="shared" si="105"/>
        <v>53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2"/>
    </row>
    <row r="113" ht="24.0" customHeight="1">
      <c r="A113" s="37" t="s">
        <v>110</v>
      </c>
      <c r="B113" s="37" t="s">
        <v>113</v>
      </c>
      <c r="C113" s="50" t="s">
        <v>114</v>
      </c>
      <c r="D113" s="39">
        <v>19.0</v>
      </c>
      <c r="E113" s="39">
        <v>23.0</v>
      </c>
      <c r="F113" s="39">
        <f t="shared" si="101"/>
        <v>42</v>
      </c>
      <c r="G113" s="39">
        <v>18.0</v>
      </c>
      <c r="H113" s="39">
        <v>22.0</v>
      </c>
      <c r="I113" s="39">
        <f t="shared" si="102"/>
        <v>40</v>
      </c>
      <c r="J113" s="39">
        <v>225.0</v>
      </c>
      <c r="K113" s="39">
        <v>322.0</v>
      </c>
      <c r="L113" s="39">
        <f t="shared" si="103"/>
        <v>547</v>
      </c>
      <c r="M113" s="39">
        <f t="shared" ref="M113:N113" si="109">SUM(G113,J113)</f>
        <v>243</v>
      </c>
      <c r="N113" s="39">
        <f t="shared" si="109"/>
        <v>344</v>
      </c>
      <c r="O113" s="39">
        <f t="shared" si="105"/>
        <v>587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2"/>
    </row>
    <row r="114" ht="12.75" customHeight="1">
      <c r="A114" s="37" t="s">
        <v>115</v>
      </c>
      <c r="B114" s="37" t="s">
        <v>116</v>
      </c>
      <c r="C114" s="50" t="s">
        <v>105</v>
      </c>
      <c r="D114" s="39">
        <v>4.0</v>
      </c>
      <c r="E114" s="39">
        <v>1.0</v>
      </c>
      <c r="F114" s="39">
        <f t="shared" si="101"/>
        <v>5</v>
      </c>
      <c r="G114" s="39">
        <v>1.0</v>
      </c>
      <c r="H114" s="39">
        <v>0.0</v>
      </c>
      <c r="I114" s="39">
        <f t="shared" si="102"/>
        <v>1</v>
      </c>
      <c r="J114" s="39">
        <v>27.0</v>
      </c>
      <c r="K114" s="39">
        <v>23.0</v>
      </c>
      <c r="L114" s="39">
        <f t="shared" si="103"/>
        <v>50</v>
      </c>
      <c r="M114" s="39">
        <f t="shared" ref="M114:N114" si="110">SUM(G114,J114)</f>
        <v>28</v>
      </c>
      <c r="N114" s="39">
        <f t="shared" si="110"/>
        <v>23</v>
      </c>
      <c r="O114" s="39">
        <f t="shared" si="105"/>
        <v>51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2"/>
    </row>
    <row r="115" ht="12.75" customHeight="1">
      <c r="A115" s="37" t="s">
        <v>117</v>
      </c>
      <c r="B115" s="37" t="s">
        <v>116</v>
      </c>
      <c r="C115" s="50" t="s">
        <v>105</v>
      </c>
      <c r="D115" s="39">
        <v>18.0</v>
      </c>
      <c r="E115" s="39">
        <v>11.0</v>
      </c>
      <c r="F115" s="39">
        <f t="shared" si="101"/>
        <v>29</v>
      </c>
      <c r="G115" s="39">
        <v>16.0</v>
      </c>
      <c r="H115" s="39">
        <v>9.0</v>
      </c>
      <c r="I115" s="39">
        <f t="shared" si="102"/>
        <v>25</v>
      </c>
      <c r="J115" s="39">
        <v>111.0</v>
      </c>
      <c r="K115" s="39">
        <v>98.0</v>
      </c>
      <c r="L115" s="39">
        <f t="shared" si="103"/>
        <v>209</v>
      </c>
      <c r="M115" s="39">
        <f t="shared" ref="M115:N115" si="111">SUM(G115,J115)</f>
        <v>127</v>
      </c>
      <c r="N115" s="39">
        <f t="shared" si="111"/>
        <v>107</v>
      </c>
      <c r="O115" s="39">
        <f t="shared" si="105"/>
        <v>234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2"/>
    </row>
    <row r="116" ht="12.75" customHeight="1">
      <c r="A116" s="37" t="s">
        <v>118</v>
      </c>
      <c r="B116" s="37" t="s">
        <v>116</v>
      </c>
      <c r="C116" s="50" t="s">
        <v>105</v>
      </c>
      <c r="D116" s="39">
        <v>10.0</v>
      </c>
      <c r="E116" s="39">
        <v>4.0</v>
      </c>
      <c r="F116" s="39">
        <f t="shared" si="101"/>
        <v>14</v>
      </c>
      <c r="G116" s="39">
        <v>10.0</v>
      </c>
      <c r="H116" s="39">
        <v>3.0</v>
      </c>
      <c r="I116" s="39">
        <f t="shared" si="102"/>
        <v>13</v>
      </c>
      <c r="J116" s="39">
        <v>32.0</v>
      </c>
      <c r="K116" s="39">
        <v>28.0</v>
      </c>
      <c r="L116" s="39">
        <f t="shared" si="103"/>
        <v>60</v>
      </c>
      <c r="M116" s="39">
        <f t="shared" ref="M116:N116" si="112">SUM(G116,J116)</f>
        <v>42</v>
      </c>
      <c r="N116" s="39">
        <f t="shared" si="112"/>
        <v>31</v>
      </c>
      <c r="O116" s="39">
        <f t="shared" si="105"/>
        <v>73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2"/>
    </row>
    <row r="117" ht="12.75" customHeight="1">
      <c r="A117" s="37" t="s">
        <v>119</v>
      </c>
      <c r="B117" s="37" t="s">
        <v>116</v>
      </c>
      <c r="C117" s="50" t="s">
        <v>105</v>
      </c>
      <c r="D117" s="39">
        <v>5.0</v>
      </c>
      <c r="E117" s="39">
        <v>8.0</v>
      </c>
      <c r="F117" s="39">
        <f t="shared" si="101"/>
        <v>13</v>
      </c>
      <c r="G117" s="39">
        <v>7.0</v>
      </c>
      <c r="H117" s="39">
        <v>7.0</v>
      </c>
      <c r="I117" s="39">
        <f t="shared" si="102"/>
        <v>14</v>
      </c>
      <c r="J117" s="39">
        <v>40.0</v>
      </c>
      <c r="K117" s="39">
        <v>46.0</v>
      </c>
      <c r="L117" s="39">
        <f t="shared" si="103"/>
        <v>86</v>
      </c>
      <c r="M117" s="39">
        <f t="shared" ref="M117:N117" si="113">SUM(G117,J117)</f>
        <v>47</v>
      </c>
      <c r="N117" s="39">
        <f t="shared" si="113"/>
        <v>53</v>
      </c>
      <c r="O117" s="39">
        <f t="shared" si="105"/>
        <v>100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2"/>
    </row>
    <row r="118" ht="12.75" customHeight="1">
      <c r="A118" s="40" t="s">
        <v>47</v>
      </c>
      <c r="B118" s="17"/>
      <c r="C118" s="18"/>
      <c r="D118" s="39">
        <f t="shared" ref="D118:O118" si="114">SUM(D108:D117)</f>
        <v>64</v>
      </c>
      <c r="E118" s="39">
        <f t="shared" si="114"/>
        <v>66</v>
      </c>
      <c r="F118" s="39">
        <f t="shared" si="114"/>
        <v>130</v>
      </c>
      <c r="G118" s="39">
        <f t="shared" si="114"/>
        <v>120</v>
      </c>
      <c r="H118" s="39">
        <f t="shared" si="114"/>
        <v>189</v>
      </c>
      <c r="I118" s="39">
        <f t="shared" si="114"/>
        <v>309</v>
      </c>
      <c r="J118" s="39">
        <f t="shared" si="114"/>
        <v>1146</v>
      </c>
      <c r="K118" s="39">
        <f t="shared" si="114"/>
        <v>1458</v>
      </c>
      <c r="L118" s="39">
        <f t="shared" si="114"/>
        <v>2604</v>
      </c>
      <c r="M118" s="39">
        <f t="shared" si="114"/>
        <v>1266</v>
      </c>
      <c r="N118" s="39">
        <f t="shared" si="114"/>
        <v>1647</v>
      </c>
      <c r="O118" s="39">
        <f t="shared" si="114"/>
        <v>2913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2"/>
    </row>
    <row r="119" ht="12.75" customHeight="1">
      <c r="A119" s="42"/>
      <c r="B119" s="51"/>
      <c r="C119" s="51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2"/>
    </row>
    <row r="120" ht="12.75" customHeight="1">
      <c r="A120" s="41"/>
      <c r="B120" s="41"/>
      <c r="C120" s="55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2"/>
    </row>
    <row r="121" ht="12.75" customHeight="1">
      <c r="A121" s="34" t="s">
        <v>66</v>
      </c>
      <c r="B121" s="34" t="s">
        <v>14</v>
      </c>
      <c r="C121" s="35" t="s">
        <v>15</v>
      </c>
      <c r="D121" s="35" t="s">
        <v>21</v>
      </c>
      <c r="E121" s="35" t="s">
        <v>22</v>
      </c>
      <c r="F121" s="35" t="s">
        <v>23</v>
      </c>
      <c r="G121" s="35" t="s">
        <v>21</v>
      </c>
      <c r="H121" s="35" t="s">
        <v>22</v>
      </c>
      <c r="I121" s="35" t="s">
        <v>23</v>
      </c>
      <c r="J121" s="35" t="s">
        <v>21</v>
      </c>
      <c r="K121" s="35" t="s">
        <v>22</v>
      </c>
      <c r="L121" s="35" t="s">
        <v>23</v>
      </c>
      <c r="M121" s="35" t="s">
        <v>21</v>
      </c>
      <c r="N121" s="35" t="s">
        <v>22</v>
      </c>
      <c r="O121" s="35" t="s">
        <v>23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2"/>
    </row>
    <row r="122" ht="12.75" customHeight="1">
      <c r="A122" s="58" t="s">
        <v>120</v>
      </c>
      <c r="B122" s="37" t="s">
        <v>109</v>
      </c>
      <c r="C122" s="50" t="s">
        <v>105</v>
      </c>
      <c r="D122" s="39">
        <v>0.0</v>
      </c>
      <c r="E122" s="39">
        <v>0.0</v>
      </c>
      <c r="F122" s="39">
        <f>SUM(D122:E122)</f>
        <v>0</v>
      </c>
      <c r="G122" s="39">
        <v>0.0</v>
      </c>
      <c r="H122" s="39">
        <v>0.0</v>
      </c>
      <c r="I122" s="39">
        <f>SUM(G122:H122)</f>
        <v>0</v>
      </c>
      <c r="J122" s="39">
        <v>0.0</v>
      </c>
      <c r="K122" s="39">
        <v>0.0</v>
      </c>
      <c r="L122" s="39">
        <f>SUM(J122:K122)</f>
        <v>0</v>
      </c>
      <c r="M122" s="39">
        <f t="shared" ref="M122:N122" si="115">SUM(G122,J122)</f>
        <v>0</v>
      </c>
      <c r="N122" s="39">
        <f t="shared" si="115"/>
        <v>0</v>
      </c>
      <c r="O122" s="39">
        <f>SUM(M122:N122)</f>
        <v>0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2"/>
    </row>
    <row r="123" ht="12.75" customHeight="1">
      <c r="A123" s="59" t="s">
        <v>47</v>
      </c>
      <c r="B123" s="17"/>
      <c r="C123" s="18"/>
      <c r="D123" s="39">
        <f t="shared" ref="D123:O123" si="116">SUM(D122)</f>
        <v>0</v>
      </c>
      <c r="E123" s="39">
        <f t="shared" si="116"/>
        <v>0</v>
      </c>
      <c r="F123" s="39">
        <f t="shared" si="116"/>
        <v>0</v>
      </c>
      <c r="G123" s="39">
        <f t="shared" si="116"/>
        <v>0</v>
      </c>
      <c r="H123" s="39">
        <f t="shared" si="116"/>
        <v>0</v>
      </c>
      <c r="I123" s="39">
        <f t="shared" si="116"/>
        <v>0</v>
      </c>
      <c r="J123" s="39">
        <f t="shared" si="116"/>
        <v>0</v>
      </c>
      <c r="K123" s="39">
        <f t="shared" si="116"/>
        <v>0</v>
      </c>
      <c r="L123" s="39">
        <f t="shared" si="116"/>
        <v>0</v>
      </c>
      <c r="M123" s="39">
        <f t="shared" si="116"/>
        <v>0</v>
      </c>
      <c r="N123" s="39">
        <f t="shared" si="116"/>
        <v>0</v>
      </c>
      <c r="O123" s="39">
        <f t="shared" si="116"/>
        <v>0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2"/>
    </row>
    <row r="124" ht="12.75" customHeight="1">
      <c r="A124" s="41"/>
      <c r="B124" s="41"/>
      <c r="C124" s="55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2"/>
    </row>
    <row r="125" ht="12.75" customHeight="1">
      <c r="A125" s="41"/>
      <c r="B125" s="41"/>
      <c r="C125" s="55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2"/>
    </row>
    <row r="126" ht="12.75" customHeight="1">
      <c r="A126" s="34" t="s">
        <v>48</v>
      </c>
      <c r="B126" s="34" t="s">
        <v>14</v>
      </c>
      <c r="C126" s="35" t="s">
        <v>15</v>
      </c>
      <c r="D126" s="35" t="s">
        <v>21</v>
      </c>
      <c r="E126" s="35" t="s">
        <v>22</v>
      </c>
      <c r="F126" s="35" t="s">
        <v>23</v>
      </c>
      <c r="G126" s="35" t="s">
        <v>21</v>
      </c>
      <c r="H126" s="35" t="s">
        <v>22</v>
      </c>
      <c r="I126" s="35" t="s">
        <v>23</v>
      </c>
      <c r="J126" s="35" t="s">
        <v>21</v>
      </c>
      <c r="K126" s="35" t="s">
        <v>22</v>
      </c>
      <c r="L126" s="35" t="s">
        <v>23</v>
      </c>
      <c r="M126" s="35" t="s">
        <v>21</v>
      </c>
      <c r="N126" s="35" t="s">
        <v>22</v>
      </c>
      <c r="O126" s="35" t="s">
        <v>23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2"/>
    </row>
    <row r="127" ht="12.75" customHeight="1">
      <c r="A127" s="37" t="s">
        <v>121</v>
      </c>
      <c r="B127" s="37" t="s">
        <v>109</v>
      </c>
      <c r="C127" s="50" t="s">
        <v>105</v>
      </c>
      <c r="D127" s="39">
        <v>16.0</v>
      </c>
      <c r="E127" s="39">
        <v>9.0</v>
      </c>
      <c r="F127" s="39">
        <f t="shared" ref="F127:F131" si="118">SUM(D127:E127)</f>
        <v>25</v>
      </c>
      <c r="G127" s="39">
        <v>14.0</v>
      </c>
      <c r="H127" s="39">
        <v>8.0</v>
      </c>
      <c r="I127" s="39">
        <f t="shared" ref="I127:I131" si="119">SUM(G127:H127)</f>
        <v>22</v>
      </c>
      <c r="J127" s="39">
        <v>7.0</v>
      </c>
      <c r="K127" s="39">
        <v>14.0</v>
      </c>
      <c r="L127" s="39">
        <f t="shared" ref="L127:L131" si="120">SUM(J127:K127)</f>
        <v>21</v>
      </c>
      <c r="M127" s="39">
        <f t="shared" ref="M127:N127" si="117">SUM(G127,J127)</f>
        <v>21</v>
      </c>
      <c r="N127" s="39">
        <f t="shared" si="117"/>
        <v>22</v>
      </c>
      <c r="O127" s="39">
        <f t="shared" ref="O127:O131" si="122">SUM(M127:N127)</f>
        <v>43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2"/>
    </row>
    <row r="128" ht="12.75" customHeight="1">
      <c r="A128" s="37" t="s">
        <v>122</v>
      </c>
      <c r="B128" s="37" t="s">
        <v>123</v>
      </c>
      <c r="C128" s="50" t="s">
        <v>105</v>
      </c>
      <c r="D128" s="39">
        <v>1.0</v>
      </c>
      <c r="E128" s="39">
        <v>8.0</v>
      </c>
      <c r="F128" s="39">
        <f t="shared" si="118"/>
        <v>9</v>
      </c>
      <c r="G128" s="39">
        <v>1.0</v>
      </c>
      <c r="H128" s="39">
        <v>8.0</v>
      </c>
      <c r="I128" s="39">
        <f t="shared" si="119"/>
        <v>9</v>
      </c>
      <c r="J128" s="39">
        <v>0.0</v>
      </c>
      <c r="K128" s="39">
        <v>0.0</v>
      </c>
      <c r="L128" s="39">
        <f t="shared" si="120"/>
        <v>0</v>
      </c>
      <c r="M128" s="39">
        <f t="shared" ref="M128:N128" si="121">SUM(G128,J128)</f>
        <v>1</v>
      </c>
      <c r="N128" s="39">
        <f t="shared" si="121"/>
        <v>8</v>
      </c>
      <c r="O128" s="39">
        <f t="shared" si="122"/>
        <v>9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2"/>
    </row>
    <row r="129" ht="12.75" customHeight="1">
      <c r="A129" s="58" t="s">
        <v>102</v>
      </c>
      <c r="B129" s="37" t="s">
        <v>123</v>
      </c>
      <c r="C129" s="50" t="s">
        <v>105</v>
      </c>
      <c r="D129" s="39">
        <v>0.0</v>
      </c>
      <c r="E129" s="39">
        <v>0.0</v>
      </c>
      <c r="F129" s="39">
        <f t="shared" si="118"/>
        <v>0</v>
      </c>
      <c r="G129" s="39">
        <v>0.0</v>
      </c>
      <c r="H129" s="39">
        <v>0.0</v>
      </c>
      <c r="I129" s="39">
        <f t="shared" si="119"/>
        <v>0</v>
      </c>
      <c r="J129" s="39">
        <v>0.0</v>
      </c>
      <c r="K129" s="39">
        <v>0.0</v>
      </c>
      <c r="L129" s="39">
        <f t="shared" si="120"/>
        <v>0</v>
      </c>
      <c r="M129" s="39">
        <f t="shared" ref="M129:N129" si="123">SUM(G129,J129)</f>
        <v>0</v>
      </c>
      <c r="N129" s="39">
        <f t="shared" si="123"/>
        <v>0</v>
      </c>
      <c r="O129" s="39">
        <f t="shared" si="122"/>
        <v>0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2"/>
    </row>
    <row r="130" ht="12.75" customHeight="1">
      <c r="A130" s="37" t="s">
        <v>124</v>
      </c>
      <c r="B130" s="37" t="s">
        <v>116</v>
      </c>
      <c r="C130" s="50" t="s">
        <v>105</v>
      </c>
      <c r="D130" s="39">
        <v>0.0</v>
      </c>
      <c r="E130" s="39">
        <v>0.0</v>
      </c>
      <c r="F130" s="39">
        <f t="shared" si="118"/>
        <v>0</v>
      </c>
      <c r="G130" s="39">
        <v>0.0</v>
      </c>
      <c r="H130" s="39">
        <v>0.0</v>
      </c>
      <c r="I130" s="39">
        <f t="shared" si="119"/>
        <v>0</v>
      </c>
      <c r="J130" s="39">
        <v>7.0</v>
      </c>
      <c r="K130" s="39">
        <v>10.0</v>
      </c>
      <c r="L130" s="39">
        <f t="shared" si="120"/>
        <v>17</v>
      </c>
      <c r="M130" s="39">
        <f t="shared" ref="M130:N130" si="124">SUM(G130,J130)</f>
        <v>7</v>
      </c>
      <c r="N130" s="39">
        <f t="shared" si="124"/>
        <v>10</v>
      </c>
      <c r="O130" s="39">
        <f t="shared" si="122"/>
        <v>17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2"/>
    </row>
    <row r="131" ht="12.75" customHeight="1">
      <c r="A131" s="37" t="s">
        <v>125</v>
      </c>
      <c r="B131" s="37" t="s">
        <v>116</v>
      </c>
      <c r="C131" s="50" t="s">
        <v>105</v>
      </c>
      <c r="D131" s="39">
        <v>11.0</v>
      </c>
      <c r="E131" s="39">
        <v>7.0</v>
      </c>
      <c r="F131" s="39">
        <f t="shared" si="118"/>
        <v>18</v>
      </c>
      <c r="G131" s="39">
        <v>11.0</v>
      </c>
      <c r="H131" s="39">
        <v>7.0</v>
      </c>
      <c r="I131" s="39">
        <f t="shared" si="119"/>
        <v>18</v>
      </c>
      <c r="J131" s="39">
        <v>0.0</v>
      </c>
      <c r="K131" s="39">
        <v>0.0</v>
      </c>
      <c r="L131" s="39">
        <f t="shared" si="120"/>
        <v>0</v>
      </c>
      <c r="M131" s="39">
        <f t="shared" ref="M131:N131" si="125">SUM(G131,J131)</f>
        <v>11</v>
      </c>
      <c r="N131" s="39">
        <f t="shared" si="125"/>
        <v>7</v>
      </c>
      <c r="O131" s="39">
        <f t="shared" si="122"/>
        <v>18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2"/>
    </row>
    <row r="132" ht="12.75" customHeight="1">
      <c r="A132" s="59" t="s">
        <v>47</v>
      </c>
      <c r="B132" s="17"/>
      <c r="C132" s="18"/>
      <c r="D132" s="39">
        <f t="shared" ref="D132:O132" si="126">SUM(D127:D131)</f>
        <v>28</v>
      </c>
      <c r="E132" s="39">
        <f t="shared" si="126"/>
        <v>24</v>
      </c>
      <c r="F132" s="39">
        <f t="shared" si="126"/>
        <v>52</v>
      </c>
      <c r="G132" s="39">
        <f t="shared" si="126"/>
        <v>26</v>
      </c>
      <c r="H132" s="39">
        <f t="shared" si="126"/>
        <v>23</v>
      </c>
      <c r="I132" s="39">
        <f t="shared" si="126"/>
        <v>49</v>
      </c>
      <c r="J132" s="39">
        <f t="shared" si="126"/>
        <v>14</v>
      </c>
      <c r="K132" s="39">
        <f t="shared" si="126"/>
        <v>24</v>
      </c>
      <c r="L132" s="39">
        <f t="shared" si="126"/>
        <v>38</v>
      </c>
      <c r="M132" s="39">
        <f t="shared" si="126"/>
        <v>40</v>
      </c>
      <c r="N132" s="39">
        <f t="shared" si="126"/>
        <v>47</v>
      </c>
      <c r="O132" s="39">
        <f t="shared" si="126"/>
        <v>87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2"/>
    </row>
    <row r="133" ht="12.75" customHeight="1">
      <c r="A133" s="41"/>
      <c r="B133" s="41"/>
      <c r="C133" s="55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2"/>
    </row>
    <row r="134" ht="12.75" customHeight="1">
      <c r="A134" s="41"/>
      <c r="B134" s="41"/>
      <c r="C134" s="42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2"/>
    </row>
    <row r="135" ht="12.75" customHeight="1">
      <c r="A135" s="44" t="s">
        <v>68</v>
      </c>
      <c r="B135" s="34" t="s">
        <v>14</v>
      </c>
      <c r="C135" s="35" t="s">
        <v>15</v>
      </c>
      <c r="D135" s="35" t="s">
        <v>21</v>
      </c>
      <c r="E135" s="35" t="s">
        <v>22</v>
      </c>
      <c r="F135" s="35" t="s">
        <v>23</v>
      </c>
      <c r="G135" s="35" t="s">
        <v>21</v>
      </c>
      <c r="H135" s="35" t="s">
        <v>22</v>
      </c>
      <c r="I135" s="35" t="s">
        <v>23</v>
      </c>
      <c r="J135" s="35" t="s">
        <v>21</v>
      </c>
      <c r="K135" s="35" t="s">
        <v>22</v>
      </c>
      <c r="L135" s="35" t="s">
        <v>23</v>
      </c>
      <c r="M135" s="35" t="s">
        <v>21</v>
      </c>
      <c r="N135" s="35" t="s">
        <v>22</v>
      </c>
      <c r="O135" s="35" t="s">
        <v>23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2"/>
    </row>
    <row r="136" ht="12.75" customHeight="1">
      <c r="A136" s="52" t="s">
        <v>126</v>
      </c>
      <c r="B136" s="45" t="s">
        <v>109</v>
      </c>
      <c r="C136" s="50" t="s">
        <v>105</v>
      </c>
      <c r="D136" s="39">
        <v>0.0</v>
      </c>
      <c r="E136" s="39">
        <v>0.0</v>
      </c>
      <c r="F136" s="39">
        <f t="shared" ref="F136:F137" si="128">SUM(D136:E136)</f>
        <v>0</v>
      </c>
      <c r="G136" s="39">
        <v>0.0</v>
      </c>
      <c r="H136" s="39">
        <v>0.0</v>
      </c>
      <c r="I136" s="39">
        <f t="shared" ref="I136:I137" si="129">SUM(G136:H136)</f>
        <v>0</v>
      </c>
      <c r="J136" s="39">
        <v>0.0</v>
      </c>
      <c r="K136" s="39">
        <v>0.0</v>
      </c>
      <c r="L136" s="39">
        <f t="shared" ref="L136:L137" si="130">SUM(J136:K136)</f>
        <v>0</v>
      </c>
      <c r="M136" s="39">
        <f t="shared" ref="M136:N136" si="127">SUM(G136,J136)</f>
        <v>0</v>
      </c>
      <c r="N136" s="39">
        <f t="shared" si="127"/>
        <v>0</v>
      </c>
      <c r="O136" s="39">
        <f t="shared" ref="O136:O137" si="132">SUM(M136:N136)</f>
        <v>0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2"/>
    </row>
    <row r="137" ht="12.75" customHeight="1">
      <c r="A137" s="52" t="s">
        <v>127</v>
      </c>
      <c r="B137" s="45" t="s">
        <v>123</v>
      </c>
      <c r="C137" s="50" t="s">
        <v>105</v>
      </c>
      <c r="D137" s="39">
        <v>0.0</v>
      </c>
      <c r="E137" s="39">
        <v>0.0</v>
      </c>
      <c r="F137" s="39">
        <f t="shared" si="128"/>
        <v>0</v>
      </c>
      <c r="G137" s="39">
        <v>0.0</v>
      </c>
      <c r="H137" s="39">
        <v>0.0</v>
      </c>
      <c r="I137" s="39">
        <f t="shared" si="129"/>
        <v>0</v>
      </c>
      <c r="J137" s="39">
        <v>0.0</v>
      </c>
      <c r="K137" s="39">
        <v>0.0</v>
      </c>
      <c r="L137" s="39">
        <f t="shared" si="130"/>
        <v>0</v>
      </c>
      <c r="M137" s="39">
        <f t="shared" ref="M137:N137" si="131">SUM(G137,J137)</f>
        <v>0</v>
      </c>
      <c r="N137" s="39">
        <f t="shared" si="131"/>
        <v>0</v>
      </c>
      <c r="O137" s="39">
        <f t="shared" si="132"/>
        <v>0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2"/>
    </row>
    <row r="138" ht="12.75" customHeight="1">
      <c r="A138" s="53" t="s">
        <v>47</v>
      </c>
      <c r="B138" s="48"/>
      <c r="C138" s="49"/>
      <c r="D138" s="39">
        <f t="shared" ref="D138:O138" si="133">SUM(D136:D137)</f>
        <v>0</v>
      </c>
      <c r="E138" s="39">
        <f t="shared" si="133"/>
        <v>0</v>
      </c>
      <c r="F138" s="39">
        <f t="shared" si="133"/>
        <v>0</v>
      </c>
      <c r="G138" s="39">
        <f t="shared" si="133"/>
        <v>0</v>
      </c>
      <c r="H138" s="39">
        <f t="shared" si="133"/>
        <v>0</v>
      </c>
      <c r="I138" s="39">
        <f t="shared" si="133"/>
        <v>0</v>
      </c>
      <c r="J138" s="39">
        <f t="shared" si="133"/>
        <v>0</v>
      </c>
      <c r="K138" s="39">
        <f t="shared" si="133"/>
        <v>0</v>
      </c>
      <c r="L138" s="39">
        <f t="shared" si="133"/>
        <v>0</v>
      </c>
      <c r="M138" s="39">
        <f t="shared" si="133"/>
        <v>0</v>
      </c>
      <c r="N138" s="39">
        <f t="shared" si="133"/>
        <v>0</v>
      </c>
      <c r="O138" s="39">
        <f t="shared" si="133"/>
        <v>0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2"/>
    </row>
    <row r="139" ht="12.75" customHeight="1">
      <c r="A139" s="40" t="s">
        <v>72</v>
      </c>
      <c r="B139" s="17"/>
      <c r="C139" s="18"/>
      <c r="D139" s="54">
        <f t="shared" ref="D139:O139" si="134">SUM(D118,D123,D132,D138)</f>
        <v>92</v>
      </c>
      <c r="E139" s="54">
        <f t="shared" si="134"/>
        <v>90</v>
      </c>
      <c r="F139" s="54">
        <f t="shared" si="134"/>
        <v>182</v>
      </c>
      <c r="G139" s="54">
        <f t="shared" si="134"/>
        <v>146</v>
      </c>
      <c r="H139" s="54">
        <f t="shared" si="134"/>
        <v>212</v>
      </c>
      <c r="I139" s="54">
        <f t="shared" si="134"/>
        <v>358</v>
      </c>
      <c r="J139" s="54">
        <f t="shared" si="134"/>
        <v>1160</v>
      </c>
      <c r="K139" s="54">
        <f t="shared" si="134"/>
        <v>1482</v>
      </c>
      <c r="L139" s="54">
        <f t="shared" si="134"/>
        <v>2642</v>
      </c>
      <c r="M139" s="54">
        <f t="shared" si="134"/>
        <v>1306</v>
      </c>
      <c r="N139" s="54">
        <f t="shared" si="134"/>
        <v>1694</v>
      </c>
      <c r="O139" s="54">
        <f t="shared" si="134"/>
        <v>3000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2"/>
    </row>
    <row r="140" ht="12.75" customHeight="1">
      <c r="A140" s="41"/>
      <c r="B140" s="41"/>
      <c r="C140" s="55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2"/>
    </row>
    <row r="141" ht="12.75" customHeight="1">
      <c r="A141" s="41"/>
      <c r="B141" s="41"/>
      <c r="C141" s="55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2"/>
    </row>
    <row r="142" ht="12.75" customHeight="1">
      <c r="A142" s="41"/>
      <c r="B142" s="41"/>
      <c r="C142" s="42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2"/>
    </row>
    <row r="143" ht="12.75" customHeight="1">
      <c r="A143" s="32" t="s">
        <v>128</v>
      </c>
      <c r="B143" s="17"/>
      <c r="C143" s="17"/>
      <c r="D143" s="17"/>
      <c r="E143" s="17"/>
      <c r="F143" s="18"/>
      <c r="G143" s="33" t="s">
        <v>12</v>
      </c>
      <c r="H143" s="17"/>
      <c r="I143" s="17"/>
      <c r="J143" s="17"/>
      <c r="K143" s="17"/>
      <c r="L143" s="17"/>
      <c r="M143" s="17"/>
      <c r="N143" s="17"/>
      <c r="O143" s="18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2"/>
    </row>
    <row r="144" ht="12.75" customHeight="1">
      <c r="A144" s="34" t="s">
        <v>13</v>
      </c>
      <c r="B144" s="44" t="s">
        <v>14</v>
      </c>
      <c r="C144" s="57" t="s">
        <v>15</v>
      </c>
      <c r="D144" s="33" t="s">
        <v>16</v>
      </c>
      <c r="E144" s="17"/>
      <c r="F144" s="18"/>
      <c r="G144" s="33" t="s">
        <v>17</v>
      </c>
      <c r="H144" s="17"/>
      <c r="I144" s="18"/>
      <c r="J144" s="33" t="s">
        <v>18</v>
      </c>
      <c r="K144" s="17"/>
      <c r="L144" s="18"/>
      <c r="M144" s="33" t="s">
        <v>19</v>
      </c>
      <c r="N144" s="17"/>
      <c r="O144" s="18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2"/>
    </row>
    <row r="145" ht="12.75" customHeight="1">
      <c r="A145" s="34" t="s">
        <v>20</v>
      </c>
      <c r="B145" s="56"/>
      <c r="C145" s="56"/>
      <c r="D145" s="35" t="s">
        <v>21</v>
      </c>
      <c r="E145" s="35" t="s">
        <v>22</v>
      </c>
      <c r="F145" s="35" t="s">
        <v>23</v>
      </c>
      <c r="G145" s="35" t="s">
        <v>21</v>
      </c>
      <c r="H145" s="35" t="s">
        <v>22</v>
      </c>
      <c r="I145" s="35" t="s">
        <v>23</v>
      </c>
      <c r="J145" s="35" t="s">
        <v>21</v>
      </c>
      <c r="K145" s="35" t="s">
        <v>22</v>
      </c>
      <c r="L145" s="35" t="s">
        <v>23</v>
      </c>
      <c r="M145" s="35" t="s">
        <v>21</v>
      </c>
      <c r="N145" s="35" t="s">
        <v>22</v>
      </c>
      <c r="O145" s="35" t="s">
        <v>23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2"/>
    </row>
    <row r="146" ht="12.75" customHeight="1">
      <c r="A146" s="37" t="s">
        <v>32</v>
      </c>
      <c r="B146" s="37" t="s">
        <v>129</v>
      </c>
      <c r="C146" s="60" t="s">
        <v>114</v>
      </c>
      <c r="D146" s="39">
        <v>7.0</v>
      </c>
      <c r="E146" s="39">
        <v>13.0</v>
      </c>
      <c r="F146" s="39">
        <f t="shared" ref="F146:F163" si="136">SUM(D146:E146)</f>
        <v>20</v>
      </c>
      <c r="G146" s="39">
        <v>7.0</v>
      </c>
      <c r="H146" s="39">
        <v>12.0</v>
      </c>
      <c r="I146" s="39">
        <f t="shared" ref="I146:I159" si="137">SUM(G146:H146)</f>
        <v>19</v>
      </c>
      <c r="J146" s="39">
        <v>94.0</v>
      </c>
      <c r="K146" s="39">
        <v>184.0</v>
      </c>
      <c r="L146" s="39">
        <f t="shared" ref="L146:L163" si="138">SUM(J146:K146)</f>
        <v>278</v>
      </c>
      <c r="M146" s="39">
        <f t="shared" ref="M146:N146" si="135">SUM(G146,J146)</f>
        <v>101</v>
      </c>
      <c r="N146" s="39">
        <f t="shared" si="135"/>
        <v>196</v>
      </c>
      <c r="O146" s="39">
        <f t="shared" ref="O146:O163" si="140">SUM(M146:N146)</f>
        <v>297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2"/>
    </row>
    <row r="147" ht="12.75" customHeight="1">
      <c r="A147" s="37" t="s">
        <v>130</v>
      </c>
      <c r="B147" s="37" t="s">
        <v>131</v>
      </c>
      <c r="C147" s="60" t="s">
        <v>114</v>
      </c>
      <c r="D147" s="39">
        <v>2.0</v>
      </c>
      <c r="E147" s="39">
        <v>2.0</v>
      </c>
      <c r="F147" s="39">
        <f t="shared" si="136"/>
        <v>4</v>
      </c>
      <c r="G147" s="39">
        <v>6.0</v>
      </c>
      <c r="H147" s="39">
        <v>8.0</v>
      </c>
      <c r="I147" s="39">
        <f t="shared" si="137"/>
        <v>14</v>
      </c>
      <c r="J147" s="39">
        <v>23.0</v>
      </c>
      <c r="K147" s="39">
        <v>24.0</v>
      </c>
      <c r="L147" s="39">
        <f t="shared" si="138"/>
        <v>47</v>
      </c>
      <c r="M147" s="39">
        <f t="shared" ref="M147:N147" si="139">SUM(G147,J147)</f>
        <v>29</v>
      </c>
      <c r="N147" s="39">
        <f t="shared" si="139"/>
        <v>32</v>
      </c>
      <c r="O147" s="39">
        <f t="shared" si="140"/>
        <v>61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2"/>
    </row>
    <row r="148" ht="12.75" customHeight="1">
      <c r="A148" s="37" t="s">
        <v>24</v>
      </c>
      <c r="B148" s="37" t="s">
        <v>131</v>
      </c>
      <c r="C148" s="60" t="s">
        <v>114</v>
      </c>
      <c r="D148" s="39">
        <v>28.0</v>
      </c>
      <c r="E148" s="39">
        <v>23.0</v>
      </c>
      <c r="F148" s="39">
        <f t="shared" si="136"/>
        <v>51</v>
      </c>
      <c r="G148" s="39">
        <v>18.0</v>
      </c>
      <c r="H148" s="39">
        <v>20.0</v>
      </c>
      <c r="I148" s="39">
        <f t="shared" si="137"/>
        <v>38</v>
      </c>
      <c r="J148" s="39">
        <v>272.0</v>
      </c>
      <c r="K148" s="39">
        <v>348.0</v>
      </c>
      <c r="L148" s="39">
        <f t="shared" si="138"/>
        <v>620</v>
      </c>
      <c r="M148" s="39">
        <f t="shared" ref="M148:N148" si="141">SUM(G148,J148)</f>
        <v>290</v>
      </c>
      <c r="N148" s="39">
        <f t="shared" si="141"/>
        <v>368</v>
      </c>
      <c r="O148" s="39">
        <f t="shared" si="140"/>
        <v>658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2"/>
    </row>
    <row r="149" ht="12.75" customHeight="1">
      <c r="A149" s="37" t="s">
        <v>132</v>
      </c>
      <c r="B149" s="37" t="s">
        <v>131</v>
      </c>
      <c r="C149" s="60" t="s">
        <v>114</v>
      </c>
      <c r="D149" s="39">
        <v>9.0</v>
      </c>
      <c r="E149" s="39">
        <v>14.0</v>
      </c>
      <c r="F149" s="39">
        <f t="shared" si="136"/>
        <v>23</v>
      </c>
      <c r="G149" s="39">
        <v>6.0</v>
      </c>
      <c r="H149" s="39">
        <v>9.0</v>
      </c>
      <c r="I149" s="39">
        <f t="shared" si="137"/>
        <v>15</v>
      </c>
      <c r="J149" s="39">
        <v>120.0</v>
      </c>
      <c r="K149" s="39">
        <v>232.0</v>
      </c>
      <c r="L149" s="39">
        <f t="shared" si="138"/>
        <v>352</v>
      </c>
      <c r="M149" s="39">
        <f t="shared" ref="M149:N149" si="142">SUM(G149,J149)</f>
        <v>126</v>
      </c>
      <c r="N149" s="39">
        <f t="shared" si="142"/>
        <v>241</v>
      </c>
      <c r="O149" s="39">
        <f t="shared" si="140"/>
        <v>367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2"/>
    </row>
    <row r="150" ht="12.75" customHeight="1">
      <c r="A150" s="37" t="s">
        <v>29</v>
      </c>
      <c r="B150" s="37" t="s">
        <v>131</v>
      </c>
      <c r="C150" s="60" t="s">
        <v>114</v>
      </c>
      <c r="D150" s="39">
        <v>5.0</v>
      </c>
      <c r="E150" s="39">
        <v>13.0</v>
      </c>
      <c r="F150" s="39">
        <f t="shared" si="136"/>
        <v>18</v>
      </c>
      <c r="G150" s="39">
        <v>3.0</v>
      </c>
      <c r="H150" s="39">
        <v>11.0</v>
      </c>
      <c r="I150" s="39">
        <f t="shared" si="137"/>
        <v>14</v>
      </c>
      <c r="J150" s="39">
        <v>52.0</v>
      </c>
      <c r="K150" s="39">
        <v>165.0</v>
      </c>
      <c r="L150" s="39">
        <f t="shared" si="138"/>
        <v>217</v>
      </c>
      <c r="M150" s="39">
        <f t="shared" ref="M150:N150" si="143">SUM(G150,J150)</f>
        <v>55</v>
      </c>
      <c r="N150" s="39">
        <f t="shared" si="143"/>
        <v>176</v>
      </c>
      <c r="O150" s="39">
        <f t="shared" si="140"/>
        <v>231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2"/>
    </row>
    <row r="151" ht="12.75" customHeight="1">
      <c r="A151" s="37" t="s">
        <v>76</v>
      </c>
      <c r="B151" s="37" t="s">
        <v>133</v>
      </c>
      <c r="C151" s="60" t="s">
        <v>114</v>
      </c>
      <c r="D151" s="39">
        <v>0.0</v>
      </c>
      <c r="E151" s="39">
        <v>0.0</v>
      </c>
      <c r="F151" s="39">
        <f t="shared" si="136"/>
        <v>0</v>
      </c>
      <c r="G151" s="39">
        <v>23.0</v>
      </c>
      <c r="H151" s="39">
        <v>27.0</v>
      </c>
      <c r="I151" s="39">
        <f t="shared" si="137"/>
        <v>50</v>
      </c>
      <c r="J151" s="39">
        <v>174.0</v>
      </c>
      <c r="K151" s="39">
        <v>184.0</v>
      </c>
      <c r="L151" s="39">
        <f t="shared" si="138"/>
        <v>358</v>
      </c>
      <c r="M151" s="39">
        <f t="shared" ref="M151:N151" si="144">SUM(G151,J151)</f>
        <v>197</v>
      </c>
      <c r="N151" s="39">
        <f t="shared" si="144"/>
        <v>211</v>
      </c>
      <c r="O151" s="39">
        <f t="shared" si="140"/>
        <v>408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2"/>
    </row>
    <row r="152" ht="12.75" customHeight="1">
      <c r="A152" s="37" t="s">
        <v>27</v>
      </c>
      <c r="B152" s="37" t="s">
        <v>134</v>
      </c>
      <c r="C152" s="60" t="s">
        <v>114</v>
      </c>
      <c r="D152" s="39">
        <v>0.0</v>
      </c>
      <c r="E152" s="39">
        <v>0.0</v>
      </c>
      <c r="F152" s="39">
        <f t="shared" si="136"/>
        <v>0</v>
      </c>
      <c r="G152" s="39">
        <v>0.0</v>
      </c>
      <c r="H152" s="39">
        <v>0.0</v>
      </c>
      <c r="I152" s="39">
        <f t="shared" si="137"/>
        <v>0</v>
      </c>
      <c r="J152" s="39">
        <v>1.0</v>
      </c>
      <c r="K152" s="39">
        <v>0.0</v>
      </c>
      <c r="L152" s="39">
        <f t="shared" si="138"/>
        <v>1</v>
      </c>
      <c r="M152" s="39">
        <f t="shared" ref="M152:N152" si="145">SUM(G152,J152)</f>
        <v>1</v>
      </c>
      <c r="N152" s="39">
        <f t="shared" si="145"/>
        <v>0</v>
      </c>
      <c r="O152" s="39">
        <f t="shared" si="140"/>
        <v>1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2"/>
    </row>
    <row r="153" ht="12.75" customHeight="1">
      <c r="A153" s="37" t="s">
        <v>28</v>
      </c>
      <c r="B153" s="37" t="s">
        <v>134</v>
      </c>
      <c r="C153" s="60" t="s">
        <v>114</v>
      </c>
      <c r="D153" s="39">
        <v>23.0</v>
      </c>
      <c r="E153" s="39">
        <v>18.0</v>
      </c>
      <c r="F153" s="39">
        <f t="shared" si="136"/>
        <v>41</v>
      </c>
      <c r="G153" s="39">
        <v>21.0</v>
      </c>
      <c r="H153" s="39">
        <v>18.0</v>
      </c>
      <c r="I153" s="39">
        <f t="shared" si="137"/>
        <v>39</v>
      </c>
      <c r="J153" s="39">
        <v>242.0</v>
      </c>
      <c r="K153" s="39">
        <v>301.0</v>
      </c>
      <c r="L153" s="39">
        <f t="shared" si="138"/>
        <v>543</v>
      </c>
      <c r="M153" s="39">
        <f t="shared" ref="M153:N153" si="146">SUM(G153,J153)</f>
        <v>263</v>
      </c>
      <c r="N153" s="39">
        <f t="shared" si="146"/>
        <v>319</v>
      </c>
      <c r="O153" s="39">
        <f t="shared" si="140"/>
        <v>582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2"/>
    </row>
    <row r="154" ht="12.75" customHeight="1">
      <c r="A154" s="37" t="s">
        <v>30</v>
      </c>
      <c r="B154" s="37" t="s">
        <v>134</v>
      </c>
      <c r="C154" s="50" t="s">
        <v>114</v>
      </c>
      <c r="D154" s="39">
        <v>10.0</v>
      </c>
      <c r="E154" s="39">
        <v>4.0</v>
      </c>
      <c r="F154" s="39">
        <f t="shared" si="136"/>
        <v>14</v>
      </c>
      <c r="G154" s="39">
        <v>10.0</v>
      </c>
      <c r="H154" s="39">
        <v>4.0</v>
      </c>
      <c r="I154" s="39">
        <f t="shared" si="137"/>
        <v>14</v>
      </c>
      <c r="J154" s="39">
        <v>142.0</v>
      </c>
      <c r="K154" s="39">
        <v>41.0</v>
      </c>
      <c r="L154" s="39">
        <f t="shared" si="138"/>
        <v>183</v>
      </c>
      <c r="M154" s="39">
        <f t="shared" ref="M154:N154" si="147">SUM(G154,J154)</f>
        <v>152</v>
      </c>
      <c r="N154" s="39">
        <f t="shared" si="147"/>
        <v>45</v>
      </c>
      <c r="O154" s="39">
        <f t="shared" si="140"/>
        <v>197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2"/>
    </row>
    <row r="155" ht="12.75" customHeight="1">
      <c r="A155" s="37" t="s">
        <v>31</v>
      </c>
      <c r="B155" s="37" t="s">
        <v>134</v>
      </c>
      <c r="C155" s="60" t="s">
        <v>114</v>
      </c>
      <c r="D155" s="39">
        <v>0.0</v>
      </c>
      <c r="E155" s="39">
        <v>0.0</v>
      </c>
      <c r="F155" s="39">
        <f t="shared" si="136"/>
        <v>0</v>
      </c>
      <c r="G155" s="39">
        <v>0.0</v>
      </c>
      <c r="H155" s="39">
        <v>0.0</v>
      </c>
      <c r="I155" s="39">
        <f t="shared" si="137"/>
        <v>0</v>
      </c>
      <c r="J155" s="39">
        <v>0.0</v>
      </c>
      <c r="K155" s="39">
        <v>0.0</v>
      </c>
      <c r="L155" s="39">
        <f t="shared" si="138"/>
        <v>0</v>
      </c>
      <c r="M155" s="39">
        <f t="shared" ref="M155:N155" si="148">SUM(G155,J155)</f>
        <v>0</v>
      </c>
      <c r="N155" s="39">
        <f t="shared" si="148"/>
        <v>0</v>
      </c>
      <c r="O155" s="39">
        <f t="shared" si="140"/>
        <v>0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2"/>
    </row>
    <row r="156" ht="12.75" customHeight="1">
      <c r="A156" s="61" t="s">
        <v>135</v>
      </c>
      <c r="B156" s="37" t="s">
        <v>136</v>
      </c>
      <c r="C156" s="60" t="s">
        <v>137</v>
      </c>
      <c r="D156" s="39">
        <v>0.0</v>
      </c>
      <c r="E156" s="39">
        <v>0.0</v>
      </c>
      <c r="F156" s="39">
        <f t="shared" si="136"/>
        <v>0</v>
      </c>
      <c r="G156" s="39">
        <v>0.0</v>
      </c>
      <c r="H156" s="39">
        <v>0.0</v>
      </c>
      <c r="I156" s="39">
        <f t="shared" si="137"/>
        <v>0</v>
      </c>
      <c r="J156" s="39">
        <v>4.0</v>
      </c>
      <c r="K156" s="39">
        <v>0.0</v>
      </c>
      <c r="L156" s="39">
        <f t="shared" si="138"/>
        <v>4</v>
      </c>
      <c r="M156" s="39">
        <f t="shared" ref="M156:N156" si="149">SUM(G156,J156)</f>
        <v>4</v>
      </c>
      <c r="N156" s="39">
        <f t="shared" si="149"/>
        <v>0</v>
      </c>
      <c r="O156" s="39">
        <f t="shared" si="140"/>
        <v>4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1"/>
    </row>
    <row r="157" ht="12.75" customHeight="1">
      <c r="A157" s="37" t="s">
        <v>138</v>
      </c>
      <c r="B157" s="37" t="s">
        <v>136</v>
      </c>
      <c r="C157" s="60" t="s">
        <v>137</v>
      </c>
      <c r="D157" s="39">
        <v>39.0</v>
      </c>
      <c r="E157" s="39">
        <v>12.0</v>
      </c>
      <c r="F157" s="39">
        <f t="shared" si="136"/>
        <v>51</v>
      </c>
      <c r="G157" s="39">
        <v>37.0</v>
      </c>
      <c r="H157" s="39">
        <v>12.0</v>
      </c>
      <c r="I157" s="39">
        <f t="shared" si="137"/>
        <v>49</v>
      </c>
      <c r="J157" s="39">
        <v>385.0</v>
      </c>
      <c r="K157" s="39">
        <v>156.0</v>
      </c>
      <c r="L157" s="39">
        <f t="shared" si="138"/>
        <v>541</v>
      </c>
      <c r="M157" s="39">
        <f t="shared" ref="M157:N157" si="150">SUM(G157,J157)</f>
        <v>422</v>
      </c>
      <c r="N157" s="39">
        <f t="shared" si="150"/>
        <v>168</v>
      </c>
      <c r="O157" s="39">
        <f t="shared" si="140"/>
        <v>590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2"/>
    </row>
    <row r="158" ht="12.75" customHeight="1">
      <c r="A158" s="37" t="s">
        <v>139</v>
      </c>
      <c r="B158" s="37" t="s">
        <v>136</v>
      </c>
      <c r="C158" s="60" t="s">
        <v>137</v>
      </c>
      <c r="D158" s="39">
        <v>0.0</v>
      </c>
      <c r="E158" s="39">
        <v>0.0</v>
      </c>
      <c r="F158" s="39">
        <f t="shared" si="136"/>
        <v>0</v>
      </c>
      <c r="G158" s="39">
        <v>0.0</v>
      </c>
      <c r="H158" s="39">
        <v>0.0</v>
      </c>
      <c r="I158" s="39">
        <f t="shared" si="137"/>
        <v>0</v>
      </c>
      <c r="J158" s="39">
        <v>10.0</v>
      </c>
      <c r="K158" s="39">
        <v>8.0</v>
      </c>
      <c r="L158" s="39">
        <f t="shared" si="138"/>
        <v>18</v>
      </c>
      <c r="M158" s="39">
        <f t="shared" ref="M158:N158" si="151">SUM(G158,J158)</f>
        <v>10</v>
      </c>
      <c r="N158" s="39">
        <f t="shared" si="151"/>
        <v>8</v>
      </c>
      <c r="O158" s="39">
        <f t="shared" si="140"/>
        <v>18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2"/>
    </row>
    <row r="159" ht="12.75" customHeight="1">
      <c r="A159" s="37" t="s">
        <v>140</v>
      </c>
      <c r="B159" s="37" t="s">
        <v>141</v>
      </c>
      <c r="C159" s="60" t="s">
        <v>114</v>
      </c>
      <c r="D159" s="39">
        <v>0.0</v>
      </c>
      <c r="E159" s="39">
        <v>0.0</v>
      </c>
      <c r="F159" s="39">
        <f t="shared" si="136"/>
        <v>0</v>
      </c>
      <c r="G159" s="39">
        <v>32.0</v>
      </c>
      <c r="H159" s="39">
        <v>49.0</v>
      </c>
      <c r="I159" s="39">
        <f t="shared" si="137"/>
        <v>81</v>
      </c>
      <c r="J159" s="39">
        <v>299.0</v>
      </c>
      <c r="K159" s="39">
        <v>364.0</v>
      </c>
      <c r="L159" s="39">
        <f t="shared" si="138"/>
        <v>663</v>
      </c>
      <c r="M159" s="39">
        <f t="shared" ref="M159:N159" si="152">SUM(G159,J159)</f>
        <v>331</v>
      </c>
      <c r="N159" s="39">
        <f t="shared" si="152"/>
        <v>413</v>
      </c>
      <c r="O159" s="39">
        <f t="shared" si="140"/>
        <v>744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2"/>
    </row>
    <row r="160" ht="12.75" customHeight="1">
      <c r="A160" s="37" t="s">
        <v>140</v>
      </c>
      <c r="B160" s="37" t="s">
        <v>142</v>
      </c>
      <c r="C160" s="60" t="s">
        <v>143</v>
      </c>
      <c r="D160" s="39">
        <v>0.0</v>
      </c>
      <c r="E160" s="39">
        <v>0.0</v>
      </c>
      <c r="F160" s="39">
        <f t="shared" si="136"/>
        <v>0</v>
      </c>
      <c r="G160" s="39">
        <v>52.0</v>
      </c>
      <c r="H160" s="39">
        <v>73.0</v>
      </c>
      <c r="I160" s="39">
        <v>125.0</v>
      </c>
      <c r="J160" s="39">
        <v>314.0</v>
      </c>
      <c r="K160" s="39">
        <v>372.0</v>
      </c>
      <c r="L160" s="39">
        <f t="shared" si="138"/>
        <v>686</v>
      </c>
      <c r="M160" s="39">
        <f t="shared" ref="M160:N160" si="153">SUM(G160,J160)</f>
        <v>366</v>
      </c>
      <c r="N160" s="39">
        <f t="shared" si="153"/>
        <v>445</v>
      </c>
      <c r="O160" s="39">
        <f t="shared" si="140"/>
        <v>811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2"/>
    </row>
    <row r="161" ht="12.75" customHeight="1">
      <c r="A161" s="37" t="s">
        <v>144</v>
      </c>
      <c r="B161" s="37" t="s">
        <v>145</v>
      </c>
      <c r="C161" s="50" t="s">
        <v>114</v>
      </c>
      <c r="D161" s="39">
        <v>0.0</v>
      </c>
      <c r="E161" s="39">
        <v>0.0</v>
      </c>
      <c r="F161" s="39">
        <f t="shared" si="136"/>
        <v>0</v>
      </c>
      <c r="G161" s="39">
        <v>0.0</v>
      </c>
      <c r="H161" s="39">
        <v>0.0</v>
      </c>
      <c r="I161" s="39">
        <f t="shared" ref="I161:I163" si="155">SUM(G161:H161)</f>
        <v>0</v>
      </c>
      <c r="J161" s="39">
        <v>30.0</v>
      </c>
      <c r="K161" s="39">
        <v>31.0</v>
      </c>
      <c r="L161" s="39">
        <f t="shared" si="138"/>
        <v>61</v>
      </c>
      <c r="M161" s="39">
        <f t="shared" ref="M161:N161" si="154">SUM(G161,J161)</f>
        <v>30</v>
      </c>
      <c r="N161" s="39">
        <f t="shared" si="154"/>
        <v>31</v>
      </c>
      <c r="O161" s="39">
        <f t="shared" si="140"/>
        <v>61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2"/>
    </row>
    <row r="162" ht="12.75" customHeight="1">
      <c r="A162" s="37" t="s">
        <v>146</v>
      </c>
      <c r="B162" s="37" t="s">
        <v>147</v>
      </c>
      <c r="C162" s="60" t="s">
        <v>114</v>
      </c>
      <c r="D162" s="39">
        <v>7.0</v>
      </c>
      <c r="E162" s="39">
        <v>6.0</v>
      </c>
      <c r="F162" s="39">
        <f t="shared" si="136"/>
        <v>13</v>
      </c>
      <c r="G162" s="39">
        <v>6.0</v>
      </c>
      <c r="H162" s="39">
        <v>5.0</v>
      </c>
      <c r="I162" s="39">
        <f t="shared" si="155"/>
        <v>11</v>
      </c>
      <c r="J162" s="39">
        <v>65.0</v>
      </c>
      <c r="K162" s="39">
        <v>77.0</v>
      </c>
      <c r="L162" s="39">
        <f t="shared" si="138"/>
        <v>142</v>
      </c>
      <c r="M162" s="39">
        <f t="shared" ref="M162:N162" si="156">SUM(G162,J162)</f>
        <v>71</v>
      </c>
      <c r="N162" s="39">
        <f t="shared" si="156"/>
        <v>82</v>
      </c>
      <c r="O162" s="39">
        <f t="shared" si="140"/>
        <v>153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2"/>
    </row>
    <row r="163" ht="12.75" customHeight="1">
      <c r="A163" s="37" t="s">
        <v>148</v>
      </c>
      <c r="B163" s="37" t="s">
        <v>149</v>
      </c>
      <c r="C163" s="60" t="s">
        <v>114</v>
      </c>
      <c r="D163" s="39">
        <v>17.0</v>
      </c>
      <c r="E163" s="39">
        <v>72.0</v>
      </c>
      <c r="F163" s="39">
        <f t="shared" si="136"/>
        <v>89</v>
      </c>
      <c r="G163" s="39">
        <v>16.0</v>
      </c>
      <c r="H163" s="39">
        <v>66.0</v>
      </c>
      <c r="I163" s="39">
        <f t="shared" si="155"/>
        <v>82</v>
      </c>
      <c r="J163" s="39">
        <v>131.0</v>
      </c>
      <c r="K163" s="39">
        <v>379.0</v>
      </c>
      <c r="L163" s="39">
        <f t="shared" si="138"/>
        <v>510</v>
      </c>
      <c r="M163" s="39">
        <f t="shared" ref="M163:N163" si="157">SUM(G163,J163)</f>
        <v>147</v>
      </c>
      <c r="N163" s="39">
        <f t="shared" si="157"/>
        <v>445</v>
      </c>
      <c r="O163" s="39">
        <f t="shared" si="140"/>
        <v>592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2"/>
    </row>
    <row r="164" ht="12.75" customHeight="1">
      <c r="A164" s="40" t="s">
        <v>47</v>
      </c>
      <c r="B164" s="17"/>
      <c r="C164" s="18"/>
      <c r="D164" s="39">
        <f t="shared" ref="D164:O164" si="158">SUM(D146:D163)</f>
        <v>147</v>
      </c>
      <c r="E164" s="39">
        <f t="shared" si="158"/>
        <v>177</v>
      </c>
      <c r="F164" s="39">
        <f t="shared" si="158"/>
        <v>324</v>
      </c>
      <c r="G164" s="39">
        <f t="shared" si="158"/>
        <v>237</v>
      </c>
      <c r="H164" s="39">
        <f t="shared" si="158"/>
        <v>314</v>
      </c>
      <c r="I164" s="39">
        <f t="shared" si="158"/>
        <v>551</v>
      </c>
      <c r="J164" s="39">
        <f t="shared" si="158"/>
        <v>2358</v>
      </c>
      <c r="K164" s="39">
        <f t="shared" si="158"/>
        <v>2866</v>
      </c>
      <c r="L164" s="39">
        <f t="shared" si="158"/>
        <v>5224</v>
      </c>
      <c r="M164" s="39">
        <f t="shared" si="158"/>
        <v>2595</v>
      </c>
      <c r="N164" s="39">
        <f t="shared" si="158"/>
        <v>3180</v>
      </c>
      <c r="O164" s="39">
        <f t="shared" si="158"/>
        <v>5775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2"/>
    </row>
    <row r="165" ht="12.75" customHeight="1">
      <c r="A165" s="41"/>
      <c r="B165" s="41"/>
      <c r="C165" s="42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2"/>
    </row>
    <row r="166" ht="9.75" customHeight="1">
      <c r="A166" s="41"/>
      <c r="B166" s="41"/>
      <c r="C166" s="42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2"/>
    </row>
    <row r="167" ht="12.75" customHeight="1">
      <c r="A167" s="44" t="s">
        <v>48</v>
      </c>
      <c r="B167" s="34" t="s">
        <v>14</v>
      </c>
      <c r="C167" s="35" t="s">
        <v>15</v>
      </c>
      <c r="D167" s="35" t="s">
        <v>21</v>
      </c>
      <c r="E167" s="35" t="s">
        <v>22</v>
      </c>
      <c r="F167" s="35" t="s">
        <v>23</v>
      </c>
      <c r="G167" s="35" t="s">
        <v>21</v>
      </c>
      <c r="H167" s="35" t="s">
        <v>22</v>
      </c>
      <c r="I167" s="35" t="s">
        <v>23</v>
      </c>
      <c r="J167" s="35" t="s">
        <v>21</v>
      </c>
      <c r="K167" s="35" t="s">
        <v>22</v>
      </c>
      <c r="L167" s="35" t="s">
        <v>23</v>
      </c>
      <c r="M167" s="35" t="s">
        <v>21</v>
      </c>
      <c r="N167" s="35" t="s">
        <v>22</v>
      </c>
      <c r="O167" s="35" t="s">
        <v>23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2"/>
    </row>
    <row r="168" ht="12.75" customHeight="1">
      <c r="A168" s="37" t="s">
        <v>150</v>
      </c>
      <c r="B168" s="45" t="s">
        <v>131</v>
      </c>
      <c r="C168" s="50" t="s">
        <v>114</v>
      </c>
      <c r="D168" s="39">
        <v>0.0</v>
      </c>
      <c r="E168" s="39">
        <v>0.0</v>
      </c>
      <c r="F168" s="39">
        <f t="shared" ref="F168:F177" si="160">SUM(D168:E168)</f>
        <v>0</v>
      </c>
      <c r="G168" s="39">
        <v>0.0</v>
      </c>
      <c r="H168" s="39">
        <v>0.0</v>
      </c>
      <c r="I168" s="39">
        <f t="shared" ref="I168:I177" si="161">SUM(G168:H168)</f>
        <v>0</v>
      </c>
      <c r="J168" s="39">
        <v>3.0</v>
      </c>
      <c r="K168" s="39">
        <v>3.0</v>
      </c>
      <c r="L168" s="39">
        <f t="shared" ref="L168:L177" si="162">SUM(J168:K168)</f>
        <v>6</v>
      </c>
      <c r="M168" s="39">
        <f t="shared" ref="M168:N168" si="159">SUM(G168,J168)</f>
        <v>3</v>
      </c>
      <c r="N168" s="39">
        <f t="shared" si="159"/>
        <v>3</v>
      </c>
      <c r="O168" s="39">
        <f t="shared" ref="O168:O177" si="164">SUM(M168:N168)</f>
        <v>6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2"/>
    </row>
    <row r="169" ht="12.75" customHeight="1">
      <c r="A169" s="37" t="s">
        <v>151</v>
      </c>
      <c r="B169" s="45" t="s">
        <v>131</v>
      </c>
      <c r="C169" s="50" t="s">
        <v>114</v>
      </c>
      <c r="D169" s="39">
        <v>0.0</v>
      </c>
      <c r="E169" s="39">
        <v>0.0</v>
      </c>
      <c r="F169" s="39">
        <f t="shared" si="160"/>
        <v>0</v>
      </c>
      <c r="G169" s="39">
        <v>0.0</v>
      </c>
      <c r="H169" s="39">
        <v>0.0</v>
      </c>
      <c r="I169" s="39">
        <f t="shared" si="161"/>
        <v>0</v>
      </c>
      <c r="J169" s="39">
        <v>0.0</v>
      </c>
      <c r="K169" s="39">
        <v>0.0</v>
      </c>
      <c r="L169" s="39">
        <f t="shared" si="162"/>
        <v>0</v>
      </c>
      <c r="M169" s="39">
        <f t="shared" ref="M169:N169" si="163">SUM(G169,J169)</f>
        <v>0</v>
      </c>
      <c r="N169" s="39">
        <f t="shared" si="163"/>
        <v>0</v>
      </c>
      <c r="O169" s="39">
        <f t="shared" si="164"/>
        <v>0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2"/>
    </row>
    <row r="170" ht="12.75" customHeight="1">
      <c r="A170" s="37" t="s">
        <v>152</v>
      </c>
      <c r="B170" s="45" t="s">
        <v>131</v>
      </c>
      <c r="C170" s="50" t="s">
        <v>114</v>
      </c>
      <c r="D170" s="39">
        <v>0.0</v>
      </c>
      <c r="E170" s="39">
        <v>0.0</v>
      </c>
      <c r="F170" s="39">
        <f t="shared" si="160"/>
        <v>0</v>
      </c>
      <c r="G170" s="39">
        <v>0.0</v>
      </c>
      <c r="H170" s="39">
        <v>0.0</v>
      </c>
      <c r="I170" s="39">
        <f t="shared" si="161"/>
        <v>0</v>
      </c>
      <c r="J170" s="39">
        <v>0.0</v>
      </c>
      <c r="K170" s="39">
        <v>0.0</v>
      </c>
      <c r="L170" s="39">
        <f t="shared" si="162"/>
        <v>0</v>
      </c>
      <c r="M170" s="39">
        <f t="shared" ref="M170:N170" si="165">SUM(G170,J170)</f>
        <v>0</v>
      </c>
      <c r="N170" s="39">
        <f t="shared" si="165"/>
        <v>0</v>
      </c>
      <c r="O170" s="39">
        <f t="shared" si="164"/>
        <v>0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2"/>
    </row>
    <row r="171" ht="12.75" customHeight="1">
      <c r="A171" s="37" t="s">
        <v>56</v>
      </c>
      <c r="B171" s="45" t="s">
        <v>131</v>
      </c>
      <c r="C171" s="50" t="s">
        <v>114</v>
      </c>
      <c r="D171" s="39">
        <v>0.0</v>
      </c>
      <c r="E171" s="39">
        <v>0.0</v>
      </c>
      <c r="F171" s="39">
        <f t="shared" si="160"/>
        <v>0</v>
      </c>
      <c r="G171" s="39">
        <v>0.0</v>
      </c>
      <c r="H171" s="39">
        <v>0.0</v>
      </c>
      <c r="I171" s="39">
        <f t="shared" si="161"/>
        <v>0</v>
      </c>
      <c r="J171" s="39">
        <v>0.0</v>
      </c>
      <c r="K171" s="39">
        <v>0.0</v>
      </c>
      <c r="L171" s="39">
        <f t="shared" si="162"/>
        <v>0</v>
      </c>
      <c r="M171" s="39">
        <f t="shared" ref="M171:N171" si="166">SUM(G171,J171)</f>
        <v>0</v>
      </c>
      <c r="N171" s="39">
        <f t="shared" si="166"/>
        <v>0</v>
      </c>
      <c r="O171" s="39">
        <f t="shared" si="164"/>
        <v>0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2"/>
    </row>
    <row r="172" ht="17.25" customHeight="1">
      <c r="A172" s="37" t="s">
        <v>153</v>
      </c>
      <c r="B172" s="45" t="s">
        <v>133</v>
      </c>
      <c r="C172" s="50" t="s">
        <v>114</v>
      </c>
      <c r="D172" s="39">
        <v>0.0</v>
      </c>
      <c r="E172" s="39">
        <v>0.0</v>
      </c>
      <c r="F172" s="39">
        <f t="shared" si="160"/>
        <v>0</v>
      </c>
      <c r="G172" s="39">
        <v>0.0</v>
      </c>
      <c r="H172" s="39">
        <v>0.0</v>
      </c>
      <c r="I172" s="39">
        <f t="shared" si="161"/>
        <v>0</v>
      </c>
      <c r="J172" s="39">
        <v>0.0</v>
      </c>
      <c r="K172" s="39">
        <v>0.0</v>
      </c>
      <c r="L172" s="39">
        <f t="shared" si="162"/>
        <v>0</v>
      </c>
      <c r="M172" s="39">
        <f t="shared" ref="M172:N172" si="167">SUM(G172,J172)</f>
        <v>0</v>
      </c>
      <c r="N172" s="39">
        <f t="shared" si="167"/>
        <v>0</v>
      </c>
      <c r="O172" s="39">
        <f t="shared" si="164"/>
        <v>0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2"/>
    </row>
    <row r="173" ht="12.75" customHeight="1">
      <c r="A173" s="37" t="s">
        <v>154</v>
      </c>
      <c r="B173" s="45" t="s">
        <v>134</v>
      </c>
      <c r="C173" s="50" t="s">
        <v>114</v>
      </c>
      <c r="D173" s="39">
        <v>0.0</v>
      </c>
      <c r="E173" s="39">
        <v>0.0</v>
      </c>
      <c r="F173" s="39">
        <f t="shared" si="160"/>
        <v>0</v>
      </c>
      <c r="G173" s="39">
        <v>0.0</v>
      </c>
      <c r="H173" s="39">
        <v>0.0</v>
      </c>
      <c r="I173" s="39">
        <f t="shared" si="161"/>
        <v>0</v>
      </c>
      <c r="J173" s="39">
        <v>4.0</v>
      </c>
      <c r="K173" s="39">
        <v>6.0</v>
      </c>
      <c r="L173" s="39">
        <f t="shared" si="162"/>
        <v>10</v>
      </c>
      <c r="M173" s="39">
        <f t="shared" ref="M173:N173" si="168">SUM(G173,J173)</f>
        <v>4</v>
      </c>
      <c r="N173" s="39">
        <f t="shared" si="168"/>
        <v>6</v>
      </c>
      <c r="O173" s="39">
        <f t="shared" si="164"/>
        <v>10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2"/>
    </row>
    <row r="174" ht="12.75" customHeight="1">
      <c r="A174" s="37" t="s">
        <v>57</v>
      </c>
      <c r="B174" s="45" t="s">
        <v>134</v>
      </c>
      <c r="C174" s="50" t="s">
        <v>114</v>
      </c>
      <c r="D174" s="39">
        <v>12.0</v>
      </c>
      <c r="E174" s="39">
        <v>7.0</v>
      </c>
      <c r="F174" s="39">
        <f t="shared" si="160"/>
        <v>19</v>
      </c>
      <c r="G174" s="39">
        <v>12.0</v>
      </c>
      <c r="H174" s="39">
        <v>6.0</v>
      </c>
      <c r="I174" s="39">
        <f t="shared" si="161"/>
        <v>18</v>
      </c>
      <c r="J174" s="39">
        <v>10.0</v>
      </c>
      <c r="K174" s="39">
        <v>9.0</v>
      </c>
      <c r="L174" s="39">
        <f t="shared" si="162"/>
        <v>19</v>
      </c>
      <c r="M174" s="39">
        <f t="shared" ref="M174:N174" si="169">SUM(G174,J174)</f>
        <v>22</v>
      </c>
      <c r="N174" s="39">
        <f t="shared" si="169"/>
        <v>15</v>
      </c>
      <c r="O174" s="39">
        <f t="shared" si="164"/>
        <v>37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2"/>
    </row>
    <row r="175" ht="12.75" customHeight="1">
      <c r="A175" s="37" t="s">
        <v>155</v>
      </c>
      <c r="B175" s="45" t="s">
        <v>134</v>
      </c>
      <c r="C175" s="50" t="s">
        <v>114</v>
      </c>
      <c r="D175" s="39">
        <v>0.0</v>
      </c>
      <c r="E175" s="39">
        <v>0.0</v>
      </c>
      <c r="F175" s="39">
        <f t="shared" si="160"/>
        <v>0</v>
      </c>
      <c r="G175" s="39">
        <v>0.0</v>
      </c>
      <c r="H175" s="39">
        <v>0.0</v>
      </c>
      <c r="I175" s="39">
        <f t="shared" si="161"/>
        <v>0</v>
      </c>
      <c r="J175" s="39">
        <v>0.0</v>
      </c>
      <c r="K175" s="39">
        <v>0.0</v>
      </c>
      <c r="L175" s="39">
        <f t="shared" si="162"/>
        <v>0</v>
      </c>
      <c r="M175" s="39">
        <f t="shared" ref="M175:N175" si="170">SUM(G175,J175)</f>
        <v>0</v>
      </c>
      <c r="N175" s="39">
        <f t="shared" si="170"/>
        <v>0</v>
      </c>
      <c r="O175" s="39">
        <f t="shared" si="164"/>
        <v>0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2"/>
    </row>
    <row r="176" ht="12.75" customHeight="1">
      <c r="A176" s="52" t="s">
        <v>156</v>
      </c>
      <c r="B176" s="45" t="s">
        <v>141</v>
      </c>
      <c r="C176" s="50" t="s">
        <v>114</v>
      </c>
      <c r="D176" s="39">
        <v>0.0</v>
      </c>
      <c r="E176" s="39">
        <v>0.0</v>
      </c>
      <c r="F176" s="39">
        <f t="shared" si="160"/>
        <v>0</v>
      </c>
      <c r="G176" s="39">
        <v>0.0</v>
      </c>
      <c r="H176" s="39">
        <v>0.0</v>
      </c>
      <c r="I176" s="39">
        <f t="shared" si="161"/>
        <v>0</v>
      </c>
      <c r="J176" s="39">
        <v>8.0</v>
      </c>
      <c r="K176" s="39">
        <v>3.0</v>
      </c>
      <c r="L176" s="39">
        <f t="shared" si="162"/>
        <v>11</v>
      </c>
      <c r="M176" s="39">
        <f t="shared" ref="M176:N176" si="171">SUM(G176,J176)</f>
        <v>8</v>
      </c>
      <c r="N176" s="39">
        <f t="shared" si="171"/>
        <v>3</v>
      </c>
      <c r="O176" s="39">
        <f t="shared" si="164"/>
        <v>11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2"/>
    </row>
    <row r="177" ht="12.75" customHeight="1">
      <c r="A177" s="52" t="s">
        <v>157</v>
      </c>
      <c r="B177" s="45" t="s">
        <v>147</v>
      </c>
      <c r="C177" s="50" t="s">
        <v>114</v>
      </c>
      <c r="D177" s="39">
        <v>0.0</v>
      </c>
      <c r="E177" s="39">
        <v>0.0</v>
      </c>
      <c r="F177" s="39">
        <f t="shared" si="160"/>
        <v>0</v>
      </c>
      <c r="G177" s="39">
        <v>0.0</v>
      </c>
      <c r="H177" s="39">
        <v>0.0</v>
      </c>
      <c r="I177" s="39">
        <f t="shared" si="161"/>
        <v>0</v>
      </c>
      <c r="J177" s="39">
        <v>1.0</v>
      </c>
      <c r="K177" s="39">
        <v>1.0</v>
      </c>
      <c r="L177" s="39">
        <f t="shared" si="162"/>
        <v>2</v>
      </c>
      <c r="M177" s="39">
        <f t="shared" ref="M177:N177" si="172">SUM(G177,J177)</f>
        <v>1</v>
      </c>
      <c r="N177" s="39">
        <f t="shared" si="172"/>
        <v>1</v>
      </c>
      <c r="O177" s="39">
        <f t="shared" si="164"/>
        <v>2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2"/>
    </row>
    <row r="178" ht="12.75" customHeight="1">
      <c r="A178" s="53" t="s">
        <v>47</v>
      </c>
      <c r="B178" s="48"/>
      <c r="C178" s="49"/>
      <c r="D178" s="39">
        <f t="shared" ref="D178:O178" si="173">SUM(D168:D177)</f>
        <v>12</v>
      </c>
      <c r="E178" s="39">
        <f t="shared" si="173"/>
        <v>7</v>
      </c>
      <c r="F178" s="39">
        <f t="shared" si="173"/>
        <v>19</v>
      </c>
      <c r="G178" s="39">
        <f t="shared" si="173"/>
        <v>12</v>
      </c>
      <c r="H178" s="39">
        <f t="shared" si="173"/>
        <v>6</v>
      </c>
      <c r="I178" s="39">
        <f t="shared" si="173"/>
        <v>18</v>
      </c>
      <c r="J178" s="39">
        <f t="shared" si="173"/>
        <v>26</v>
      </c>
      <c r="K178" s="39">
        <f t="shared" si="173"/>
        <v>22</v>
      </c>
      <c r="L178" s="39">
        <f t="shared" si="173"/>
        <v>48</v>
      </c>
      <c r="M178" s="39">
        <f t="shared" si="173"/>
        <v>38</v>
      </c>
      <c r="N178" s="39">
        <f t="shared" si="173"/>
        <v>28</v>
      </c>
      <c r="O178" s="39">
        <f t="shared" si="173"/>
        <v>66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2"/>
    </row>
    <row r="179" ht="12.75" customHeight="1">
      <c r="A179" s="41"/>
      <c r="B179" s="41"/>
      <c r="C179" s="42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2"/>
    </row>
    <row r="180" ht="8.25" customHeight="1">
      <c r="A180" s="41"/>
      <c r="B180" s="41"/>
      <c r="C180" s="42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2"/>
    </row>
    <row r="181" ht="12.75" customHeight="1">
      <c r="A181" s="44" t="s">
        <v>68</v>
      </c>
      <c r="B181" s="34" t="s">
        <v>14</v>
      </c>
      <c r="C181" s="35" t="s">
        <v>15</v>
      </c>
      <c r="D181" s="35" t="s">
        <v>21</v>
      </c>
      <c r="E181" s="35" t="s">
        <v>22</v>
      </c>
      <c r="F181" s="35" t="s">
        <v>23</v>
      </c>
      <c r="G181" s="35" t="s">
        <v>21</v>
      </c>
      <c r="H181" s="35" t="s">
        <v>22</v>
      </c>
      <c r="I181" s="35" t="s">
        <v>23</v>
      </c>
      <c r="J181" s="35" t="s">
        <v>21</v>
      </c>
      <c r="K181" s="35" t="s">
        <v>22</v>
      </c>
      <c r="L181" s="35" t="s">
        <v>23</v>
      </c>
      <c r="M181" s="35" t="s">
        <v>21</v>
      </c>
      <c r="N181" s="35" t="s">
        <v>22</v>
      </c>
      <c r="O181" s="35" t="s">
        <v>23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2"/>
    </row>
    <row r="182" ht="12.75" customHeight="1">
      <c r="A182" s="52" t="s">
        <v>71</v>
      </c>
      <c r="B182" s="45" t="s">
        <v>134</v>
      </c>
      <c r="C182" s="50" t="s">
        <v>114</v>
      </c>
      <c r="D182" s="39">
        <v>0.0</v>
      </c>
      <c r="E182" s="39">
        <v>0.0</v>
      </c>
      <c r="F182" s="39">
        <f t="shared" ref="F182:F183" si="175">SUM(D182:E182)</f>
        <v>0</v>
      </c>
      <c r="G182" s="39">
        <v>0.0</v>
      </c>
      <c r="H182" s="39">
        <v>0.0</v>
      </c>
      <c r="I182" s="39">
        <f t="shared" ref="I182:I183" si="176">SUM(G182:H182)</f>
        <v>0</v>
      </c>
      <c r="J182" s="39">
        <v>0.0</v>
      </c>
      <c r="K182" s="39">
        <v>0.0</v>
      </c>
      <c r="L182" s="39">
        <f t="shared" ref="L182:L183" si="177">SUM(J182:K182)</f>
        <v>0</v>
      </c>
      <c r="M182" s="39">
        <f t="shared" ref="M182:N182" si="174">SUM(G182,J182)</f>
        <v>0</v>
      </c>
      <c r="N182" s="39">
        <f t="shared" si="174"/>
        <v>0</v>
      </c>
      <c r="O182" s="39">
        <f t="shared" ref="O182:O183" si="179">SUM(M182:N182)</f>
        <v>0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2"/>
    </row>
    <row r="183" ht="12.75" customHeight="1">
      <c r="A183" s="52" t="s">
        <v>158</v>
      </c>
      <c r="B183" s="45" t="s">
        <v>136</v>
      </c>
      <c r="C183" s="50" t="s">
        <v>159</v>
      </c>
      <c r="D183" s="39">
        <v>0.0</v>
      </c>
      <c r="E183" s="39">
        <v>0.0</v>
      </c>
      <c r="F183" s="39">
        <f t="shared" si="175"/>
        <v>0</v>
      </c>
      <c r="G183" s="39">
        <v>0.0</v>
      </c>
      <c r="H183" s="39">
        <v>0.0</v>
      </c>
      <c r="I183" s="39">
        <f t="shared" si="176"/>
        <v>0</v>
      </c>
      <c r="J183" s="39">
        <v>0.0</v>
      </c>
      <c r="K183" s="39">
        <v>0.0</v>
      </c>
      <c r="L183" s="39">
        <f t="shared" si="177"/>
        <v>0</v>
      </c>
      <c r="M183" s="39">
        <f t="shared" ref="M183:N183" si="178">SUM(G183,J183)</f>
        <v>0</v>
      </c>
      <c r="N183" s="39">
        <f t="shared" si="178"/>
        <v>0</v>
      </c>
      <c r="O183" s="39">
        <f t="shared" si="179"/>
        <v>0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2"/>
    </row>
    <row r="184" ht="12.75" customHeight="1">
      <c r="A184" s="53" t="s">
        <v>47</v>
      </c>
      <c r="B184" s="48"/>
      <c r="C184" s="49"/>
      <c r="D184" s="39">
        <f t="shared" ref="D184:O184" si="180">SUM(D182:D183)</f>
        <v>0</v>
      </c>
      <c r="E184" s="39">
        <f t="shared" si="180"/>
        <v>0</v>
      </c>
      <c r="F184" s="39">
        <f t="shared" si="180"/>
        <v>0</v>
      </c>
      <c r="G184" s="39">
        <f t="shared" si="180"/>
        <v>0</v>
      </c>
      <c r="H184" s="39">
        <f t="shared" si="180"/>
        <v>0</v>
      </c>
      <c r="I184" s="39">
        <f t="shared" si="180"/>
        <v>0</v>
      </c>
      <c r="J184" s="39">
        <f t="shared" si="180"/>
        <v>0</v>
      </c>
      <c r="K184" s="39">
        <f t="shared" si="180"/>
        <v>0</v>
      </c>
      <c r="L184" s="39">
        <f t="shared" si="180"/>
        <v>0</v>
      </c>
      <c r="M184" s="39">
        <f t="shared" si="180"/>
        <v>0</v>
      </c>
      <c r="N184" s="39">
        <f t="shared" si="180"/>
        <v>0</v>
      </c>
      <c r="O184" s="39">
        <f t="shared" si="180"/>
        <v>0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2"/>
    </row>
    <row r="185" ht="12.75" customHeight="1">
      <c r="A185" s="40" t="s">
        <v>72</v>
      </c>
      <c r="B185" s="17"/>
      <c r="C185" s="18"/>
      <c r="D185" s="54">
        <f t="shared" ref="D185:O185" si="181">SUM(D164,D178,D184)</f>
        <v>159</v>
      </c>
      <c r="E185" s="54">
        <f t="shared" si="181"/>
        <v>184</v>
      </c>
      <c r="F185" s="54">
        <f t="shared" si="181"/>
        <v>343</v>
      </c>
      <c r="G185" s="54">
        <f t="shared" si="181"/>
        <v>249</v>
      </c>
      <c r="H185" s="54">
        <f t="shared" si="181"/>
        <v>320</v>
      </c>
      <c r="I185" s="54">
        <f t="shared" si="181"/>
        <v>569</v>
      </c>
      <c r="J185" s="54">
        <f t="shared" si="181"/>
        <v>2384</v>
      </c>
      <c r="K185" s="54">
        <f t="shared" si="181"/>
        <v>2888</v>
      </c>
      <c r="L185" s="54">
        <f t="shared" si="181"/>
        <v>5272</v>
      </c>
      <c r="M185" s="54">
        <f t="shared" si="181"/>
        <v>2633</v>
      </c>
      <c r="N185" s="54">
        <f t="shared" si="181"/>
        <v>3208</v>
      </c>
      <c r="O185" s="54">
        <f t="shared" si="181"/>
        <v>5841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2"/>
    </row>
    <row r="186" ht="12.75" customHeight="1">
      <c r="A186" s="41"/>
      <c r="B186" s="41"/>
      <c r="C186" s="42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2"/>
    </row>
    <row r="187" ht="9.0" customHeight="1">
      <c r="A187" s="41"/>
      <c r="B187" s="41"/>
      <c r="C187" s="42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2"/>
    </row>
    <row r="188" ht="12.75" customHeight="1">
      <c r="A188" s="32" t="s">
        <v>160</v>
      </c>
      <c r="B188" s="17"/>
      <c r="C188" s="17"/>
      <c r="D188" s="17"/>
      <c r="E188" s="17"/>
      <c r="F188" s="18"/>
      <c r="G188" s="33" t="s">
        <v>12</v>
      </c>
      <c r="H188" s="17"/>
      <c r="I188" s="17"/>
      <c r="J188" s="17"/>
      <c r="K188" s="17"/>
      <c r="L188" s="17"/>
      <c r="M188" s="17"/>
      <c r="N188" s="17"/>
      <c r="O188" s="18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2"/>
    </row>
    <row r="189" ht="12.75" customHeight="1">
      <c r="A189" s="34" t="s">
        <v>13</v>
      </c>
      <c r="B189" s="44" t="s">
        <v>14</v>
      </c>
      <c r="C189" s="57" t="s">
        <v>15</v>
      </c>
      <c r="D189" s="33" t="s">
        <v>16</v>
      </c>
      <c r="E189" s="17"/>
      <c r="F189" s="18"/>
      <c r="G189" s="33" t="s">
        <v>17</v>
      </c>
      <c r="H189" s="17"/>
      <c r="I189" s="18"/>
      <c r="J189" s="33" t="s">
        <v>18</v>
      </c>
      <c r="K189" s="17"/>
      <c r="L189" s="18"/>
      <c r="M189" s="33" t="s">
        <v>19</v>
      </c>
      <c r="N189" s="17"/>
      <c r="O189" s="18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2"/>
    </row>
    <row r="190" ht="12.75" customHeight="1">
      <c r="A190" s="34" t="s">
        <v>20</v>
      </c>
      <c r="B190" s="56"/>
      <c r="C190" s="56"/>
      <c r="D190" s="35" t="s">
        <v>21</v>
      </c>
      <c r="E190" s="35" t="s">
        <v>22</v>
      </c>
      <c r="F190" s="35" t="s">
        <v>23</v>
      </c>
      <c r="G190" s="35" t="s">
        <v>21</v>
      </c>
      <c r="H190" s="35" t="s">
        <v>22</v>
      </c>
      <c r="I190" s="35" t="s">
        <v>23</v>
      </c>
      <c r="J190" s="35" t="s">
        <v>21</v>
      </c>
      <c r="K190" s="35" t="s">
        <v>22</v>
      </c>
      <c r="L190" s="35" t="s">
        <v>23</v>
      </c>
      <c r="M190" s="35" t="s">
        <v>21</v>
      </c>
      <c r="N190" s="35" t="s">
        <v>22</v>
      </c>
      <c r="O190" s="35" t="s">
        <v>23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2"/>
    </row>
    <row r="191" ht="12.75" customHeight="1">
      <c r="A191" s="37" t="s">
        <v>161</v>
      </c>
      <c r="B191" s="37" t="s">
        <v>162</v>
      </c>
      <c r="C191" s="50" t="s">
        <v>163</v>
      </c>
      <c r="D191" s="39">
        <v>9.0</v>
      </c>
      <c r="E191" s="39">
        <v>5.0</v>
      </c>
      <c r="F191" s="39">
        <f t="shared" ref="F191:F193" si="183">SUM(D191:E191)</f>
        <v>14</v>
      </c>
      <c r="G191" s="39">
        <v>9.0</v>
      </c>
      <c r="H191" s="39">
        <v>5.0</v>
      </c>
      <c r="I191" s="39">
        <f t="shared" ref="I191:I193" si="184">SUM(G191:H191)</f>
        <v>14</v>
      </c>
      <c r="J191" s="39">
        <v>70.0</v>
      </c>
      <c r="K191" s="39">
        <v>32.0</v>
      </c>
      <c r="L191" s="39">
        <f t="shared" ref="L191:L193" si="185">SUM(J191:K191)</f>
        <v>102</v>
      </c>
      <c r="M191" s="39">
        <f t="shared" ref="M191:N191" si="182">SUM(G191,J191)</f>
        <v>79</v>
      </c>
      <c r="N191" s="39">
        <f t="shared" si="182"/>
        <v>37</v>
      </c>
      <c r="O191" s="39">
        <f t="shared" ref="O191:O193" si="187">SUM(M191:N191)</f>
        <v>116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2"/>
    </row>
    <row r="192" ht="12.75" customHeight="1">
      <c r="A192" s="37" t="s">
        <v>138</v>
      </c>
      <c r="B192" s="37" t="s">
        <v>162</v>
      </c>
      <c r="C192" s="50" t="s">
        <v>163</v>
      </c>
      <c r="D192" s="39">
        <v>15.0</v>
      </c>
      <c r="E192" s="39">
        <v>11.0</v>
      </c>
      <c r="F192" s="39">
        <f t="shared" si="183"/>
        <v>26</v>
      </c>
      <c r="G192" s="39">
        <v>17.0</v>
      </c>
      <c r="H192" s="39">
        <v>11.0</v>
      </c>
      <c r="I192" s="39">
        <f t="shared" si="184"/>
        <v>28</v>
      </c>
      <c r="J192" s="39">
        <v>158.0</v>
      </c>
      <c r="K192" s="39">
        <v>64.0</v>
      </c>
      <c r="L192" s="39">
        <f t="shared" si="185"/>
        <v>222</v>
      </c>
      <c r="M192" s="39">
        <f t="shared" ref="M192:N192" si="186">SUM(G192,J192)</f>
        <v>175</v>
      </c>
      <c r="N192" s="39">
        <f t="shared" si="186"/>
        <v>75</v>
      </c>
      <c r="O192" s="39">
        <f t="shared" si="187"/>
        <v>250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2"/>
    </row>
    <row r="193" ht="12.75" customHeight="1">
      <c r="A193" s="37" t="s">
        <v>164</v>
      </c>
      <c r="B193" s="37" t="s">
        <v>162</v>
      </c>
      <c r="C193" s="50" t="s">
        <v>163</v>
      </c>
      <c r="D193" s="39">
        <v>0.0</v>
      </c>
      <c r="E193" s="39">
        <v>0.0</v>
      </c>
      <c r="F193" s="39">
        <f t="shared" si="183"/>
        <v>0</v>
      </c>
      <c r="G193" s="39">
        <v>0.0</v>
      </c>
      <c r="H193" s="39">
        <v>0.0</v>
      </c>
      <c r="I193" s="39">
        <f t="shared" si="184"/>
        <v>0</v>
      </c>
      <c r="J193" s="39">
        <v>12.0</v>
      </c>
      <c r="K193" s="39">
        <v>16.0</v>
      </c>
      <c r="L193" s="39">
        <f t="shared" si="185"/>
        <v>28</v>
      </c>
      <c r="M193" s="39">
        <f t="shared" ref="M193:N193" si="188">SUM(G193,J193)</f>
        <v>12</v>
      </c>
      <c r="N193" s="39">
        <f t="shared" si="188"/>
        <v>16</v>
      </c>
      <c r="O193" s="39">
        <f t="shared" si="187"/>
        <v>28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2"/>
    </row>
    <row r="194" ht="12.75" customHeight="1">
      <c r="A194" s="62" t="s">
        <v>47</v>
      </c>
      <c r="B194" s="17"/>
      <c r="C194" s="18"/>
      <c r="D194" s="39">
        <f t="shared" ref="D194:O194" si="189">SUM(D191:D193)</f>
        <v>24</v>
      </c>
      <c r="E194" s="39">
        <f t="shared" si="189"/>
        <v>16</v>
      </c>
      <c r="F194" s="39">
        <f t="shared" si="189"/>
        <v>40</v>
      </c>
      <c r="G194" s="39">
        <f t="shared" si="189"/>
        <v>26</v>
      </c>
      <c r="H194" s="39">
        <f t="shared" si="189"/>
        <v>16</v>
      </c>
      <c r="I194" s="39">
        <f t="shared" si="189"/>
        <v>42</v>
      </c>
      <c r="J194" s="39">
        <f t="shared" si="189"/>
        <v>240</v>
      </c>
      <c r="K194" s="39">
        <f t="shared" si="189"/>
        <v>112</v>
      </c>
      <c r="L194" s="39">
        <f t="shared" si="189"/>
        <v>352</v>
      </c>
      <c r="M194" s="39">
        <f t="shared" si="189"/>
        <v>266</v>
      </c>
      <c r="N194" s="39">
        <f t="shared" si="189"/>
        <v>128</v>
      </c>
      <c r="O194" s="39">
        <f t="shared" si="189"/>
        <v>394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2"/>
    </row>
    <row r="195" ht="12.75" customHeight="1">
      <c r="A195" s="41"/>
      <c r="B195" s="41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2"/>
    </row>
    <row r="196" ht="12.75" customHeight="1">
      <c r="A196" s="34" t="s">
        <v>48</v>
      </c>
      <c r="B196" s="34" t="s">
        <v>14</v>
      </c>
      <c r="C196" s="35" t="s">
        <v>15</v>
      </c>
      <c r="D196" s="35" t="s">
        <v>21</v>
      </c>
      <c r="E196" s="35" t="s">
        <v>22</v>
      </c>
      <c r="F196" s="35" t="s">
        <v>23</v>
      </c>
      <c r="G196" s="35" t="s">
        <v>21</v>
      </c>
      <c r="H196" s="35" t="s">
        <v>22</v>
      </c>
      <c r="I196" s="35" t="s">
        <v>23</v>
      </c>
      <c r="J196" s="35" t="s">
        <v>21</v>
      </c>
      <c r="K196" s="35" t="s">
        <v>22</v>
      </c>
      <c r="L196" s="35" t="s">
        <v>23</v>
      </c>
      <c r="M196" s="35" t="s">
        <v>21</v>
      </c>
      <c r="N196" s="35" t="s">
        <v>22</v>
      </c>
      <c r="O196" s="35" t="s">
        <v>23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2"/>
    </row>
    <row r="197" ht="12.75" customHeight="1">
      <c r="A197" s="37" t="s">
        <v>165</v>
      </c>
      <c r="B197" s="37" t="s">
        <v>162</v>
      </c>
      <c r="C197" s="50" t="s">
        <v>166</v>
      </c>
      <c r="D197" s="39">
        <v>0.0</v>
      </c>
      <c r="E197" s="39">
        <v>0.0</v>
      </c>
      <c r="F197" s="39">
        <f>SUM(D197:E197)</f>
        <v>0</v>
      </c>
      <c r="G197" s="39">
        <v>0.0</v>
      </c>
      <c r="H197" s="39">
        <v>0.0</v>
      </c>
      <c r="I197" s="39">
        <f>SUM(G197:H197)</f>
        <v>0</v>
      </c>
      <c r="J197" s="39">
        <v>5.0</v>
      </c>
      <c r="K197" s="39">
        <v>4.0</v>
      </c>
      <c r="L197" s="39">
        <f>SUM(J197:K197)</f>
        <v>9</v>
      </c>
      <c r="M197" s="39">
        <f t="shared" ref="M197:N197" si="190">SUM(G197,J197)</f>
        <v>5</v>
      </c>
      <c r="N197" s="39">
        <f t="shared" si="190"/>
        <v>4</v>
      </c>
      <c r="O197" s="39">
        <f>SUM(M197:N197)</f>
        <v>9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2"/>
    </row>
    <row r="198" ht="12.75" customHeight="1">
      <c r="A198" s="59" t="s">
        <v>47</v>
      </c>
      <c r="B198" s="17"/>
      <c r="C198" s="18"/>
      <c r="D198" s="39">
        <f t="shared" ref="D198:O198" si="191">D197</f>
        <v>0</v>
      </c>
      <c r="E198" s="39">
        <f t="shared" si="191"/>
        <v>0</v>
      </c>
      <c r="F198" s="39">
        <f t="shared" si="191"/>
        <v>0</v>
      </c>
      <c r="G198" s="39">
        <f t="shared" si="191"/>
        <v>0</v>
      </c>
      <c r="H198" s="39">
        <f t="shared" si="191"/>
        <v>0</v>
      </c>
      <c r="I198" s="39">
        <f t="shared" si="191"/>
        <v>0</v>
      </c>
      <c r="J198" s="39">
        <f t="shared" si="191"/>
        <v>5</v>
      </c>
      <c r="K198" s="39">
        <f t="shared" si="191"/>
        <v>4</v>
      </c>
      <c r="L198" s="39">
        <f t="shared" si="191"/>
        <v>9</v>
      </c>
      <c r="M198" s="39">
        <f t="shared" si="191"/>
        <v>5</v>
      </c>
      <c r="N198" s="39">
        <f t="shared" si="191"/>
        <v>4</v>
      </c>
      <c r="O198" s="39">
        <f t="shared" si="191"/>
        <v>9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2"/>
    </row>
    <row r="199" ht="12.75" customHeight="1">
      <c r="A199" s="41"/>
      <c r="B199" s="41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2"/>
    </row>
    <row r="200" ht="12.75" customHeight="1">
      <c r="A200" s="41"/>
      <c r="B200" s="41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2"/>
    </row>
    <row r="201" ht="12.75" customHeight="1">
      <c r="A201" s="34" t="s">
        <v>68</v>
      </c>
      <c r="B201" s="34" t="s">
        <v>14</v>
      </c>
      <c r="C201" s="35" t="s">
        <v>15</v>
      </c>
      <c r="D201" s="35" t="s">
        <v>21</v>
      </c>
      <c r="E201" s="35" t="s">
        <v>22</v>
      </c>
      <c r="F201" s="35" t="s">
        <v>23</v>
      </c>
      <c r="G201" s="35" t="s">
        <v>21</v>
      </c>
      <c r="H201" s="35" t="s">
        <v>22</v>
      </c>
      <c r="I201" s="35" t="s">
        <v>23</v>
      </c>
      <c r="J201" s="35" t="s">
        <v>21</v>
      </c>
      <c r="K201" s="35" t="s">
        <v>22</v>
      </c>
      <c r="L201" s="35" t="s">
        <v>23</v>
      </c>
      <c r="M201" s="35" t="s">
        <v>21</v>
      </c>
      <c r="N201" s="35" t="s">
        <v>22</v>
      </c>
      <c r="O201" s="35" t="s">
        <v>23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2"/>
    </row>
    <row r="202" ht="12.75" customHeight="1">
      <c r="A202" s="37" t="s">
        <v>127</v>
      </c>
      <c r="B202" s="37" t="s">
        <v>162</v>
      </c>
      <c r="C202" s="50" t="s">
        <v>166</v>
      </c>
      <c r="D202" s="39">
        <v>0.0</v>
      </c>
      <c r="E202" s="39">
        <v>0.0</v>
      </c>
      <c r="F202" s="39">
        <f>SUM(D202:E202)</f>
        <v>0</v>
      </c>
      <c r="G202" s="39">
        <v>0.0</v>
      </c>
      <c r="H202" s="39">
        <v>0.0</v>
      </c>
      <c r="I202" s="39">
        <f>SUM(G202:H202)</f>
        <v>0</v>
      </c>
      <c r="J202" s="39">
        <v>7.0</v>
      </c>
      <c r="K202" s="39">
        <v>6.0</v>
      </c>
      <c r="L202" s="39">
        <f>SUM(J202:K202)</f>
        <v>13</v>
      </c>
      <c r="M202" s="39">
        <f t="shared" ref="M202:N202" si="192">SUM(G202,J202)</f>
        <v>7</v>
      </c>
      <c r="N202" s="39">
        <f t="shared" si="192"/>
        <v>6</v>
      </c>
      <c r="O202" s="39">
        <f>SUM(M202:N202)</f>
        <v>13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2"/>
    </row>
    <row r="203" ht="12.75" customHeight="1">
      <c r="A203" s="59" t="s">
        <v>47</v>
      </c>
      <c r="B203" s="17"/>
      <c r="C203" s="18"/>
      <c r="D203" s="39">
        <f t="shared" ref="D203:O203" si="193">SUM(D202)</f>
        <v>0</v>
      </c>
      <c r="E203" s="39">
        <f t="shared" si="193"/>
        <v>0</v>
      </c>
      <c r="F203" s="39">
        <f t="shared" si="193"/>
        <v>0</v>
      </c>
      <c r="G203" s="39">
        <f t="shared" si="193"/>
        <v>0</v>
      </c>
      <c r="H203" s="39">
        <f t="shared" si="193"/>
        <v>0</v>
      </c>
      <c r="I203" s="39">
        <f t="shared" si="193"/>
        <v>0</v>
      </c>
      <c r="J203" s="39">
        <f t="shared" si="193"/>
        <v>7</v>
      </c>
      <c r="K203" s="39">
        <f t="shared" si="193"/>
        <v>6</v>
      </c>
      <c r="L203" s="39">
        <f t="shared" si="193"/>
        <v>13</v>
      </c>
      <c r="M203" s="39">
        <f t="shared" si="193"/>
        <v>7</v>
      </c>
      <c r="N203" s="39">
        <f t="shared" si="193"/>
        <v>6</v>
      </c>
      <c r="O203" s="39">
        <f t="shared" si="193"/>
        <v>13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1"/>
    </row>
    <row r="204" ht="12.75" customHeight="1">
      <c r="A204" s="59" t="s">
        <v>72</v>
      </c>
      <c r="B204" s="17"/>
      <c r="C204" s="18"/>
      <c r="D204" s="54">
        <f t="shared" ref="D204:O204" si="194">D194+D198+D203</f>
        <v>24</v>
      </c>
      <c r="E204" s="54">
        <f t="shared" si="194"/>
        <v>16</v>
      </c>
      <c r="F204" s="54">
        <f t="shared" si="194"/>
        <v>40</v>
      </c>
      <c r="G204" s="54">
        <f t="shared" si="194"/>
        <v>26</v>
      </c>
      <c r="H204" s="54">
        <f t="shared" si="194"/>
        <v>16</v>
      </c>
      <c r="I204" s="54">
        <f t="shared" si="194"/>
        <v>42</v>
      </c>
      <c r="J204" s="54">
        <f t="shared" si="194"/>
        <v>252</v>
      </c>
      <c r="K204" s="54">
        <f t="shared" si="194"/>
        <v>122</v>
      </c>
      <c r="L204" s="54">
        <f t="shared" si="194"/>
        <v>374</v>
      </c>
      <c r="M204" s="54">
        <f t="shared" si="194"/>
        <v>278</v>
      </c>
      <c r="N204" s="54">
        <f t="shared" si="194"/>
        <v>138</v>
      </c>
      <c r="O204" s="54">
        <f t="shared" si="194"/>
        <v>416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2"/>
    </row>
    <row r="205" ht="12.75" customHeight="1">
      <c r="A205" s="41"/>
      <c r="B205" s="41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2"/>
    </row>
    <row r="206" ht="12.75" customHeight="1">
      <c r="A206" s="41"/>
      <c r="B206" s="41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2"/>
    </row>
    <row r="207" ht="12.75" customHeight="1">
      <c r="A207" s="32" t="s">
        <v>167</v>
      </c>
      <c r="B207" s="17"/>
      <c r="C207" s="17"/>
      <c r="D207" s="17"/>
      <c r="E207" s="17"/>
      <c r="F207" s="18"/>
      <c r="G207" s="33" t="s">
        <v>12</v>
      </c>
      <c r="H207" s="17"/>
      <c r="I207" s="17"/>
      <c r="J207" s="17"/>
      <c r="K207" s="17"/>
      <c r="L207" s="17"/>
      <c r="M207" s="17"/>
      <c r="N207" s="17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2"/>
    </row>
    <row r="208" ht="12.75" customHeight="1">
      <c r="A208" s="34" t="s">
        <v>13</v>
      </c>
      <c r="B208" s="44" t="s">
        <v>14</v>
      </c>
      <c r="C208" s="57" t="s">
        <v>15</v>
      </c>
      <c r="D208" s="33" t="s">
        <v>16</v>
      </c>
      <c r="E208" s="17"/>
      <c r="F208" s="18"/>
      <c r="G208" s="33" t="s">
        <v>17</v>
      </c>
      <c r="H208" s="17"/>
      <c r="I208" s="18"/>
      <c r="J208" s="33" t="s">
        <v>18</v>
      </c>
      <c r="K208" s="17"/>
      <c r="L208" s="18"/>
      <c r="M208" s="33" t="s">
        <v>19</v>
      </c>
      <c r="N208" s="17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2"/>
    </row>
    <row r="209" ht="12.75" customHeight="1">
      <c r="A209" s="34" t="s">
        <v>20</v>
      </c>
      <c r="B209" s="56"/>
      <c r="C209" s="56"/>
      <c r="D209" s="35" t="s">
        <v>21</v>
      </c>
      <c r="E209" s="35" t="s">
        <v>22</v>
      </c>
      <c r="F209" s="35" t="s">
        <v>23</v>
      </c>
      <c r="G209" s="35" t="s">
        <v>21</v>
      </c>
      <c r="H209" s="35" t="s">
        <v>22</v>
      </c>
      <c r="I209" s="35" t="s">
        <v>23</v>
      </c>
      <c r="J209" s="35" t="s">
        <v>21</v>
      </c>
      <c r="K209" s="35" t="s">
        <v>22</v>
      </c>
      <c r="L209" s="35" t="s">
        <v>23</v>
      </c>
      <c r="M209" s="35" t="s">
        <v>21</v>
      </c>
      <c r="N209" s="35" t="s">
        <v>22</v>
      </c>
      <c r="O209" s="35" t="s">
        <v>23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2"/>
    </row>
    <row r="210" ht="12.75" customHeight="1">
      <c r="A210" s="37" t="s">
        <v>168</v>
      </c>
      <c r="B210" s="37" t="s">
        <v>169</v>
      </c>
      <c r="C210" s="60" t="s">
        <v>26</v>
      </c>
      <c r="D210" s="39">
        <v>0.0</v>
      </c>
      <c r="E210" s="39">
        <v>0.0</v>
      </c>
      <c r="F210" s="39">
        <f t="shared" ref="F210:F214" si="196">SUM(D210:E210)</f>
        <v>0</v>
      </c>
      <c r="G210" s="39">
        <v>0.0</v>
      </c>
      <c r="H210" s="39">
        <v>0.0</v>
      </c>
      <c r="I210" s="39">
        <f t="shared" ref="I210:I214" si="197">SUM(G210:H210)</f>
        <v>0</v>
      </c>
      <c r="J210" s="39">
        <v>21.0</v>
      </c>
      <c r="K210" s="39">
        <v>17.0</v>
      </c>
      <c r="L210" s="39">
        <f t="shared" ref="L210:L214" si="198">SUM(J210:K210)</f>
        <v>38</v>
      </c>
      <c r="M210" s="39">
        <f t="shared" ref="M210:N210" si="195">SUM(G210,J210)</f>
        <v>21</v>
      </c>
      <c r="N210" s="39">
        <f t="shared" si="195"/>
        <v>17</v>
      </c>
      <c r="O210" s="39">
        <f t="shared" ref="O210:O214" si="200">SUM(M210:N210)</f>
        <v>38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2"/>
    </row>
    <row r="211" ht="12.75" customHeight="1">
      <c r="A211" s="37" t="s">
        <v>170</v>
      </c>
      <c r="B211" s="37" t="s">
        <v>169</v>
      </c>
      <c r="C211" s="38" t="s">
        <v>26</v>
      </c>
      <c r="D211" s="39">
        <v>0.0</v>
      </c>
      <c r="E211" s="39">
        <v>0.0</v>
      </c>
      <c r="F211" s="39">
        <f t="shared" si="196"/>
        <v>0</v>
      </c>
      <c r="G211" s="39">
        <v>0.0</v>
      </c>
      <c r="H211" s="39">
        <v>0.0</v>
      </c>
      <c r="I211" s="39">
        <f t="shared" si="197"/>
        <v>0</v>
      </c>
      <c r="J211" s="39">
        <v>2.0</v>
      </c>
      <c r="K211" s="39">
        <v>8.0</v>
      </c>
      <c r="L211" s="39">
        <f t="shared" si="198"/>
        <v>10</v>
      </c>
      <c r="M211" s="39">
        <f t="shared" ref="M211:N211" si="199">SUM(G211,J211)</f>
        <v>2</v>
      </c>
      <c r="N211" s="39">
        <f t="shared" si="199"/>
        <v>8</v>
      </c>
      <c r="O211" s="39">
        <f t="shared" si="200"/>
        <v>10</v>
      </c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2"/>
    </row>
    <row r="212" ht="12.75" customHeight="1">
      <c r="A212" s="37" t="s">
        <v>171</v>
      </c>
      <c r="B212" s="37" t="s">
        <v>169</v>
      </c>
      <c r="C212" s="60" t="s">
        <v>26</v>
      </c>
      <c r="D212" s="39">
        <v>32.0</v>
      </c>
      <c r="E212" s="39">
        <v>17.0</v>
      </c>
      <c r="F212" s="39">
        <f t="shared" si="196"/>
        <v>49</v>
      </c>
      <c r="G212" s="39">
        <v>29.0</v>
      </c>
      <c r="H212" s="39">
        <v>17.0</v>
      </c>
      <c r="I212" s="39">
        <f t="shared" si="197"/>
        <v>46</v>
      </c>
      <c r="J212" s="39">
        <v>371.0</v>
      </c>
      <c r="K212" s="39">
        <v>318.0</v>
      </c>
      <c r="L212" s="39">
        <f t="shared" si="198"/>
        <v>689</v>
      </c>
      <c r="M212" s="39">
        <f t="shared" ref="M212:N212" si="201">SUM(G212,J212)</f>
        <v>400</v>
      </c>
      <c r="N212" s="39">
        <f t="shared" si="201"/>
        <v>335</v>
      </c>
      <c r="O212" s="39">
        <f t="shared" si="200"/>
        <v>735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2"/>
    </row>
    <row r="213" ht="12.75" customHeight="1">
      <c r="A213" s="37" t="s">
        <v>172</v>
      </c>
      <c r="B213" s="37" t="s">
        <v>169</v>
      </c>
      <c r="C213" s="60" t="s">
        <v>26</v>
      </c>
      <c r="D213" s="39">
        <v>7.0</v>
      </c>
      <c r="E213" s="39">
        <v>8.0</v>
      </c>
      <c r="F213" s="39">
        <f t="shared" si="196"/>
        <v>15</v>
      </c>
      <c r="G213" s="39">
        <v>7.0</v>
      </c>
      <c r="H213" s="39">
        <v>6.0</v>
      </c>
      <c r="I213" s="39">
        <f t="shared" si="197"/>
        <v>13</v>
      </c>
      <c r="J213" s="39">
        <v>43.0</v>
      </c>
      <c r="K213" s="39">
        <v>60.0</v>
      </c>
      <c r="L213" s="39">
        <f t="shared" si="198"/>
        <v>103</v>
      </c>
      <c r="M213" s="39">
        <f t="shared" ref="M213:N213" si="202">SUM(G213,J213)</f>
        <v>50</v>
      </c>
      <c r="N213" s="39">
        <f t="shared" si="202"/>
        <v>66</v>
      </c>
      <c r="O213" s="39">
        <f t="shared" si="200"/>
        <v>116</v>
      </c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2"/>
    </row>
    <row r="214" ht="12.75" customHeight="1">
      <c r="A214" s="37" t="s">
        <v>148</v>
      </c>
      <c r="B214" s="37" t="s">
        <v>169</v>
      </c>
      <c r="C214" s="60" t="s">
        <v>26</v>
      </c>
      <c r="D214" s="39">
        <v>0.0</v>
      </c>
      <c r="E214" s="39">
        <v>0.0</v>
      </c>
      <c r="F214" s="39">
        <f t="shared" si="196"/>
        <v>0</v>
      </c>
      <c r="G214" s="39">
        <v>71.0</v>
      </c>
      <c r="H214" s="39">
        <v>217.0</v>
      </c>
      <c r="I214" s="39">
        <f t="shared" si="197"/>
        <v>288</v>
      </c>
      <c r="J214" s="39">
        <v>332.0</v>
      </c>
      <c r="K214" s="39">
        <v>853.0</v>
      </c>
      <c r="L214" s="39">
        <f t="shared" si="198"/>
        <v>1185</v>
      </c>
      <c r="M214" s="39">
        <f t="shared" ref="M214:N214" si="203">SUM(G214,J214)</f>
        <v>403</v>
      </c>
      <c r="N214" s="39">
        <f t="shared" si="203"/>
        <v>1070</v>
      </c>
      <c r="O214" s="39">
        <f t="shared" si="200"/>
        <v>1473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2"/>
    </row>
    <row r="215" ht="12.75" customHeight="1">
      <c r="A215" s="59" t="s">
        <v>47</v>
      </c>
      <c r="B215" s="17"/>
      <c r="C215" s="18"/>
      <c r="D215" s="39">
        <f t="shared" ref="D215:O215" si="204">SUM(D210:D214)</f>
        <v>39</v>
      </c>
      <c r="E215" s="39">
        <f t="shared" si="204"/>
        <v>25</v>
      </c>
      <c r="F215" s="39">
        <f t="shared" si="204"/>
        <v>64</v>
      </c>
      <c r="G215" s="39">
        <f t="shared" si="204"/>
        <v>107</v>
      </c>
      <c r="H215" s="39">
        <f t="shared" si="204"/>
        <v>240</v>
      </c>
      <c r="I215" s="39">
        <f t="shared" si="204"/>
        <v>347</v>
      </c>
      <c r="J215" s="39">
        <f t="shared" si="204"/>
        <v>769</v>
      </c>
      <c r="K215" s="39">
        <f t="shared" si="204"/>
        <v>1256</v>
      </c>
      <c r="L215" s="39">
        <f t="shared" si="204"/>
        <v>2025</v>
      </c>
      <c r="M215" s="39">
        <f t="shared" si="204"/>
        <v>876</v>
      </c>
      <c r="N215" s="39">
        <f t="shared" si="204"/>
        <v>1496</v>
      </c>
      <c r="O215" s="39">
        <f t="shared" si="204"/>
        <v>2372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2"/>
    </row>
    <row r="216" ht="12.75" customHeight="1">
      <c r="A216" s="55"/>
      <c r="B216" s="51"/>
      <c r="C216" s="51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2"/>
    </row>
    <row r="217" ht="12.75" customHeight="1">
      <c r="A217" s="41"/>
      <c r="B217" s="41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2"/>
    </row>
    <row r="218" ht="12.75" customHeight="1">
      <c r="A218" s="34" t="s">
        <v>66</v>
      </c>
      <c r="B218" s="34" t="s">
        <v>14</v>
      </c>
      <c r="C218" s="35" t="s">
        <v>15</v>
      </c>
      <c r="D218" s="35" t="s">
        <v>21</v>
      </c>
      <c r="E218" s="35" t="s">
        <v>22</v>
      </c>
      <c r="F218" s="35" t="s">
        <v>23</v>
      </c>
      <c r="G218" s="35" t="s">
        <v>21</v>
      </c>
      <c r="H218" s="35" t="s">
        <v>22</v>
      </c>
      <c r="I218" s="35" t="s">
        <v>23</v>
      </c>
      <c r="J218" s="35" t="s">
        <v>21</v>
      </c>
      <c r="K218" s="35" t="s">
        <v>22</v>
      </c>
      <c r="L218" s="35" t="s">
        <v>23</v>
      </c>
      <c r="M218" s="35" t="s">
        <v>21</v>
      </c>
      <c r="N218" s="35" t="s">
        <v>22</v>
      </c>
      <c r="O218" s="35" t="s">
        <v>23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2"/>
    </row>
    <row r="219" ht="12.75" customHeight="1">
      <c r="A219" s="37" t="s">
        <v>173</v>
      </c>
      <c r="B219" s="37" t="s">
        <v>169</v>
      </c>
      <c r="C219" s="50" t="s">
        <v>174</v>
      </c>
      <c r="D219" s="39">
        <v>1.0</v>
      </c>
      <c r="E219" s="39">
        <v>7.0</v>
      </c>
      <c r="F219" s="39">
        <f>SUM(D219:E219)</f>
        <v>8</v>
      </c>
      <c r="G219" s="39">
        <v>1.0</v>
      </c>
      <c r="H219" s="39">
        <v>7.0</v>
      </c>
      <c r="I219" s="39">
        <f>SUM(G219:H219)</f>
        <v>8</v>
      </c>
      <c r="J219" s="39">
        <v>0.0</v>
      </c>
      <c r="K219" s="39">
        <v>0.0</v>
      </c>
      <c r="L219" s="39">
        <f>SUM(J219:K219)</f>
        <v>0</v>
      </c>
      <c r="M219" s="39">
        <f t="shared" ref="M219:N219" si="205">SUM(G219,J219)</f>
        <v>1</v>
      </c>
      <c r="N219" s="39">
        <f t="shared" si="205"/>
        <v>7</v>
      </c>
      <c r="O219" s="39">
        <f>SUM(M219:N219)</f>
        <v>8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2"/>
    </row>
    <row r="220" ht="12.75" customHeight="1">
      <c r="A220" s="40" t="s">
        <v>47</v>
      </c>
      <c r="B220" s="17"/>
      <c r="C220" s="18"/>
      <c r="D220" s="39">
        <f t="shared" ref="D220:O220" si="206">SUM(D219)</f>
        <v>1</v>
      </c>
      <c r="E220" s="39">
        <f t="shared" si="206"/>
        <v>7</v>
      </c>
      <c r="F220" s="39">
        <f t="shared" si="206"/>
        <v>8</v>
      </c>
      <c r="G220" s="39">
        <f t="shared" si="206"/>
        <v>1</v>
      </c>
      <c r="H220" s="39">
        <f t="shared" si="206"/>
        <v>7</v>
      </c>
      <c r="I220" s="39">
        <f t="shared" si="206"/>
        <v>8</v>
      </c>
      <c r="J220" s="39">
        <f t="shared" si="206"/>
        <v>0</v>
      </c>
      <c r="K220" s="39">
        <f t="shared" si="206"/>
        <v>0</v>
      </c>
      <c r="L220" s="39">
        <f t="shared" si="206"/>
        <v>0</v>
      </c>
      <c r="M220" s="39">
        <f t="shared" si="206"/>
        <v>1</v>
      </c>
      <c r="N220" s="39">
        <f t="shared" si="206"/>
        <v>7</v>
      </c>
      <c r="O220" s="39">
        <f t="shared" si="206"/>
        <v>8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2"/>
    </row>
    <row r="221" ht="12.75" customHeight="1">
      <c r="A221" s="41"/>
      <c r="B221" s="41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2"/>
    </row>
    <row r="222" ht="12.75" customHeight="1">
      <c r="A222" s="41"/>
      <c r="B222" s="41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2"/>
    </row>
    <row r="223" ht="12.75" customHeight="1">
      <c r="A223" s="34" t="s">
        <v>48</v>
      </c>
      <c r="B223" s="34" t="s">
        <v>14</v>
      </c>
      <c r="C223" s="35" t="s">
        <v>15</v>
      </c>
      <c r="D223" s="35" t="s">
        <v>21</v>
      </c>
      <c r="E223" s="35" t="s">
        <v>22</v>
      </c>
      <c r="F223" s="35" t="s">
        <v>23</v>
      </c>
      <c r="G223" s="35" t="s">
        <v>21</v>
      </c>
      <c r="H223" s="35" t="s">
        <v>22</v>
      </c>
      <c r="I223" s="35" t="s">
        <v>23</v>
      </c>
      <c r="J223" s="35" t="s">
        <v>21</v>
      </c>
      <c r="K223" s="35" t="s">
        <v>22</v>
      </c>
      <c r="L223" s="35" t="s">
        <v>23</v>
      </c>
      <c r="M223" s="35" t="s">
        <v>21</v>
      </c>
      <c r="N223" s="35" t="s">
        <v>22</v>
      </c>
      <c r="O223" s="35" t="s">
        <v>23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2"/>
    </row>
    <row r="224" ht="12.75" customHeight="1">
      <c r="A224" s="52" t="s">
        <v>175</v>
      </c>
      <c r="B224" s="37" t="s">
        <v>169</v>
      </c>
      <c r="C224" s="60" t="s">
        <v>26</v>
      </c>
      <c r="D224" s="39">
        <v>0.0</v>
      </c>
      <c r="E224" s="39">
        <v>0.0</v>
      </c>
      <c r="F224" s="39">
        <f t="shared" ref="F224:F226" si="208">SUM(D224:E224)</f>
        <v>0</v>
      </c>
      <c r="G224" s="39">
        <v>0.0</v>
      </c>
      <c r="H224" s="39">
        <v>0.0</v>
      </c>
      <c r="I224" s="39">
        <f t="shared" ref="I224:I226" si="209">SUM(G224:H224)</f>
        <v>0</v>
      </c>
      <c r="J224" s="39">
        <v>0.0</v>
      </c>
      <c r="K224" s="39">
        <v>0.0</v>
      </c>
      <c r="L224" s="39">
        <f t="shared" ref="L224:L226" si="210">SUM(J224:K224)</f>
        <v>0</v>
      </c>
      <c r="M224" s="39">
        <f t="shared" ref="M224:N224" si="207">SUM(G224,J224)</f>
        <v>0</v>
      </c>
      <c r="N224" s="39">
        <f t="shared" si="207"/>
        <v>0</v>
      </c>
      <c r="O224" s="39">
        <f t="shared" ref="O224:O226" si="212">SUM(M224:N224)</f>
        <v>0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2"/>
    </row>
    <row r="225" ht="12.75" customHeight="1">
      <c r="A225" s="52" t="s">
        <v>176</v>
      </c>
      <c r="B225" s="37" t="s">
        <v>169</v>
      </c>
      <c r="C225" s="60" t="s">
        <v>177</v>
      </c>
      <c r="D225" s="39">
        <v>0.0</v>
      </c>
      <c r="E225" s="39">
        <v>0.0</v>
      </c>
      <c r="F225" s="39">
        <f t="shared" si="208"/>
        <v>0</v>
      </c>
      <c r="G225" s="39">
        <v>0.0</v>
      </c>
      <c r="H225" s="39">
        <v>0.0</v>
      </c>
      <c r="I225" s="39">
        <f t="shared" si="209"/>
        <v>0</v>
      </c>
      <c r="J225" s="39">
        <v>0.0</v>
      </c>
      <c r="K225" s="39">
        <v>0.0</v>
      </c>
      <c r="L225" s="39">
        <f t="shared" si="210"/>
        <v>0</v>
      </c>
      <c r="M225" s="39">
        <f t="shared" ref="M225:N225" si="211">SUM(G225,J225)</f>
        <v>0</v>
      </c>
      <c r="N225" s="39">
        <f t="shared" si="211"/>
        <v>0</v>
      </c>
      <c r="O225" s="39">
        <f t="shared" si="212"/>
        <v>0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2"/>
    </row>
    <row r="226" ht="12.75" customHeight="1">
      <c r="A226" s="52" t="s">
        <v>178</v>
      </c>
      <c r="B226" s="37" t="s">
        <v>169</v>
      </c>
      <c r="C226" s="60" t="s">
        <v>26</v>
      </c>
      <c r="D226" s="39">
        <v>0.0</v>
      </c>
      <c r="E226" s="39">
        <v>0.0</v>
      </c>
      <c r="F226" s="39">
        <f t="shared" si="208"/>
        <v>0</v>
      </c>
      <c r="G226" s="39">
        <v>0.0</v>
      </c>
      <c r="H226" s="39">
        <v>0.0</v>
      </c>
      <c r="I226" s="39">
        <f t="shared" si="209"/>
        <v>0</v>
      </c>
      <c r="J226" s="39">
        <v>7.0</v>
      </c>
      <c r="K226" s="39">
        <v>14.0</v>
      </c>
      <c r="L226" s="39">
        <f t="shared" si="210"/>
        <v>21</v>
      </c>
      <c r="M226" s="39">
        <f t="shared" ref="M226:N226" si="213">SUM(G226,J226)</f>
        <v>7</v>
      </c>
      <c r="N226" s="39">
        <f t="shared" si="213"/>
        <v>14</v>
      </c>
      <c r="O226" s="39">
        <f t="shared" si="212"/>
        <v>21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2"/>
    </row>
    <row r="227" ht="12.75" customHeight="1">
      <c r="A227" s="40" t="s">
        <v>47</v>
      </c>
      <c r="B227" s="17"/>
      <c r="C227" s="18"/>
      <c r="D227" s="39">
        <f t="shared" ref="D227:O227" si="214">SUM(D224:D226)</f>
        <v>0</v>
      </c>
      <c r="E227" s="39">
        <f t="shared" si="214"/>
        <v>0</v>
      </c>
      <c r="F227" s="39">
        <f t="shared" si="214"/>
        <v>0</v>
      </c>
      <c r="G227" s="39">
        <f t="shared" si="214"/>
        <v>0</v>
      </c>
      <c r="H227" s="39">
        <f t="shared" si="214"/>
        <v>0</v>
      </c>
      <c r="I227" s="39">
        <f t="shared" si="214"/>
        <v>0</v>
      </c>
      <c r="J227" s="39">
        <f t="shared" si="214"/>
        <v>7</v>
      </c>
      <c r="K227" s="39">
        <f t="shared" si="214"/>
        <v>14</v>
      </c>
      <c r="L227" s="39">
        <f t="shared" si="214"/>
        <v>21</v>
      </c>
      <c r="M227" s="39">
        <f t="shared" si="214"/>
        <v>7</v>
      </c>
      <c r="N227" s="39">
        <f t="shared" si="214"/>
        <v>14</v>
      </c>
      <c r="O227" s="39">
        <f t="shared" si="214"/>
        <v>21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2"/>
    </row>
    <row r="228" ht="12.75" customHeight="1">
      <c r="A228" s="42"/>
      <c r="B228" s="51"/>
      <c r="C228" s="51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2"/>
    </row>
    <row r="229" ht="12.75" customHeight="1">
      <c r="A229" s="41"/>
      <c r="B229" s="41"/>
      <c r="C229" s="55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2"/>
    </row>
    <row r="230" ht="12.75" customHeight="1">
      <c r="A230" s="34" t="s">
        <v>68</v>
      </c>
      <c r="B230" s="34" t="s">
        <v>14</v>
      </c>
      <c r="C230" s="35" t="s">
        <v>15</v>
      </c>
      <c r="D230" s="35" t="s">
        <v>21</v>
      </c>
      <c r="E230" s="35" t="s">
        <v>22</v>
      </c>
      <c r="F230" s="35" t="s">
        <v>23</v>
      </c>
      <c r="G230" s="35" t="s">
        <v>21</v>
      </c>
      <c r="H230" s="35" t="s">
        <v>22</v>
      </c>
      <c r="I230" s="35" t="s">
        <v>23</v>
      </c>
      <c r="J230" s="35" t="s">
        <v>21</v>
      </c>
      <c r="K230" s="35" t="s">
        <v>22</v>
      </c>
      <c r="L230" s="35" t="s">
        <v>23</v>
      </c>
      <c r="M230" s="35" t="s">
        <v>21</v>
      </c>
      <c r="N230" s="35" t="s">
        <v>22</v>
      </c>
      <c r="O230" s="35" t="s">
        <v>23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2"/>
    </row>
    <row r="231" ht="12.75" customHeight="1">
      <c r="A231" s="37" t="s">
        <v>179</v>
      </c>
      <c r="B231" s="37" t="s">
        <v>169</v>
      </c>
      <c r="C231" s="38" t="s">
        <v>26</v>
      </c>
      <c r="D231" s="39">
        <v>10.0</v>
      </c>
      <c r="E231" s="39">
        <v>13.0</v>
      </c>
      <c r="F231" s="39">
        <f>SUM(D231:E231)</f>
        <v>23</v>
      </c>
      <c r="G231" s="39">
        <v>9.0</v>
      </c>
      <c r="H231" s="39">
        <v>13.0</v>
      </c>
      <c r="I231" s="39">
        <f>SUM(G231:H231)</f>
        <v>22</v>
      </c>
      <c r="J231" s="39">
        <v>18.0</v>
      </c>
      <c r="K231" s="39">
        <v>17.0</v>
      </c>
      <c r="L231" s="39">
        <f>SUM(J231:K231)</f>
        <v>35</v>
      </c>
      <c r="M231" s="39">
        <f t="shared" ref="M231:N231" si="215">SUM(G231,J231)</f>
        <v>27</v>
      </c>
      <c r="N231" s="39">
        <f t="shared" si="215"/>
        <v>30</v>
      </c>
      <c r="O231" s="39">
        <f>SUM(M231:N231)</f>
        <v>57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2"/>
    </row>
    <row r="232" ht="12.75" customHeight="1">
      <c r="A232" s="40" t="s">
        <v>47</v>
      </c>
      <c r="B232" s="17"/>
      <c r="C232" s="18"/>
      <c r="D232" s="39">
        <f t="shared" ref="D232:O232" si="216">SUM(D231)</f>
        <v>10</v>
      </c>
      <c r="E232" s="39">
        <f t="shared" si="216"/>
        <v>13</v>
      </c>
      <c r="F232" s="39">
        <f t="shared" si="216"/>
        <v>23</v>
      </c>
      <c r="G232" s="39">
        <f t="shared" si="216"/>
        <v>9</v>
      </c>
      <c r="H232" s="39">
        <f t="shared" si="216"/>
        <v>13</v>
      </c>
      <c r="I232" s="39">
        <f t="shared" si="216"/>
        <v>22</v>
      </c>
      <c r="J232" s="39">
        <f t="shared" si="216"/>
        <v>18</v>
      </c>
      <c r="K232" s="39">
        <f t="shared" si="216"/>
        <v>17</v>
      </c>
      <c r="L232" s="39">
        <f t="shared" si="216"/>
        <v>35</v>
      </c>
      <c r="M232" s="39">
        <f t="shared" si="216"/>
        <v>27</v>
      </c>
      <c r="N232" s="39">
        <f t="shared" si="216"/>
        <v>30</v>
      </c>
      <c r="O232" s="39">
        <f t="shared" si="216"/>
        <v>57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2"/>
    </row>
    <row r="233" ht="12.75" customHeight="1">
      <c r="A233" s="40" t="s">
        <v>72</v>
      </c>
      <c r="B233" s="17"/>
      <c r="C233" s="18"/>
      <c r="D233" s="54">
        <f t="shared" ref="D233:O233" si="217">SUM(D215,D220,D227,D232)</f>
        <v>50</v>
      </c>
      <c r="E233" s="54">
        <f t="shared" si="217"/>
        <v>45</v>
      </c>
      <c r="F233" s="54">
        <f t="shared" si="217"/>
        <v>95</v>
      </c>
      <c r="G233" s="54">
        <f t="shared" si="217"/>
        <v>117</v>
      </c>
      <c r="H233" s="54">
        <f t="shared" si="217"/>
        <v>260</v>
      </c>
      <c r="I233" s="54">
        <f t="shared" si="217"/>
        <v>377</v>
      </c>
      <c r="J233" s="54">
        <f t="shared" si="217"/>
        <v>794</v>
      </c>
      <c r="K233" s="54">
        <f t="shared" si="217"/>
        <v>1287</v>
      </c>
      <c r="L233" s="54">
        <f t="shared" si="217"/>
        <v>2081</v>
      </c>
      <c r="M233" s="54">
        <f t="shared" si="217"/>
        <v>911</v>
      </c>
      <c r="N233" s="54">
        <f t="shared" si="217"/>
        <v>1547</v>
      </c>
      <c r="O233" s="54">
        <f t="shared" si="217"/>
        <v>2458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2"/>
    </row>
    <row r="234" ht="12.75" customHeight="1">
      <c r="A234" s="41"/>
      <c r="B234" s="41"/>
      <c r="C234" s="42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2"/>
    </row>
    <row r="235" ht="12.75" customHeight="1">
      <c r="A235" s="41"/>
      <c r="B235" s="41"/>
      <c r="C235" s="42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2"/>
    </row>
    <row r="236" ht="12.75" customHeight="1">
      <c r="A236" s="32" t="s">
        <v>180</v>
      </c>
      <c r="B236" s="17"/>
      <c r="C236" s="17"/>
      <c r="D236" s="17"/>
      <c r="E236" s="17"/>
      <c r="F236" s="18"/>
      <c r="G236" s="33" t="s">
        <v>12</v>
      </c>
      <c r="H236" s="17"/>
      <c r="I236" s="17"/>
      <c r="J236" s="17"/>
      <c r="K236" s="17"/>
      <c r="L236" s="17"/>
      <c r="M236" s="17"/>
      <c r="N236" s="17"/>
      <c r="O236" s="18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2"/>
    </row>
    <row r="237" ht="12.75" customHeight="1">
      <c r="A237" s="34" t="s">
        <v>13</v>
      </c>
      <c r="B237" s="44" t="s">
        <v>14</v>
      </c>
      <c r="C237" s="57" t="s">
        <v>15</v>
      </c>
      <c r="D237" s="33" t="s">
        <v>16</v>
      </c>
      <c r="E237" s="17"/>
      <c r="F237" s="18"/>
      <c r="G237" s="33" t="s">
        <v>17</v>
      </c>
      <c r="H237" s="17"/>
      <c r="I237" s="18"/>
      <c r="J237" s="33" t="s">
        <v>18</v>
      </c>
      <c r="K237" s="17"/>
      <c r="L237" s="18"/>
      <c r="M237" s="33" t="s">
        <v>19</v>
      </c>
      <c r="N237" s="17"/>
      <c r="O237" s="18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2"/>
    </row>
    <row r="238" ht="12.75" customHeight="1">
      <c r="A238" s="34" t="s">
        <v>20</v>
      </c>
      <c r="B238" s="56"/>
      <c r="C238" s="56"/>
      <c r="D238" s="35" t="s">
        <v>21</v>
      </c>
      <c r="E238" s="35" t="s">
        <v>22</v>
      </c>
      <c r="F238" s="35" t="s">
        <v>23</v>
      </c>
      <c r="G238" s="35" t="s">
        <v>21</v>
      </c>
      <c r="H238" s="35" t="s">
        <v>22</v>
      </c>
      <c r="I238" s="35" t="s">
        <v>23</v>
      </c>
      <c r="J238" s="35" t="s">
        <v>21</v>
      </c>
      <c r="K238" s="35" t="s">
        <v>22</v>
      </c>
      <c r="L238" s="35" t="s">
        <v>23</v>
      </c>
      <c r="M238" s="35" t="s">
        <v>21</v>
      </c>
      <c r="N238" s="35" t="s">
        <v>22</v>
      </c>
      <c r="O238" s="35" t="s">
        <v>23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2"/>
    </row>
    <row r="239" ht="12.75" customHeight="1">
      <c r="A239" s="37" t="s">
        <v>24</v>
      </c>
      <c r="B239" s="37" t="s">
        <v>181</v>
      </c>
      <c r="C239" s="50" t="s">
        <v>80</v>
      </c>
      <c r="D239" s="39">
        <v>1.0</v>
      </c>
      <c r="E239" s="39">
        <v>6.0</v>
      </c>
      <c r="F239" s="39">
        <f t="shared" ref="F239:F241" si="219">SUM(D239:E239)</f>
        <v>7</v>
      </c>
      <c r="G239" s="39">
        <v>0.0</v>
      </c>
      <c r="H239" s="39">
        <v>0.0</v>
      </c>
      <c r="I239" s="39">
        <f t="shared" ref="I239:I241" si="220">SUM(G239:H239)</f>
        <v>0</v>
      </c>
      <c r="J239" s="39">
        <v>40.0</v>
      </c>
      <c r="K239" s="39">
        <v>58.0</v>
      </c>
      <c r="L239" s="39">
        <f t="shared" ref="L239:L241" si="221">SUM(J239:K239)</f>
        <v>98</v>
      </c>
      <c r="M239" s="39">
        <f t="shared" ref="M239:N239" si="218">SUM(G239,J239)</f>
        <v>40</v>
      </c>
      <c r="N239" s="39">
        <f t="shared" si="218"/>
        <v>58</v>
      </c>
      <c r="O239" s="39">
        <f t="shared" ref="O239:O241" si="223">SUM(M239:N239)</f>
        <v>98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2"/>
    </row>
    <row r="240" ht="12.75" customHeight="1">
      <c r="A240" s="37" t="s">
        <v>130</v>
      </c>
      <c r="B240" s="37" t="s">
        <v>181</v>
      </c>
      <c r="C240" s="50" t="s">
        <v>80</v>
      </c>
      <c r="D240" s="39">
        <v>0.0</v>
      </c>
      <c r="E240" s="39">
        <v>0.0</v>
      </c>
      <c r="F240" s="39">
        <f t="shared" si="219"/>
        <v>0</v>
      </c>
      <c r="G240" s="39">
        <v>0.0</v>
      </c>
      <c r="H240" s="39">
        <v>0.0</v>
      </c>
      <c r="I240" s="39">
        <f t="shared" si="220"/>
        <v>0</v>
      </c>
      <c r="J240" s="39">
        <v>0.0</v>
      </c>
      <c r="K240" s="39">
        <v>0.0</v>
      </c>
      <c r="L240" s="39">
        <f t="shared" si="221"/>
        <v>0</v>
      </c>
      <c r="M240" s="39">
        <f t="shared" ref="M240:N240" si="222">SUM(G240,J240)</f>
        <v>0</v>
      </c>
      <c r="N240" s="39">
        <f t="shared" si="222"/>
        <v>0</v>
      </c>
      <c r="O240" s="39">
        <f t="shared" si="223"/>
        <v>0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2"/>
    </row>
    <row r="241" ht="12.75" customHeight="1">
      <c r="A241" s="37" t="s">
        <v>28</v>
      </c>
      <c r="B241" s="37" t="s">
        <v>181</v>
      </c>
      <c r="C241" s="60" t="s">
        <v>80</v>
      </c>
      <c r="D241" s="39">
        <v>5.0</v>
      </c>
      <c r="E241" s="39">
        <v>7.0</v>
      </c>
      <c r="F241" s="39">
        <f t="shared" si="219"/>
        <v>12</v>
      </c>
      <c r="G241" s="39">
        <v>6.0</v>
      </c>
      <c r="H241" s="39">
        <v>11.0</v>
      </c>
      <c r="I241" s="39">
        <f t="shared" si="220"/>
        <v>17</v>
      </c>
      <c r="J241" s="39">
        <v>73.0</v>
      </c>
      <c r="K241" s="39">
        <v>88.0</v>
      </c>
      <c r="L241" s="39">
        <f t="shared" si="221"/>
        <v>161</v>
      </c>
      <c r="M241" s="39">
        <f t="shared" ref="M241:N241" si="224">SUM(G241,J241)</f>
        <v>79</v>
      </c>
      <c r="N241" s="39">
        <f t="shared" si="224"/>
        <v>99</v>
      </c>
      <c r="O241" s="39">
        <f t="shared" si="223"/>
        <v>178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2"/>
    </row>
    <row r="242" ht="12.75" customHeight="1">
      <c r="A242" s="40" t="s">
        <v>72</v>
      </c>
      <c r="B242" s="17"/>
      <c r="C242" s="18"/>
      <c r="D242" s="54">
        <f t="shared" ref="D242:O242" si="225">SUM(D239:D241)</f>
        <v>6</v>
      </c>
      <c r="E242" s="54">
        <f t="shared" si="225"/>
        <v>13</v>
      </c>
      <c r="F242" s="54">
        <f t="shared" si="225"/>
        <v>19</v>
      </c>
      <c r="G242" s="54">
        <f t="shared" si="225"/>
        <v>6</v>
      </c>
      <c r="H242" s="54">
        <f t="shared" si="225"/>
        <v>11</v>
      </c>
      <c r="I242" s="54">
        <f t="shared" si="225"/>
        <v>17</v>
      </c>
      <c r="J242" s="54">
        <f t="shared" si="225"/>
        <v>113</v>
      </c>
      <c r="K242" s="54">
        <f t="shared" si="225"/>
        <v>146</v>
      </c>
      <c r="L242" s="54">
        <f t="shared" si="225"/>
        <v>259</v>
      </c>
      <c r="M242" s="54">
        <f t="shared" si="225"/>
        <v>119</v>
      </c>
      <c r="N242" s="54">
        <f t="shared" si="225"/>
        <v>157</v>
      </c>
      <c r="O242" s="54">
        <f t="shared" si="225"/>
        <v>276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2"/>
    </row>
    <row r="243" ht="12.75" customHeight="1">
      <c r="A243" s="41"/>
      <c r="B243" s="41"/>
      <c r="C243" s="42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2"/>
    </row>
    <row r="244" ht="12.75" customHeight="1">
      <c r="A244" s="41"/>
      <c r="B244" s="41"/>
      <c r="C244" s="42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2"/>
    </row>
    <row r="245" ht="12.75" customHeight="1">
      <c r="A245" s="32" t="s">
        <v>182</v>
      </c>
      <c r="B245" s="17"/>
      <c r="C245" s="17"/>
      <c r="D245" s="17"/>
      <c r="E245" s="17"/>
      <c r="F245" s="18"/>
      <c r="G245" s="33" t="s">
        <v>12</v>
      </c>
      <c r="H245" s="17"/>
      <c r="I245" s="17"/>
      <c r="J245" s="17"/>
      <c r="K245" s="17"/>
      <c r="L245" s="17"/>
      <c r="M245" s="17"/>
      <c r="N245" s="17"/>
      <c r="O245" s="18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2"/>
    </row>
    <row r="246" ht="12.75" customHeight="1">
      <c r="A246" s="34" t="s">
        <v>13</v>
      </c>
      <c r="B246" s="44" t="s">
        <v>14</v>
      </c>
      <c r="C246" s="57" t="s">
        <v>15</v>
      </c>
      <c r="D246" s="33" t="s">
        <v>16</v>
      </c>
      <c r="E246" s="17"/>
      <c r="F246" s="18"/>
      <c r="G246" s="33" t="s">
        <v>17</v>
      </c>
      <c r="H246" s="17"/>
      <c r="I246" s="18"/>
      <c r="J246" s="33" t="s">
        <v>18</v>
      </c>
      <c r="K246" s="17"/>
      <c r="L246" s="18"/>
      <c r="M246" s="33" t="s">
        <v>19</v>
      </c>
      <c r="N246" s="17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2"/>
    </row>
    <row r="247" ht="12.75" customHeight="1">
      <c r="A247" s="34" t="s">
        <v>20</v>
      </c>
      <c r="B247" s="56"/>
      <c r="C247" s="56"/>
      <c r="D247" s="35" t="s">
        <v>21</v>
      </c>
      <c r="E247" s="35" t="s">
        <v>22</v>
      </c>
      <c r="F247" s="35" t="s">
        <v>23</v>
      </c>
      <c r="G247" s="35" t="s">
        <v>21</v>
      </c>
      <c r="H247" s="35" t="s">
        <v>22</v>
      </c>
      <c r="I247" s="35" t="s">
        <v>23</v>
      </c>
      <c r="J247" s="35" t="s">
        <v>21</v>
      </c>
      <c r="K247" s="35" t="s">
        <v>22</v>
      </c>
      <c r="L247" s="35" t="s">
        <v>23</v>
      </c>
      <c r="M247" s="35" t="s">
        <v>21</v>
      </c>
      <c r="N247" s="35" t="s">
        <v>22</v>
      </c>
      <c r="O247" s="35" t="s">
        <v>23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2"/>
    </row>
    <row r="248" ht="12.75" customHeight="1">
      <c r="A248" s="37" t="s">
        <v>24</v>
      </c>
      <c r="B248" s="37" t="s">
        <v>183</v>
      </c>
      <c r="C248" s="60" t="s">
        <v>184</v>
      </c>
      <c r="D248" s="39">
        <v>14.0</v>
      </c>
      <c r="E248" s="39">
        <v>9.0</v>
      </c>
      <c r="F248" s="39">
        <f t="shared" ref="F248:F249" si="227">SUM(D248:E248)</f>
        <v>23</v>
      </c>
      <c r="G248" s="39">
        <v>14.0</v>
      </c>
      <c r="H248" s="39">
        <v>8.0</v>
      </c>
      <c r="I248" s="39">
        <f t="shared" ref="I248:I249" si="228">SUM(G248:H248)</f>
        <v>22</v>
      </c>
      <c r="J248" s="39">
        <v>82.0</v>
      </c>
      <c r="K248" s="39">
        <v>130.0</v>
      </c>
      <c r="L248" s="39">
        <f t="shared" ref="L248:L249" si="229">SUM(J248:K248)</f>
        <v>212</v>
      </c>
      <c r="M248" s="39">
        <f t="shared" ref="M248:N248" si="226">SUM(G248,J248)</f>
        <v>96</v>
      </c>
      <c r="N248" s="39">
        <f t="shared" si="226"/>
        <v>138</v>
      </c>
      <c r="O248" s="39">
        <f t="shared" ref="O248:O249" si="231">SUM(M248:N248)</f>
        <v>234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2"/>
    </row>
    <row r="249" ht="12.75" customHeight="1">
      <c r="A249" s="37" t="s">
        <v>28</v>
      </c>
      <c r="B249" s="37" t="s">
        <v>183</v>
      </c>
      <c r="C249" s="60" t="s">
        <v>185</v>
      </c>
      <c r="D249" s="39">
        <v>17.0</v>
      </c>
      <c r="E249" s="39">
        <v>10.0</v>
      </c>
      <c r="F249" s="39">
        <f t="shared" si="227"/>
        <v>27</v>
      </c>
      <c r="G249" s="39">
        <v>15.0</v>
      </c>
      <c r="H249" s="39">
        <v>9.0</v>
      </c>
      <c r="I249" s="39">
        <f t="shared" si="228"/>
        <v>24</v>
      </c>
      <c r="J249" s="39">
        <v>159.0</v>
      </c>
      <c r="K249" s="39">
        <v>208.0</v>
      </c>
      <c r="L249" s="39">
        <f t="shared" si="229"/>
        <v>367</v>
      </c>
      <c r="M249" s="39">
        <f t="shared" ref="M249:N249" si="230">SUM(G249,J249)</f>
        <v>174</v>
      </c>
      <c r="N249" s="39">
        <f t="shared" si="230"/>
        <v>217</v>
      </c>
      <c r="O249" s="39">
        <f t="shared" si="231"/>
        <v>391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2"/>
    </row>
    <row r="250" ht="12.75" customHeight="1">
      <c r="A250" s="40" t="s">
        <v>47</v>
      </c>
      <c r="B250" s="17"/>
      <c r="C250" s="18"/>
      <c r="D250" s="39">
        <f t="shared" ref="D250:O250" si="232">SUM(D248:D249)</f>
        <v>31</v>
      </c>
      <c r="E250" s="39">
        <f t="shared" si="232"/>
        <v>19</v>
      </c>
      <c r="F250" s="39">
        <f t="shared" si="232"/>
        <v>50</v>
      </c>
      <c r="G250" s="39">
        <f t="shared" si="232"/>
        <v>29</v>
      </c>
      <c r="H250" s="39">
        <f t="shared" si="232"/>
        <v>17</v>
      </c>
      <c r="I250" s="39">
        <f t="shared" si="232"/>
        <v>46</v>
      </c>
      <c r="J250" s="39">
        <f t="shared" si="232"/>
        <v>241</v>
      </c>
      <c r="K250" s="39">
        <f t="shared" si="232"/>
        <v>338</v>
      </c>
      <c r="L250" s="39">
        <f t="shared" si="232"/>
        <v>579</v>
      </c>
      <c r="M250" s="39">
        <f t="shared" si="232"/>
        <v>270</v>
      </c>
      <c r="N250" s="39">
        <f t="shared" si="232"/>
        <v>355</v>
      </c>
      <c r="O250" s="39">
        <f t="shared" si="232"/>
        <v>625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2"/>
    </row>
    <row r="251" ht="12.75" customHeight="1">
      <c r="A251" s="41"/>
      <c r="B251" s="41"/>
      <c r="C251" s="42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2"/>
    </row>
    <row r="252" ht="12.75" customHeight="1">
      <c r="A252" s="41"/>
      <c r="B252" s="41"/>
      <c r="C252" s="42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2"/>
    </row>
    <row r="253" ht="12.75" customHeight="1">
      <c r="A253" s="34" t="s">
        <v>48</v>
      </c>
      <c r="B253" s="34" t="s">
        <v>14</v>
      </c>
      <c r="C253" s="65" t="s">
        <v>15</v>
      </c>
      <c r="D253" s="35" t="s">
        <v>21</v>
      </c>
      <c r="E253" s="35" t="s">
        <v>22</v>
      </c>
      <c r="F253" s="35" t="s">
        <v>23</v>
      </c>
      <c r="G253" s="35" t="s">
        <v>21</v>
      </c>
      <c r="H253" s="35" t="s">
        <v>22</v>
      </c>
      <c r="I253" s="35" t="s">
        <v>23</v>
      </c>
      <c r="J253" s="35" t="s">
        <v>21</v>
      </c>
      <c r="K253" s="35" t="s">
        <v>22</v>
      </c>
      <c r="L253" s="35" t="s">
        <v>23</v>
      </c>
      <c r="M253" s="35" t="s">
        <v>21</v>
      </c>
      <c r="N253" s="35" t="s">
        <v>22</v>
      </c>
      <c r="O253" s="35" t="s">
        <v>23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2"/>
    </row>
    <row r="254" ht="12.75" customHeight="1">
      <c r="A254" s="37" t="s">
        <v>186</v>
      </c>
      <c r="B254" s="37" t="s">
        <v>183</v>
      </c>
      <c r="C254" s="50" t="s">
        <v>185</v>
      </c>
      <c r="D254" s="39">
        <v>0.0</v>
      </c>
      <c r="E254" s="39">
        <v>0.0</v>
      </c>
      <c r="F254" s="39">
        <f>SUM(D254:E254)</f>
        <v>0</v>
      </c>
      <c r="G254" s="39">
        <v>0.0</v>
      </c>
      <c r="H254" s="39">
        <v>0.0</v>
      </c>
      <c r="I254" s="39">
        <f>SUM(G254:H254)</f>
        <v>0</v>
      </c>
      <c r="J254" s="39">
        <v>0.0</v>
      </c>
      <c r="K254" s="39">
        <v>0.0</v>
      </c>
      <c r="L254" s="39">
        <f>SUM(J254:K254)</f>
        <v>0</v>
      </c>
      <c r="M254" s="39">
        <f t="shared" ref="M254:N254" si="233">SUM(G254,J254)</f>
        <v>0</v>
      </c>
      <c r="N254" s="39">
        <f t="shared" si="233"/>
        <v>0</v>
      </c>
      <c r="O254" s="39">
        <f>SUM(M254:N254)</f>
        <v>0</v>
      </c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2"/>
    </row>
    <row r="255" ht="12.75" customHeight="1">
      <c r="A255" s="59" t="s">
        <v>47</v>
      </c>
      <c r="B255" s="17"/>
      <c r="C255" s="18"/>
      <c r="D255" s="39">
        <f t="shared" ref="D255:O255" si="234">D254</f>
        <v>0</v>
      </c>
      <c r="E255" s="39">
        <f t="shared" si="234"/>
        <v>0</v>
      </c>
      <c r="F255" s="39">
        <f t="shared" si="234"/>
        <v>0</v>
      </c>
      <c r="G255" s="39">
        <f t="shared" si="234"/>
        <v>0</v>
      </c>
      <c r="H255" s="39">
        <f t="shared" si="234"/>
        <v>0</v>
      </c>
      <c r="I255" s="39">
        <f t="shared" si="234"/>
        <v>0</v>
      </c>
      <c r="J255" s="39">
        <f t="shared" si="234"/>
        <v>0</v>
      </c>
      <c r="K255" s="39">
        <f t="shared" si="234"/>
        <v>0</v>
      </c>
      <c r="L255" s="39">
        <f t="shared" si="234"/>
        <v>0</v>
      </c>
      <c r="M255" s="39">
        <f t="shared" si="234"/>
        <v>0</v>
      </c>
      <c r="N255" s="39">
        <f t="shared" si="234"/>
        <v>0</v>
      </c>
      <c r="O255" s="39">
        <f t="shared" si="234"/>
        <v>0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2"/>
    </row>
    <row r="256" ht="12.75" customHeight="1">
      <c r="A256" s="59" t="s">
        <v>72</v>
      </c>
      <c r="B256" s="17"/>
      <c r="C256" s="18"/>
      <c r="D256" s="54">
        <f t="shared" ref="D256:O256" si="235">D250+D255</f>
        <v>31</v>
      </c>
      <c r="E256" s="54">
        <f t="shared" si="235"/>
        <v>19</v>
      </c>
      <c r="F256" s="54">
        <f t="shared" si="235"/>
        <v>50</v>
      </c>
      <c r="G256" s="54">
        <f t="shared" si="235"/>
        <v>29</v>
      </c>
      <c r="H256" s="54">
        <f t="shared" si="235"/>
        <v>17</v>
      </c>
      <c r="I256" s="54">
        <f t="shared" si="235"/>
        <v>46</v>
      </c>
      <c r="J256" s="54">
        <f t="shared" si="235"/>
        <v>241</v>
      </c>
      <c r="K256" s="54">
        <f t="shared" si="235"/>
        <v>338</v>
      </c>
      <c r="L256" s="54">
        <f t="shared" si="235"/>
        <v>579</v>
      </c>
      <c r="M256" s="54">
        <f t="shared" si="235"/>
        <v>270</v>
      </c>
      <c r="N256" s="54">
        <f t="shared" si="235"/>
        <v>355</v>
      </c>
      <c r="O256" s="54">
        <f t="shared" si="235"/>
        <v>625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2"/>
    </row>
    <row r="257" ht="12.75" customHeight="1">
      <c r="A257" s="41"/>
      <c r="B257" s="41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2"/>
    </row>
    <row r="258" ht="12.75" customHeight="1">
      <c r="A258" s="41"/>
      <c r="B258" s="41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2"/>
    </row>
    <row r="259" ht="12.75" customHeight="1">
      <c r="A259" s="32" t="s">
        <v>187</v>
      </c>
      <c r="B259" s="17"/>
      <c r="C259" s="17"/>
      <c r="D259" s="17"/>
      <c r="E259" s="17"/>
      <c r="F259" s="18"/>
      <c r="G259" s="33" t="s">
        <v>12</v>
      </c>
      <c r="H259" s="17"/>
      <c r="I259" s="17"/>
      <c r="J259" s="17"/>
      <c r="K259" s="17"/>
      <c r="L259" s="17"/>
      <c r="M259" s="17"/>
      <c r="N259" s="17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2"/>
    </row>
    <row r="260" ht="12.75" customHeight="1">
      <c r="A260" s="34" t="s">
        <v>13</v>
      </c>
      <c r="B260" s="44" t="s">
        <v>14</v>
      </c>
      <c r="C260" s="57" t="s">
        <v>15</v>
      </c>
      <c r="D260" s="33" t="s">
        <v>16</v>
      </c>
      <c r="E260" s="17"/>
      <c r="F260" s="18"/>
      <c r="G260" s="33" t="s">
        <v>17</v>
      </c>
      <c r="H260" s="17"/>
      <c r="I260" s="18"/>
      <c r="J260" s="33" t="s">
        <v>18</v>
      </c>
      <c r="K260" s="17"/>
      <c r="L260" s="18"/>
      <c r="M260" s="33" t="s">
        <v>19</v>
      </c>
      <c r="N260" s="17"/>
      <c r="O260" s="18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2"/>
    </row>
    <row r="261" ht="12.75" customHeight="1">
      <c r="A261" s="34" t="s">
        <v>20</v>
      </c>
      <c r="B261" s="56"/>
      <c r="C261" s="56"/>
      <c r="D261" s="35" t="s">
        <v>21</v>
      </c>
      <c r="E261" s="35" t="s">
        <v>22</v>
      </c>
      <c r="F261" s="35" t="s">
        <v>23</v>
      </c>
      <c r="G261" s="35" t="s">
        <v>21</v>
      </c>
      <c r="H261" s="35" t="s">
        <v>22</v>
      </c>
      <c r="I261" s="35" t="s">
        <v>23</v>
      </c>
      <c r="J261" s="35" t="s">
        <v>21</v>
      </c>
      <c r="K261" s="35" t="s">
        <v>22</v>
      </c>
      <c r="L261" s="35" t="s">
        <v>23</v>
      </c>
      <c r="M261" s="35" t="s">
        <v>21</v>
      </c>
      <c r="N261" s="35" t="s">
        <v>22</v>
      </c>
      <c r="O261" s="35" t="s">
        <v>23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2"/>
    </row>
    <row r="262" ht="12.75" customHeight="1">
      <c r="A262" s="37" t="s">
        <v>24</v>
      </c>
      <c r="B262" s="37" t="s">
        <v>188</v>
      </c>
      <c r="C262" s="50" t="s">
        <v>189</v>
      </c>
      <c r="D262" s="39">
        <v>4.0</v>
      </c>
      <c r="E262" s="39">
        <v>7.0</v>
      </c>
      <c r="F262" s="39">
        <f t="shared" ref="F262:F269" si="237">SUM(D262:E262)</f>
        <v>11</v>
      </c>
      <c r="G262" s="39">
        <v>3.0</v>
      </c>
      <c r="H262" s="39">
        <v>4.0</v>
      </c>
      <c r="I262" s="39">
        <f t="shared" ref="I262:I269" si="238">SUM(G262:H262)</f>
        <v>7</v>
      </c>
      <c r="J262" s="39">
        <v>60.0</v>
      </c>
      <c r="K262" s="39">
        <v>72.0</v>
      </c>
      <c r="L262" s="39">
        <f t="shared" ref="L262:L269" si="239">SUM(J262:K262)</f>
        <v>132</v>
      </c>
      <c r="M262" s="39">
        <f t="shared" ref="M262:N262" si="236">SUM(G262,J262)</f>
        <v>63</v>
      </c>
      <c r="N262" s="39">
        <f t="shared" si="236"/>
        <v>76</v>
      </c>
      <c r="O262" s="39">
        <f t="shared" ref="O262:O269" si="241">SUM(M262:N262)</f>
        <v>139</v>
      </c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2"/>
    </row>
    <row r="263" ht="12.75" customHeight="1">
      <c r="A263" s="37" t="s">
        <v>28</v>
      </c>
      <c r="B263" s="37" t="s">
        <v>188</v>
      </c>
      <c r="C263" s="50" t="s">
        <v>189</v>
      </c>
      <c r="D263" s="39">
        <v>0.0</v>
      </c>
      <c r="E263" s="39">
        <v>0.0</v>
      </c>
      <c r="F263" s="39">
        <f t="shared" si="237"/>
        <v>0</v>
      </c>
      <c r="G263" s="39">
        <v>0.0</v>
      </c>
      <c r="H263" s="39">
        <v>0.0</v>
      </c>
      <c r="I263" s="39">
        <f t="shared" si="238"/>
        <v>0</v>
      </c>
      <c r="J263" s="39">
        <v>27.0</v>
      </c>
      <c r="K263" s="39">
        <v>37.0</v>
      </c>
      <c r="L263" s="39">
        <f t="shared" si="239"/>
        <v>64</v>
      </c>
      <c r="M263" s="39">
        <f t="shared" ref="M263:N263" si="240">SUM(G263,J263)</f>
        <v>27</v>
      </c>
      <c r="N263" s="39">
        <f t="shared" si="240"/>
        <v>37</v>
      </c>
      <c r="O263" s="39">
        <f t="shared" si="241"/>
        <v>64</v>
      </c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2"/>
    </row>
    <row r="264" ht="12.75" customHeight="1">
      <c r="A264" s="37" t="s">
        <v>190</v>
      </c>
      <c r="B264" s="37" t="s">
        <v>191</v>
      </c>
      <c r="C264" s="50" t="s">
        <v>189</v>
      </c>
      <c r="D264" s="39">
        <v>13.0</v>
      </c>
      <c r="E264" s="39">
        <v>9.0</v>
      </c>
      <c r="F264" s="39">
        <f t="shared" si="237"/>
        <v>22</v>
      </c>
      <c r="G264" s="39">
        <v>11.0</v>
      </c>
      <c r="H264" s="39">
        <v>9.0</v>
      </c>
      <c r="I264" s="39">
        <f t="shared" si="238"/>
        <v>20</v>
      </c>
      <c r="J264" s="39">
        <v>58.0</v>
      </c>
      <c r="K264" s="39">
        <v>47.0</v>
      </c>
      <c r="L264" s="39">
        <f t="shared" si="239"/>
        <v>105</v>
      </c>
      <c r="M264" s="39">
        <f t="shared" ref="M264:N264" si="242">SUM(G264,J264)</f>
        <v>69</v>
      </c>
      <c r="N264" s="39">
        <f t="shared" si="242"/>
        <v>56</v>
      </c>
      <c r="O264" s="39">
        <f t="shared" si="241"/>
        <v>125</v>
      </c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2"/>
    </row>
    <row r="265" ht="12.75" customHeight="1">
      <c r="A265" s="37" t="s">
        <v>24</v>
      </c>
      <c r="B265" s="37" t="s">
        <v>192</v>
      </c>
      <c r="C265" s="50" t="s">
        <v>193</v>
      </c>
      <c r="D265" s="39">
        <v>12.0</v>
      </c>
      <c r="E265" s="39">
        <v>8.0</v>
      </c>
      <c r="F265" s="39">
        <f t="shared" si="237"/>
        <v>20</v>
      </c>
      <c r="G265" s="39">
        <v>12.0</v>
      </c>
      <c r="H265" s="39">
        <v>8.0</v>
      </c>
      <c r="I265" s="39">
        <f t="shared" si="238"/>
        <v>20</v>
      </c>
      <c r="J265" s="39">
        <v>80.0</v>
      </c>
      <c r="K265" s="39">
        <v>84.0</v>
      </c>
      <c r="L265" s="39">
        <f t="shared" si="239"/>
        <v>164</v>
      </c>
      <c r="M265" s="39">
        <f t="shared" ref="M265:N265" si="243">SUM(G265,J265)</f>
        <v>92</v>
      </c>
      <c r="N265" s="39">
        <f t="shared" si="243"/>
        <v>92</v>
      </c>
      <c r="O265" s="39">
        <f t="shared" si="241"/>
        <v>184</v>
      </c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1"/>
    </row>
    <row r="266" ht="12.75" customHeight="1">
      <c r="A266" s="37" t="s">
        <v>28</v>
      </c>
      <c r="B266" s="37" t="s">
        <v>192</v>
      </c>
      <c r="C266" s="50" t="s">
        <v>193</v>
      </c>
      <c r="D266" s="39">
        <v>6.0</v>
      </c>
      <c r="E266" s="39">
        <v>9.0</v>
      </c>
      <c r="F266" s="39">
        <f t="shared" si="237"/>
        <v>15</v>
      </c>
      <c r="G266" s="39">
        <v>6.0</v>
      </c>
      <c r="H266" s="39">
        <v>9.0</v>
      </c>
      <c r="I266" s="39">
        <f t="shared" si="238"/>
        <v>15</v>
      </c>
      <c r="J266" s="39">
        <v>50.0</v>
      </c>
      <c r="K266" s="39">
        <v>75.0</v>
      </c>
      <c r="L266" s="39">
        <f t="shared" si="239"/>
        <v>125</v>
      </c>
      <c r="M266" s="39">
        <f t="shared" ref="M266:N266" si="244">SUM(G266,J266)</f>
        <v>56</v>
      </c>
      <c r="N266" s="39">
        <f t="shared" si="244"/>
        <v>84</v>
      </c>
      <c r="O266" s="39">
        <f t="shared" si="241"/>
        <v>140</v>
      </c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2"/>
    </row>
    <row r="267" ht="12.75" customHeight="1">
      <c r="A267" s="37" t="s">
        <v>29</v>
      </c>
      <c r="B267" s="37" t="s">
        <v>192</v>
      </c>
      <c r="C267" s="50" t="s">
        <v>193</v>
      </c>
      <c r="D267" s="39">
        <v>0.0</v>
      </c>
      <c r="E267" s="39">
        <v>0.0</v>
      </c>
      <c r="F267" s="39">
        <f t="shared" si="237"/>
        <v>0</v>
      </c>
      <c r="G267" s="39">
        <v>0.0</v>
      </c>
      <c r="H267" s="39">
        <v>0.0</v>
      </c>
      <c r="I267" s="39">
        <f t="shared" si="238"/>
        <v>0</v>
      </c>
      <c r="J267" s="39">
        <v>1.0</v>
      </c>
      <c r="K267" s="39">
        <v>11.0</v>
      </c>
      <c r="L267" s="39">
        <f t="shared" si="239"/>
        <v>12</v>
      </c>
      <c r="M267" s="39">
        <f t="shared" ref="M267:N267" si="245">SUM(G267,J267)</f>
        <v>1</v>
      </c>
      <c r="N267" s="39">
        <f t="shared" si="245"/>
        <v>11</v>
      </c>
      <c r="O267" s="39">
        <f t="shared" si="241"/>
        <v>12</v>
      </c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2"/>
    </row>
    <row r="268" ht="12.75" customHeight="1">
      <c r="A268" s="37" t="s">
        <v>148</v>
      </c>
      <c r="B268" s="37" t="s">
        <v>194</v>
      </c>
      <c r="C268" s="50" t="s">
        <v>195</v>
      </c>
      <c r="D268" s="39">
        <v>11.0</v>
      </c>
      <c r="E268" s="39">
        <v>8.0</v>
      </c>
      <c r="F268" s="39">
        <f t="shared" si="237"/>
        <v>19</v>
      </c>
      <c r="G268" s="39">
        <v>10.0</v>
      </c>
      <c r="H268" s="39">
        <v>9.0</v>
      </c>
      <c r="I268" s="39">
        <f t="shared" si="238"/>
        <v>19</v>
      </c>
      <c r="J268" s="39">
        <v>52.0</v>
      </c>
      <c r="K268" s="39">
        <v>113.0</v>
      </c>
      <c r="L268" s="39">
        <f t="shared" si="239"/>
        <v>165</v>
      </c>
      <c r="M268" s="39">
        <f t="shared" ref="M268:N268" si="246">SUM(G268,J268)</f>
        <v>62</v>
      </c>
      <c r="N268" s="39">
        <f t="shared" si="246"/>
        <v>122</v>
      </c>
      <c r="O268" s="39">
        <f t="shared" si="241"/>
        <v>184</v>
      </c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2"/>
    </row>
    <row r="269" ht="12.75" customHeight="1">
      <c r="A269" s="37" t="s">
        <v>196</v>
      </c>
      <c r="B269" s="37" t="s">
        <v>194</v>
      </c>
      <c r="C269" s="50" t="s">
        <v>195</v>
      </c>
      <c r="D269" s="39">
        <v>0.0</v>
      </c>
      <c r="E269" s="39">
        <v>1.0</v>
      </c>
      <c r="F269" s="39">
        <f t="shared" si="237"/>
        <v>1</v>
      </c>
      <c r="G269" s="39">
        <v>0.0</v>
      </c>
      <c r="H269" s="39">
        <v>0.0</v>
      </c>
      <c r="I269" s="39">
        <f t="shared" si="238"/>
        <v>0</v>
      </c>
      <c r="J269" s="39">
        <v>1.0</v>
      </c>
      <c r="K269" s="39">
        <v>35.0</v>
      </c>
      <c r="L269" s="39">
        <f t="shared" si="239"/>
        <v>36</v>
      </c>
      <c r="M269" s="39">
        <f t="shared" ref="M269:N269" si="247">SUM(G269,J269)</f>
        <v>1</v>
      </c>
      <c r="N269" s="39">
        <f t="shared" si="247"/>
        <v>35</v>
      </c>
      <c r="O269" s="39">
        <f t="shared" si="241"/>
        <v>36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2"/>
    </row>
    <row r="270" ht="12.75" customHeight="1">
      <c r="A270" s="59" t="s">
        <v>72</v>
      </c>
      <c r="B270" s="17"/>
      <c r="C270" s="18"/>
      <c r="D270" s="54">
        <f t="shared" ref="D270:O270" si="248">SUM(D262:D269)</f>
        <v>46</v>
      </c>
      <c r="E270" s="54">
        <f t="shared" si="248"/>
        <v>42</v>
      </c>
      <c r="F270" s="54">
        <f t="shared" si="248"/>
        <v>88</v>
      </c>
      <c r="G270" s="54">
        <f t="shared" si="248"/>
        <v>42</v>
      </c>
      <c r="H270" s="54">
        <f t="shared" si="248"/>
        <v>39</v>
      </c>
      <c r="I270" s="54">
        <f t="shared" si="248"/>
        <v>81</v>
      </c>
      <c r="J270" s="54">
        <f t="shared" si="248"/>
        <v>329</v>
      </c>
      <c r="K270" s="54">
        <f t="shared" si="248"/>
        <v>474</v>
      </c>
      <c r="L270" s="54">
        <f t="shared" si="248"/>
        <v>803</v>
      </c>
      <c r="M270" s="54">
        <f t="shared" si="248"/>
        <v>371</v>
      </c>
      <c r="N270" s="54">
        <f t="shared" si="248"/>
        <v>513</v>
      </c>
      <c r="O270" s="54">
        <f t="shared" si="248"/>
        <v>884</v>
      </c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2"/>
    </row>
    <row r="271" ht="12.75" customHeight="1">
      <c r="A271" s="41"/>
      <c r="B271" s="41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2"/>
    </row>
    <row r="272" ht="12.75" customHeight="1">
      <c r="A272" s="41"/>
      <c r="B272" s="41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2"/>
    </row>
    <row r="273" ht="12.75" customHeight="1">
      <c r="A273" s="32" t="s">
        <v>197</v>
      </c>
      <c r="B273" s="17"/>
      <c r="C273" s="17"/>
      <c r="D273" s="17"/>
      <c r="E273" s="17"/>
      <c r="F273" s="18"/>
      <c r="G273" s="33" t="s">
        <v>12</v>
      </c>
      <c r="H273" s="17"/>
      <c r="I273" s="17"/>
      <c r="J273" s="17"/>
      <c r="K273" s="17"/>
      <c r="L273" s="17"/>
      <c r="M273" s="17"/>
      <c r="N273" s="17"/>
      <c r="O273" s="18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2"/>
    </row>
    <row r="274" ht="12.75" customHeight="1">
      <c r="A274" s="34" t="s">
        <v>13</v>
      </c>
      <c r="B274" s="44" t="s">
        <v>14</v>
      </c>
      <c r="C274" s="57" t="s">
        <v>15</v>
      </c>
      <c r="D274" s="33" t="s">
        <v>16</v>
      </c>
      <c r="E274" s="17"/>
      <c r="F274" s="18"/>
      <c r="G274" s="33" t="s">
        <v>17</v>
      </c>
      <c r="H274" s="17"/>
      <c r="I274" s="18"/>
      <c r="J274" s="33" t="s">
        <v>18</v>
      </c>
      <c r="K274" s="17"/>
      <c r="L274" s="18"/>
      <c r="M274" s="33" t="s">
        <v>19</v>
      </c>
      <c r="N274" s="17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2"/>
    </row>
    <row r="275" ht="12.75" customHeight="1">
      <c r="A275" s="34" t="s">
        <v>20</v>
      </c>
      <c r="B275" s="56"/>
      <c r="C275" s="56"/>
      <c r="D275" s="35" t="s">
        <v>21</v>
      </c>
      <c r="E275" s="35" t="s">
        <v>22</v>
      </c>
      <c r="F275" s="35" t="s">
        <v>23</v>
      </c>
      <c r="G275" s="35" t="s">
        <v>21</v>
      </c>
      <c r="H275" s="35" t="s">
        <v>22</v>
      </c>
      <c r="I275" s="35" t="s">
        <v>23</v>
      </c>
      <c r="J275" s="35" t="s">
        <v>21</v>
      </c>
      <c r="K275" s="35" t="s">
        <v>22</v>
      </c>
      <c r="L275" s="35" t="s">
        <v>23</v>
      </c>
      <c r="M275" s="35" t="s">
        <v>21</v>
      </c>
      <c r="N275" s="35" t="s">
        <v>22</v>
      </c>
      <c r="O275" s="35" t="s">
        <v>23</v>
      </c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2"/>
    </row>
    <row r="276" ht="12.75" customHeight="1">
      <c r="A276" s="37" t="s">
        <v>198</v>
      </c>
      <c r="B276" s="37" t="s">
        <v>199</v>
      </c>
      <c r="C276" s="50" t="s">
        <v>200</v>
      </c>
      <c r="D276" s="39">
        <v>0.0</v>
      </c>
      <c r="E276" s="39">
        <v>0.0</v>
      </c>
      <c r="F276" s="39">
        <f t="shared" ref="F276:F278" si="250">SUM(D276:E276)</f>
        <v>0</v>
      </c>
      <c r="G276" s="39">
        <v>0.0</v>
      </c>
      <c r="H276" s="39">
        <v>0.0</v>
      </c>
      <c r="I276" s="39">
        <f t="shared" ref="I276:I278" si="251">SUM(G276:H276)</f>
        <v>0</v>
      </c>
      <c r="J276" s="39">
        <v>0.0</v>
      </c>
      <c r="K276" s="39">
        <v>0.0</v>
      </c>
      <c r="L276" s="39">
        <f t="shared" ref="L276:L278" si="252">SUM(J276:K276)</f>
        <v>0</v>
      </c>
      <c r="M276" s="39">
        <f t="shared" ref="M276:N276" si="249">SUM(G276,J276)</f>
        <v>0</v>
      </c>
      <c r="N276" s="39">
        <f t="shared" si="249"/>
        <v>0</v>
      </c>
      <c r="O276" s="39">
        <f t="shared" ref="O276:O278" si="254">SUM(M276:N276)</f>
        <v>0</v>
      </c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2"/>
    </row>
    <row r="277" ht="12.75" customHeight="1">
      <c r="A277" s="37" t="s">
        <v>138</v>
      </c>
      <c r="B277" s="37" t="s">
        <v>199</v>
      </c>
      <c r="C277" s="50" t="s">
        <v>200</v>
      </c>
      <c r="D277" s="39">
        <v>0.0</v>
      </c>
      <c r="E277" s="39">
        <v>0.0</v>
      </c>
      <c r="F277" s="39">
        <f t="shared" si="250"/>
        <v>0</v>
      </c>
      <c r="G277" s="39">
        <v>0.0</v>
      </c>
      <c r="H277" s="39">
        <v>0.0</v>
      </c>
      <c r="I277" s="39">
        <f t="shared" si="251"/>
        <v>0</v>
      </c>
      <c r="J277" s="39">
        <v>32.0</v>
      </c>
      <c r="K277" s="39">
        <v>24.0</v>
      </c>
      <c r="L277" s="39">
        <f t="shared" si="252"/>
        <v>56</v>
      </c>
      <c r="M277" s="39">
        <f t="shared" ref="M277:N277" si="253">SUM(G277,J277)</f>
        <v>32</v>
      </c>
      <c r="N277" s="39">
        <f t="shared" si="253"/>
        <v>24</v>
      </c>
      <c r="O277" s="39">
        <f t="shared" si="254"/>
        <v>56</v>
      </c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2"/>
    </row>
    <row r="278" ht="12.75" customHeight="1">
      <c r="A278" s="37" t="s">
        <v>77</v>
      </c>
      <c r="B278" s="37" t="s">
        <v>199</v>
      </c>
      <c r="C278" s="50" t="s">
        <v>200</v>
      </c>
      <c r="D278" s="39">
        <v>10.0</v>
      </c>
      <c r="E278" s="39">
        <v>6.0</v>
      </c>
      <c r="F278" s="39">
        <f t="shared" si="250"/>
        <v>16</v>
      </c>
      <c r="G278" s="39">
        <v>9.0</v>
      </c>
      <c r="H278" s="39">
        <v>6.0</v>
      </c>
      <c r="I278" s="39">
        <f t="shared" si="251"/>
        <v>15</v>
      </c>
      <c r="J278" s="39">
        <v>83.0</v>
      </c>
      <c r="K278" s="39">
        <v>42.0</v>
      </c>
      <c r="L278" s="39">
        <f t="shared" si="252"/>
        <v>125</v>
      </c>
      <c r="M278" s="39">
        <f t="shared" ref="M278:N278" si="255">SUM(G278,J278)</f>
        <v>92</v>
      </c>
      <c r="N278" s="39">
        <f t="shared" si="255"/>
        <v>48</v>
      </c>
      <c r="O278" s="39">
        <f t="shared" si="254"/>
        <v>140</v>
      </c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2"/>
    </row>
    <row r="279" ht="12.75" customHeight="1">
      <c r="A279" s="59" t="s">
        <v>72</v>
      </c>
      <c r="B279" s="17"/>
      <c r="C279" s="18"/>
      <c r="D279" s="54">
        <f t="shared" ref="D279:O279" si="256">SUM(D276:D278)</f>
        <v>10</v>
      </c>
      <c r="E279" s="54">
        <f t="shared" si="256"/>
        <v>6</v>
      </c>
      <c r="F279" s="54">
        <f t="shared" si="256"/>
        <v>16</v>
      </c>
      <c r="G279" s="54">
        <f t="shared" si="256"/>
        <v>9</v>
      </c>
      <c r="H279" s="54">
        <f t="shared" si="256"/>
        <v>6</v>
      </c>
      <c r="I279" s="54">
        <f t="shared" si="256"/>
        <v>15</v>
      </c>
      <c r="J279" s="54">
        <f t="shared" si="256"/>
        <v>115</v>
      </c>
      <c r="K279" s="54">
        <f t="shared" si="256"/>
        <v>66</v>
      </c>
      <c r="L279" s="54">
        <f t="shared" si="256"/>
        <v>181</v>
      </c>
      <c r="M279" s="54">
        <f t="shared" si="256"/>
        <v>124</v>
      </c>
      <c r="N279" s="54">
        <f t="shared" si="256"/>
        <v>72</v>
      </c>
      <c r="O279" s="54">
        <f t="shared" si="256"/>
        <v>196</v>
      </c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2"/>
    </row>
    <row r="280" ht="12.75" customHeight="1">
      <c r="A280" s="41"/>
      <c r="B280" s="41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2"/>
    </row>
    <row r="281" ht="12.75" customHeight="1">
      <c r="A281" s="41"/>
      <c r="B281" s="41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2"/>
    </row>
    <row r="282" ht="12.75" customHeight="1">
      <c r="A282" s="32" t="s">
        <v>201</v>
      </c>
      <c r="B282" s="17"/>
      <c r="C282" s="17"/>
      <c r="D282" s="17"/>
      <c r="E282" s="17"/>
      <c r="F282" s="18"/>
      <c r="G282" s="33" t="s">
        <v>12</v>
      </c>
      <c r="H282" s="17"/>
      <c r="I282" s="17"/>
      <c r="J282" s="17"/>
      <c r="K282" s="17"/>
      <c r="L282" s="17"/>
      <c r="M282" s="17"/>
      <c r="N282" s="17"/>
      <c r="O282" s="18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2"/>
    </row>
    <row r="283" ht="12.75" customHeight="1">
      <c r="A283" s="34" t="s">
        <v>13</v>
      </c>
      <c r="B283" s="44" t="s">
        <v>14</v>
      </c>
      <c r="C283" s="57" t="s">
        <v>15</v>
      </c>
      <c r="D283" s="33" t="s">
        <v>16</v>
      </c>
      <c r="E283" s="17"/>
      <c r="F283" s="18"/>
      <c r="G283" s="33" t="s">
        <v>17</v>
      </c>
      <c r="H283" s="17"/>
      <c r="I283" s="18"/>
      <c r="J283" s="33" t="s">
        <v>18</v>
      </c>
      <c r="K283" s="17"/>
      <c r="L283" s="18"/>
      <c r="M283" s="33" t="s">
        <v>19</v>
      </c>
      <c r="N283" s="17"/>
      <c r="O283" s="18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2"/>
    </row>
    <row r="284" ht="12.75" customHeight="1">
      <c r="A284" s="34" t="s">
        <v>20</v>
      </c>
      <c r="B284" s="56"/>
      <c r="C284" s="56"/>
      <c r="D284" s="35" t="s">
        <v>21</v>
      </c>
      <c r="E284" s="35" t="s">
        <v>22</v>
      </c>
      <c r="F284" s="35" t="s">
        <v>23</v>
      </c>
      <c r="G284" s="35" t="s">
        <v>21</v>
      </c>
      <c r="H284" s="35" t="s">
        <v>22</v>
      </c>
      <c r="I284" s="35" t="s">
        <v>23</v>
      </c>
      <c r="J284" s="35" t="s">
        <v>21</v>
      </c>
      <c r="K284" s="35" t="s">
        <v>22</v>
      </c>
      <c r="L284" s="35" t="s">
        <v>23</v>
      </c>
      <c r="M284" s="35" t="s">
        <v>21</v>
      </c>
      <c r="N284" s="35" t="s">
        <v>22</v>
      </c>
      <c r="O284" s="35" t="s">
        <v>23</v>
      </c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2"/>
    </row>
    <row r="285" ht="12.75" customHeight="1">
      <c r="A285" s="37" t="s">
        <v>202</v>
      </c>
      <c r="B285" s="37" t="s">
        <v>203</v>
      </c>
      <c r="C285" s="50" t="s">
        <v>204</v>
      </c>
      <c r="D285" s="39">
        <v>0.0</v>
      </c>
      <c r="E285" s="39">
        <v>0.0</v>
      </c>
      <c r="F285" s="39">
        <f t="shared" ref="F285:F293" si="258">SUM(D285:E285)</f>
        <v>0</v>
      </c>
      <c r="G285" s="39">
        <v>0.0</v>
      </c>
      <c r="H285" s="39">
        <v>0.0</v>
      </c>
      <c r="I285" s="39">
        <f t="shared" ref="I285:I293" si="259">SUM(G285:H285)</f>
        <v>0</v>
      </c>
      <c r="J285" s="39">
        <v>0.0</v>
      </c>
      <c r="K285" s="39">
        <v>0.0</v>
      </c>
      <c r="L285" s="39">
        <f t="shared" ref="L285:L293" si="260">SUM(J285:K285)</f>
        <v>0</v>
      </c>
      <c r="M285" s="39">
        <f t="shared" ref="M285:N285" si="257">SUM(G285,J285)</f>
        <v>0</v>
      </c>
      <c r="N285" s="39">
        <f t="shared" si="257"/>
        <v>0</v>
      </c>
      <c r="O285" s="39">
        <f t="shared" ref="O285:O293" si="262">SUM(M285:N285)</f>
        <v>0</v>
      </c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2"/>
    </row>
    <row r="286" ht="12.75" customHeight="1">
      <c r="A286" s="37" t="s">
        <v>190</v>
      </c>
      <c r="B286" s="37" t="s">
        <v>203</v>
      </c>
      <c r="C286" s="50" t="s">
        <v>204</v>
      </c>
      <c r="D286" s="39">
        <v>0.0</v>
      </c>
      <c r="E286" s="39">
        <v>0.0</v>
      </c>
      <c r="F286" s="39">
        <f t="shared" si="258"/>
        <v>0</v>
      </c>
      <c r="G286" s="39">
        <v>0.0</v>
      </c>
      <c r="H286" s="39">
        <v>0.0</v>
      </c>
      <c r="I286" s="39">
        <f t="shared" si="259"/>
        <v>0</v>
      </c>
      <c r="J286" s="39">
        <v>14.0</v>
      </c>
      <c r="K286" s="39">
        <v>21.0</v>
      </c>
      <c r="L286" s="39">
        <f t="shared" si="260"/>
        <v>35</v>
      </c>
      <c r="M286" s="39">
        <f t="shared" ref="M286:N286" si="261">SUM(G286,J286)</f>
        <v>14</v>
      </c>
      <c r="N286" s="39">
        <f t="shared" si="261"/>
        <v>21</v>
      </c>
      <c r="O286" s="39">
        <f t="shared" si="262"/>
        <v>35</v>
      </c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2"/>
    </row>
    <row r="287" ht="12.75" customHeight="1">
      <c r="A287" s="37" t="s">
        <v>205</v>
      </c>
      <c r="B287" s="37" t="s">
        <v>203</v>
      </c>
      <c r="C287" s="50" t="s">
        <v>204</v>
      </c>
      <c r="D287" s="39">
        <v>0.0</v>
      </c>
      <c r="E287" s="39">
        <v>0.0</v>
      </c>
      <c r="F287" s="39">
        <f t="shared" si="258"/>
        <v>0</v>
      </c>
      <c r="G287" s="39">
        <v>0.0</v>
      </c>
      <c r="H287" s="39">
        <v>0.0</v>
      </c>
      <c r="I287" s="39">
        <f t="shared" si="259"/>
        <v>0</v>
      </c>
      <c r="J287" s="39">
        <v>0.0</v>
      </c>
      <c r="K287" s="39">
        <v>0.0</v>
      </c>
      <c r="L287" s="39">
        <f t="shared" si="260"/>
        <v>0</v>
      </c>
      <c r="M287" s="39">
        <f t="shared" ref="M287:N287" si="263">SUM(G287,J287)</f>
        <v>0</v>
      </c>
      <c r="N287" s="39">
        <f t="shared" si="263"/>
        <v>0</v>
      </c>
      <c r="O287" s="39">
        <f t="shared" si="262"/>
        <v>0</v>
      </c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2"/>
    </row>
    <row r="288" ht="12.75" customHeight="1">
      <c r="A288" s="37" t="s">
        <v>206</v>
      </c>
      <c r="B288" s="37" t="s">
        <v>203</v>
      </c>
      <c r="C288" s="50" t="s">
        <v>204</v>
      </c>
      <c r="D288" s="39">
        <v>0.0</v>
      </c>
      <c r="E288" s="39">
        <v>0.0</v>
      </c>
      <c r="F288" s="39">
        <f t="shared" si="258"/>
        <v>0</v>
      </c>
      <c r="G288" s="39">
        <v>0.0</v>
      </c>
      <c r="H288" s="39">
        <v>0.0</v>
      </c>
      <c r="I288" s="39">
        <f t="shared" si="259"/>
        <v>0</v>
      </c>
      <c r="J288" s="39">
        <v>0.0</v>
      </c>
      <c r="K288" s="39">
        <v>0.0</v>
      </c>
      <c r="L288" s="39">
        <f t="shared" si="260"/>
        <v>0</v>
      </c>
      <c r="M288" s="39">
        <f t="shared" ref="M288:N288" si="264">SUM(G288,J288)</f>
        <v>0</v>
      </c>
      <c r="N288" s="39">
        <f t="shared" si="264"/>
        <v>0</v>
      </c>
      <c r="O288" s="39">
        <f t="shared" si="262"/>
        <v>0</v>
      </c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2"/>
    </row>
    <row r="289" ht="12.75" customHeight="1">
      <c r="A289" s="37" t="s">
        <v>207</v>
      </c>
      <c r="B289" s="37" t="s">
        <v>203</v>
      </c>
      <c r="C289" s="50" t="s">
        <v>204</v>
      </c>
      <c r="D289" s="39">
        <v>0.0</v>
      </c>
      <c r="E289" s="39">
        <v>0.0</v>
      </c>
      <c r="F289" s="39">
        <f t="shared" si="258"/>
        <v>0</v>
      </c>
      <c r="G289" s="39">
        <v>0.0</v>
      </c>
      <c r="H289" s="39">
        <v>0.0</v>
      </c>
      <c r="I289" s="39">
        <f t="shared" si="259"/>
        <v>0</v>
      </c>
      <c r="J289" s="39">
        <v>0.0</v>
      </c>
      <c r="K289" s="39">
        <v>0.0</v>
      </c>
      <c r="L289" s="39">
        <f t="shared" si="260"/>
        <v>0</v>
      </c>
      <c r="M289" s="39">
        <f t="shared" ref="M289:N289" si="265">SUM(G289,J289)</f>
        <v>0</v>
      </c>
      <c r="N289" s="39">
        <f t="shared" si="265"/>
        <v>0</v>
      </c>
      <c r="O289" s="39">
        <f t="shared" si="262"/>
        <v>0</v>
      </c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2"/>
    </row>
    <row r="290" ht="12.75" customHeight="1">
      <c r="A290" s="37" t="s">
        <v>139</v>
      </c>
      <c r="B290" s="37" t="s">
        <v>203</v>
      </c>
      <c r="C290" s="50" t="s">
        <v>204</v>
      </c>
      <c r="D290" s="39">
        <v>0.0</v>
      </c>
      <c r="E290" s="39">
        <v>0.0</v>
      </c>
      <c r="F290" s="39">
        <f t="shared" si="258"/>
        <v>0</v>
      </c>
      <c r="G290" s="39">
        <v>0.0</v>
      </c>
      <c r="H290" s="39">
        <v>0.0</v>
      </c>
      <c r="I290" s="39">
        <f t="shared" si="259"/>
        <v>0</v>
      </c>
      <c r="J290" s="39">
        <v>16.0</v>
      </c>
      <c r="K290" s="39">
        <v>13.0</v>
      </c>
      <c r="L290" s="39">
        <f t="shared" si="260"/>
        <v>29</v>
      </c>
      <c r="M290" s="39">
        <f t="shared" ref="M290:N290" si="266">SUM(G290,J290)</f>
        <v>16</v>
      </c>
      <c r="N290" s="39">
        <f t="shared" si="266"/>
        <v>13</v>
      </c>
      <c r="O290" s="39">
        <f t="shared" si="262"/>
        <v>29</v>
      </c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2"/>
    </row>
    <row r="291" ht="12.75" customHeight="1">
      <c r="A291" s="37" t="s">
        <v>138</v>
      </c>
      <c r="B291" s="37" t="s">
        <v>203</v>
      </c>
      <c r="C291" s="50" t="s">
        <v>204</v>
      </c>
      <c r="D291" s="39">
        <v>0.0</v>
      </c>
      <c r="E291" s="39">
        <v>0.0</v>
      </c>
      <c r="F291" s="39">
        <f t="shared" si="258"/>
        <v>0</v>
      </c>
      <c r="G291" s="39">
        <v>0.0</v>
      </c>
      <c r="H291" s="39">
        <v>0.0</v>
      </c>
      <c r="I291" s="39">
        <f t="shared" si="259"/>
        <v>0</v>
      </c>
      <c r="J291" s="39">
        <v>57.0</v>
      </c>
      <c r="K291" s="39">
        <v>20.0</v>
      </c>
      <c r="L291" s="39">
        <f t="shared" si="260"/>
        <v>77</v>
      </c>
      <c r="M291" s="39">
        <f t="shared" ref="M291:N291" si="267">SUM(G291,J291)</f>
        <v>57</v>
      </c>
      <c r="N291" s="39">
        <f t="shared" si="267"/>
        <v>20</v>
      </c>
      <c r="O291" s="39">
        <f t="shared" si="262"/>
        <v>77</v>
      </c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2"/>
    </row>
    <row r="292" ht="12.75" customHeight="1">
      <c r="A292" s="37" t="s">
        <v>130</v>
      </c>
      <c r="B292" s="37" t="s">
        <v>203</v>
      </c>
      <c r="C292" s="50" t="s">
        <v>204</v>
      </c>
      <c r="D292" s="39">
        <v>0.0</v>
      </c>
      <c r="E292" s="39">
        <v>0.0</v>
      </c>
      <c r="F292" s="39">
        <f t="shared" si="258"/>
        <v>0</v>
      </c>
      <c r="G292" s="39">
        <v>0.0</v>
      </c>
      <c r="H292" s="39">
        <v>0.0</v>
      </c>
      <c r="I292" s="39">
        <f t="shared" si="259"/>
        <v>0</v>
      </c>
      <c r="J292" s="39">
        <v>0.0</v>
      </c>
      <c r="K292" s="39">
        <v>0.0</v>
      </c>
      <c r="L292" s="39">
        <f t="shared" si="260"/>
        <v>0</v>
      </c>
      <c r="M292" s="39">
        <f t="shared" ref="M292:N292" si="268">SUM(G292,J292)</f>
        <v>0</v>
      </c>
      <c r="N292" s="39">
        <f t="shared" si="268"/>
        <v>0</v>
      </c>
      <c r="O292" s="39">
        <f t="shared" si="262"/>
        <v>0</v>
      </c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2"/>
    </row>
    <row r="293" ht="12.75" customHeight="1">
      <c r="A293" s="37" t="s">
        <v>77</v>
      </c>
      <c r="B293" s="37" t="s">
        <v>203</v>
      </c>
      <c r="C293" s="50" t="s">
        <v>204</v>
      </c>
      <c r="D293" s="39">
        <v>0.0</v>
      </c>
      <c r="E293" s="39">
        <v>0.0</v>
      </c>
      <c r="F293" s="39">
        <f t="shared" si="258"/>
        <v>0</v>
      </c>
      <c r="G293" s="39">
        <v>0.0</v>
      </c>
      <c r="H293" s="39">
        <v>0.0</v>
      </c>
      <c r="I293" s="39">
        <f t="shared" si="259"/>
        <v>0</v>
      </c>
      <c r="J293" s="39">
        <v>214.0</v>
      </c>
      <c r="K293" s="39">
        <v>118.0</v>
      </c>
      <c r="L293" s="39">
        <f t="shared" si="260"/>
        <v>332</v>
      </c>
      <c r="M293" s="39">
        <f t="shared" ref="M293:N293" si="269">SUM(G293,J293)</f>
        <v>214</v>
      </c>
      <c r="N293" s="39">
        <f t="shared" si="269"/>
        <v>118</v>
      </c>
      <c r="O293" s="39">
        <f t="shared" si="262"/>
        <v>332</v>
      </c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2"/>
    </row>
    <row r="294" ht="12.75" customHeight="1">
      <c r="A294" s="59" t="s">
        <v>47</v>
      </c>
      <c r="B294" s="17"/>
      <c r="C294" s="18"/>
      <c r="D294" s="39">
        <f t="shared" ref="D294:O294" si="270">SUM(D285:D293)</f>
        <v>0</v>
      </c>
      <c r="E294" s="39">
        <f t="shared" si="270"/>
        <v>0</v>
      </c>
      <c r="F294" s="39">
        <f t="shared" si="270"/>
        <v>0</v>
      </c>
      <c r="G294" s="39">
        <f t="shared" si="270"/>
        <v>0</v>
      </c>
      <c r="H294" s="39">
        <f t="shared" si="270"/>
        <v>0</v>
      </c>
      <c r="I294" s="39">
        <f t="shared" si="270"/>
        <v>0</v>
      </c>
      <c r="J294" s="39">
        <f t="shared" si="270"/>
        <v>301</v>
      </c>
      <c r="K294" s="39">
        <f t="shared" si="270"/>
        <v>172</v>
      </c>
      <c r="L294" s="39">
        <f t="shared" si="270"/>
        <v>473</v>
      </c>
      <c r="M294" s="39">
        <f t="shared" si="270"/>
        <v>301</v>
      </c>
      <c r="N294" s="39">
        <f t="shared" si="270"/>
        <v>172</v>
      </c>
      <c r="O294" s="39">
        <f t="shared" si="270"/>
        <v>473</v>
      </c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2"/>
    </row>
    <row r="295" ht="12.75" customHeight="1">
      <c r="A295" s="41"/>
      <c r="B295" s="41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2"/>
    </row>
    <row r="296" ht="12.75" customHeight="1">
      <c r="A296" s="41"/>
      <c r="B296" s="41"/>
      <c r="C296" s="42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2"/>
    </row>
    <row r="297" ht="12.75" customHeight="1">
      <c r="A297" s="34" t="s">
        <v>66</v>
      </c>
      <c r="B297" s="34"/>
      <c r="C297" s="65" t="s">
        <v>15</v>
      </c>
      <c r="D297" s="35" t="s">
        <v>21</v>
      </c>
      <c r="E297" s="35" t="s">
        <v>22</v>
      </c>
      <c r="F297" s="35" t="s">
        <v>23</v>
      </c>
      <c r="G297" s="35" t="s">
        <v>21</v>
      </c>
      <c r="H297" s="35" t="s">
        <v>22</v>
      </c>
      <c r="I297" s="35" t="s">
        <v>23</v>
      </c>
      <c r="J297" s="35" t="s">
        <v>21</v>
      </c>
      <c r="K297" s="35" t="s">
        <v>22</v>
      </c>
      <c r="L297" s="35" t="s">
        <v>23</v>
      </c>
      <c r="M297" s="35" t="s">
        <v>21</v>
      </c>
      <c r="N297" s="35" t="s">
        <v>22</v>
      </c>
      <c r="O297" s="35" t="s">
        <v>23</v>
      </c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2"/>
    </row>
    <row r="298" ht="12.75" customHeight="1">
      <c r="A298" s="37" t="s">
        <v>208</v>
      </c>
      <c r="B298" s="37" t="s">
        <v>203</v>
      </c>
      <c r="C298" s="50" t="s">
        <v>204</v>
      </c>
      <c r="D298" s="39">
        <v>0.0</v>
      </c>
      <c r="E298" s="39">
        <v>0.0</v>
      </c>
      <c r="F298" s="39">
        <f>SUM(D298:E298)</f>
        <v>0</v>
      </c>
      <c r="G298" s="39">
        <v>0.0</v>
      </c>
      <c r="H298" s="39">
        <v>0.0</v>
      </c>
      <c r="I298" s="39">
        <f>SUM(G298:H298)</f>
        <v>0</v>
      </c>
      <c r="J298" s="39">
        <v>0.0</v>
      </c>
      <c r="K298" s="39">
        <v>0.0</v>
      </c>
      <c r="L298" s="39">
        <f>SUM(J298:K298)</f>
        <v>0</v>
      </c>
      <c r="M298" s="39">
        <f t="shared" ref="M298:N298" si="271">SUM(G298,J298)</f>
        <v>0</v>
      </c>
      <c r="N298" s="39">
        <f t="shared" si="271"/>
        <v>0</v>
      </c>
      <c r="O298" s="39">
        <f>SUM(M298:N298)</f>
        <v>0</v>
      </c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2"/>
    </row>
    <row r="299" ht="12.75" customHeight="1">
      <c r="A299" s="40" t="s">
        <v>47</v>
      </c>
      <c r="B299" s="17"/>
      <c r="C299" s="18"/>
      <c r="D299" s="39">
        <f t="shared" ref="D299:O299" si="272">D298</f>
        <v>0</v>
      </c>
      <c r="E299" s="39">
        <f t="shared" si="272"/>
        <v>0</v>
      </c>
      <c r="F299" s="39">
        <f t="shared" si="272"/>
        <v>0</v>
      </c>
      <c r="G299" s="39">
        <f t="shared" si="272"/>
        <v>0</v>
      </c>
      <c r="H299" s="39">
        <f t="shared" si="272"/>
        <v>0</v>
      </c>
      <c r="I299" s="39">
        <f t="shared" si="272"/>
        <v>0</v>
      </c>
      <c r="J299" s="39">
        <f t="shared" si="272"/>
        <v>0</v>
      </c>
      <c r="K299" s="39">
        <f t="shared" si="272"/>
        <v>0</v>
      </c>
      <c r="L299" s="39">
        <f t="shared" si="272"/>
        <v>0</v>
      </c>
      <c r="M299" s="39">
        <f t="shared" si="272"/>
        <v>0</v>
      </c>
      <c r="N299" s="39">
        <f t="shared" si="272"/>
        <v>0</v>
      </c>
      <c r="O299" s="39">
        <f t="shared" si="272"/>
        <v>0</v>
      </c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2"/>
    </row>
    <row r="300" ht="12.75" customHeight="1">
      <c r="A300" s="59" t="s">
        <v>72</v>
      </c>
      <c r="B300" s="17"/>
      <c r="C300" s="18"/>
      <c r="D300" s="54">
        <f t="shared" ref="D300:O300" si="273">D294+D299</f>
        <v>0</v>
      </c>
      <c r="E300" s="54">
        <f t="shared" si="273"/>
        <v>0</v>
      </c>
      <c r="F300" s="54">
        <f t="shared" si="273"/>
        <v>0</v>
      </c>
      <c r="G300" s="54">
        <f t="shared" si="273"/>
        <v>0</v>
      </c>
      <c r="H300" s="54">
        <f t="shared" si="273"/>
        <v>0</v>
      </c>
      <c r="I300" s="54">
        <f t="shared" si="273"/>
        <v>0</v>
      </c>
      <c r="J300" s="54">
        <f t="shared" si="273"/>
        <v>301</v>
      </c>
      <c r="K300" s="54">
        <f t="shared" si="273"/>
        <v>172</v>
      </c>
      <c r="L300" s="54">
        <f t="shared" si="273"/>
        <v>473</v>
      </c>
      <c r="M300" s="54">
        <f t="shared" si="273"/>
        <v>301</v>
      </c>
      <c r="N300" s="54">
        <f t="shared" si="273"/>
        <v>172</v>
      </c>
      <c r="O300" s="54">
        <f t="shared" si="273"/>
        <v>473</v>
      </c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2"/>
    </row>
    <row r="301" ht="12.75" customHeight="1">
      <c r="A301" s="55"/>
      <c r="B301" s="51"/>
      <c r="C301" s="51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2"/>
    </row>
    <row r="302" ht="12.75" customHeight="1">
      <c r="A302" s="55"/>
      <c r="B302" s="51"/>
      <c r="C302" s="51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2"/>
    </row>
    <row r="303" ht="12.75" customHeight="1">
      <c r="A303" s="41"/>
      <c r="B303" s="41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2"/>
    </row>
    <row r="304" ht="12.75" customHeight="1">
      <c r="A304" s="41"/>
      <c r="B304" s="41"/>
      <c r="C304" s="42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2"/>
    </row>
    <row r="305" ht="12.75" customHeight="1">
      <c r="A305" s="32" t="s">
        <v>209</v>
      </c>
      <c r="B305" s="17"/>
      <c r="C305" s="17"/>
      <c r="D305" s="17"/>
      <c r="E305" s="17"/>
      <c r="F305" s="18"/>
      <c r="G305" s="33" t="s">
        <v>12</v>
      </c>
      <c r="H305" s="17"/>
      <c r="I305" s="17"/>
      <c r="J305" s="17"/>
      <c r="K305" s="17"/>
      <c r="L305" s="17"/>
      <c r="M305" s="17"/>
      <c r="N305" s="17"/>
      <c r="O305" s="18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2"/>
    </row>
    <row r="306" ht="12.75" customHeight="1">
      <c r="A306" s="34" t="s">
        <v>13</v>
      </c>
      <c r="B306" s="44" t="s">
        <v>14</v>
      </c>
      <c r="C306" s="57" t="s">
        <v>15</v>
      </c>
      <c r="D306" s="33" t="s">
        <v>16</v>
      </c>
      <c r="E306" s="17"/>
      <c r="F306" s="18"/>
      <c r="G306" s="33" t="s">
        <v>17</v>
      </c>
      <c r="H306" s="17"/>
      <c r="I306" s="18"/>
      <c r="J306" s="33" t="s">
        <v>18</v>
      </c>
      <c r="K306" s="17"/>
      <c r="L306" s="18"/>
      <c r="M306" s="33" t="s">
        <v>19</v>
      </c>
      <c r="N306" s="17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2"/>
    </row>
    <row r="307" ht="12.75" customHeight="1">
      <c r="A307" s="34" t="s">
        <v>210</v>
      </c>
      <c r="B307" s="56"/>
      <c r="C307" s="56"/>
      <c r="D307" s="35" t="s">
        <v>21</v>
      </c>
      <c r="E307" s="35" t="s">
        <v>22</v>
      </c>
      <c r="F307" s="35" t="s">
        <v>23</v>
      </c>
      <c r="G307" s="35" t="s">
        <v>21</v>
      </c>
      <c r="H307" s="35" t="s">
        <v>22</v>
      </c>
      <c r="I307" s="35" t="s">
        <v>23</v>
      </c>
      <c r="J307" s="35" t="s">
        <v>21</v>
      </c>
      <c r="K307" s="35" t="s">
        <v>22</v>
      </c>
      <c r="L307" s="35" t="s">
        <v>23</v>
      </c>
      <c r="M307" s="35" t="s">
        <v>21</v>
      </c>
      <c r="N307" s="35" t="s">
        <v>22</v>
      </c>
      <c r="O307" s="35" t="s">
        <v>23</v>
      </c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2"/>
    </row>
    <row r="308" ht="12.75" customHeight="1">
      <c r="A308" s="37" t="s">
        <v>211</v>
      </c>
      <c r="B308" s="37" t="s">
        <v>212</v>
      </c>
      <c r="C308" s="50" t="s">
        <v>26</v>
      </c>
      <c r="D308" s="39">
        <v>0.0</v>
      </c>
      <c r="E308" s="39">
        <v>0.0</v>
      </c>
      <c r="F308" s="39">
        <f>SUM(D308:E308)</f>
        <v>0</v>
      </c>
      <c r="G308" s="39">
        <v>0.0</v>
      </c>
      <c r="H308" s="39">
        <v>0.0</v>
      </c>
      <c r="I308" s="39">
        <f>SUM(G308:H308)</f>
        <v>0</v>
      </c>
      <c r="J308" s="39">
        <v>1.0</v>
      </c>
      <c r="K308" s="39">
        <v>14.0</v>
      </c>
      <c r="L308" s="39">
        <f>SUM(J308:K308)</f>
        <v>15</v>
      </c>
      <c r="M308" s="39">
        <f t="shared" ref="M308:N308" si="274">SUM(G308,J308)</f>
        <v>1</v>
      </c>
      <c r="N308" s="39">
        <f t="shared" si="274"/>
        <v>14</v>
      </c>
      <c r="O308" s="39">
        <f>SUM(M308:N308)</f>
        <v>15</v>
      </c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2"/>
    </row>
    <row r="309" ht="12.75" customHeight="1">
      <c r="A309" s="59" t="s">
        <v>72</v>
      </c>
      <c r="B309" s="17"/>
      <c r="C309" s="18"/>
      <c r="D309" s="39">
        <f t="shared" ref="D309:O309" si="275">D308</f>
        <v>0</v>
      </c>
      <c r="E309" s="39">
        <f t="shared" si="275"/>
        <v>0</v>
      </c>
      <c r="F309" s="39">
        <f t="shared" si="275"/>
        <v>0</v>
      </c>
      <c r="G309" s="39">
        <f t="shared" si="275"/>
        <v>0</v>
      </c>
      <c r="H309" s="39">
        <f t="shared" si="275"/>
        <v>0</v>
      </c>
      <c r="I309" s="39">
        <f t="shared" si="275"/>
        <v>0</v>
      </c>
      <c r="J309" s="39">
        <f t="shared" si="275"/>
        <v>1</v>
      </c>
      <c r="K309" s="39">
        <f t="shared" si="275"/>
        <v>14</v>
      </c>
      <c r="L309" s="39">
        <f t="shared" si="275"/>
        <v>15</v>
      </c>
      <c r="M309" s="39">
        <f t="shared" si="275"/>
        <v>1</v>
      </c>
      <c r="N309" s="39">
        <f t="shared" si="275"/>
        <v>14</v>
      </c>
      <c r="O309" s="39">
        <f t="shared" si="275"/>
        <v>15</v>
      </c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2"/>
    </row>
    <row r="310" ht="12.75" customHeight="1">
      <c r="A310" s="41"/>
      <c r="B310" s="41"/>
      <c r="C310" s="42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2"/>
    </row>
    <row r="311" ht="12.75" customHeight="1">
      <c r="A311" s="41"/>
      <c r="B311" s="41"/>
      <c r="C311" s="42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2"/>
    </row>
    <row r="312" ht="12.75" customHeight="1">
      <c r="A312" s="32" t="s">
        <v>213</v>
      </c>
      <c r="B312" s="17"/>
      <c r="C312" s="17"/>
      <c r="D312" s="17"/>
      <c r="E312" s="17"/>
      <c r="F312" s="18"/>
      <c r="G312" s="33" t="s">
        <v>12</v>
      </c>
      <c r="H312" s="17"/>
      <c r="I312" s="17"/>
      <c r="J312" s="17"/>
      <c r="K312" s="17"/>
      <c r="L312" s="17"/>
      <c r="M312" s="17"/>
      <c r="N312" s="17"/>
      <c r="O312" s="18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2"/>
    </row>
    <row r="313" ht="12.75" customHeight="1">
      <c r="A313" s="34" t="s">
        <v>13</v>
      </c>
      <c r="B313" s="44" t="s">
        <v>14</v>
      </c>
      <c r="C313" s="57" t="s">
        <v>15</v>
      </c>
      <c r="D313" s="33" t="s">
        <v>16</v>
      </c>
      <c r="E313" s="17"/>
      <c r="F313" s="18"/>
      <c r="G313" s="33" t="s">
        <v>17</v>
      </c>
      <c r="H313" s="17"/>
      <c r="I313" s="18"/>
      <c r="J313" s="33" t="s">
        <v>18</v>
      </c>
      <c r="K313" s="17"/>
      <c r="L313" s="18"/>
      <c r="M313" s="33" t="s">
        <v>19</v>
      </c>
      <c r="N313" s="17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2"/>
    </row>
    <row r="314" ht="12.75" customHeight="1">
      <c r="A314" s="34" t="s">
        <v>48</v>
      </c>
      <c r="B314" s="56"/>
      <c r="C314" s="56"/>
      <c r="D314" s="35" t="s">
        <v>21</v>
      </c>
      <c r="E314" s="35" t="s">
        <v>22</v>
      </c>
      <c r="F314" s="35" t="s">
        <v>23</v>
      </c>
      <c r="G314" s="35" t="s">
        <v>21</v>
      </c>
      <c r="H314" s="35" t="s">
        <v>22</v>
      </c>
      <c r="I314" s="35" t="s">
        <v>23</v>
      </c>
      <c r="J314" s="35" t="s">
        <v>21</v>
      </c>
      <c r="K314" s="35" t="s">
        <v>22</v>
      </c>
      <c r="L314" s="35" t="s">
        <v>23</v>
      </c>
      <c r="M314" s="35" t="s">
        <v>21</v>
      </c>
      <c r="N314" s="35" t="s">
        <v>22</v>
      </c>
      <c r="O314" s="35" t="s">
        <v>23</v>
      </c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2"/>
    </row>
    <row r="315" ht="12.75" customHeight="1">
      <c r="A315" s="37" t="s">
        <v>214</v>
      </c>
      <c r="B315" s="37" t="s">
        <v>215</v>
      </c>
      <c r="C315" s="50" t="s">
        <v>174</v>
      </c>
      <c r="D315" s="39">
        <v>0.0</v>
      </c>
      <c r="E315" s="39">
        <v>0.0</v>
      </c>
      <c r="F315" s="39">
        <f t="shared" ref="F315:F316" si="277">SUM(D315:E315)</f>
        <v>0</v>
      </c>
      <c r="G315" s="39">
        <v>0.0</v>
      </c>
      <c r="H315" s="39">
        <v>0.0</v>
      </c>
      <c r="I315" s="39">
        <f t="shared" ref="I315:I316" si="278">SUM(G315:H315)</f>
        <v>0</v>
      </c>
      <c r="J315" s="39">
        <v>0.0</v>
      </c>
      <c r="K315" s="39">
        <v>0.0</v>
      </c>
      <c r="L315" s="39">
        <f t="shared" ref="L315:L316" si="279">SUM(J315,K315)</f>
        <v>0</v>
      </c>
      <c r="M315" s="39">
        <f t="shared" ref="M315:N315" si="276">SUM(G315,J315)</f>
        <v>0</v>
      </c>
      <c r="N315" s="39">
        <f t="shared" si="276"/>
        <v>0</v>
      </c>
      <c r="O315" s="39">
        <f t="shared" ref="O315:O316" si="281">SUM(M315:N315)</f>
        <v>0</v>
      </c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2"/>
    </row>
    <row r="316" ht="12.75" customHeight="1">
      <c r="A316" s="37" t="s">
        <v>216</v>
      </c>
      <c r="B316" s="37" t="s">
        <v>215</v>
      </c>
      <c r="C316" s="50" t="s">
        <v>174</v>
      </c>
      <c r="D316" s="39">
        <v>0.0</v>
      </c>
      <c r="E316" s="39">
        <v>0.0</v>
      </c>
      <c r="F316" s="39">
        <f t="shared" si="277"/>
        <v>0</v>
      </c>
      <c r="G316" s="39">
        <v>0.0</v>
      </c>
      <c r="H316" s="39">
        <v>0.0</v>
      </c>
      <c r="I316" s="39">
        <f t="shared" si="278"/>
        <v>0</v>
      </c>
      <c r="J316" s="39">
        <v>0.0</v>
      </c>
      <c r="K316" s="39">
        <v>0.0</v>
      </c>
      <c r="L316" s="39">
        <f t="shared" si="279"/>
        <v>0</v>
      </c>
      <c r="M316" s="39">
        <f t="shared" ref="M316:N316" si="280">SUM(G316,J316)</f>
        <v>0</v>
      </c>
      <c r="N316" s="39">
        <f t="shared" si="280"/>
        <v>0</v>
      </c>
      <c r="O316" s="39">
        <f t="shared" si="281"/>
        <v>0</v>
      </c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2"/>
    </row>
    <row r="317" ht="12.75" customHeight="1">
      <c r="A317" s="40" t="s">
        <v>217</v>
      </c>
      <c r="B317" s="17"/>
      <c r="C317" s="18"/>
      <c r="D317" s="39">
        <f t="shared" ref="D317:O317" si="282">SUM(D315:D316)</f>
        <v>0</v>
      </c>
      <c r="E317" s="39">
        <f t="shared" si="282"/>
        <v>0</v>
      </c>
      <c r="F317" s="39">
        <f t="shared" si="282"/>
        <v>0</v>
      </c>
      <c r="G317" s="39">
        <f t="shared" si="282"/>
        <v>0</v>
      </c>
      <c r="H317" s="39">
        <f t="shared" si="282"/>
        <v>0</v>
      </c>
      <c r="I317" s="39">
        <f t="shared" si="282"/>
        <v>0</v>
      </c>
      <c r="J317" s="39">
        <f t="shared" si="282"/>
        <v>0</v>
      </c>
      <c r="K317" s="39">
        <f t="shared" si="282"/>
        <v>0</v>
      </c>
      <c r="L317" s="39">
        <f t="shared" si="282"/>
        <v>0</v>
      </c>
      <c r="M317" s="39">
        <f t="shared" si="282"/>
        <v>0</v>
      </c>
      <c r="N317" s="39">
        <f t="shared" si="282"/>
        <v>0</v>
      </c>
      <c r="O317" s="39">
        <f t="shared" si="282"/>
        <v>0</v>
      </c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2"/>
    </row>
    <row r="318" ht="12.75" customHeight="1">
      <c r="A318" s="41"/>
      <c r="B318" s="41"/>
      <c r="C318" s="42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2"/>
    </row>
    <row r="319" ht="12.75" customHeight="1">
      <c r="A319" s="41"/>
      <c r="B319" s="41"/>
      <c r="C319" s="42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2"/>
    </row>
    <row r="320" ht="12.75" customHeight="1">
      <c r="A320" s="34" t="s">
        <v>68</v>
      </c>
      <c r="B320" s="34" t="s">
        <v>14</v>
      </c>
      <c r="C320" s="65" t="s">
        <v>15</v>
      </c>
      <c r="D320" s="35" t="s">
        <v>21</v>
      </c>
      <c r="E320" s="35" t="s">
        <v>22</v>
      </c>
      <c r="F320" s="35" t="s">
        <v>23</v>
      </c>
      <c r="G320" s="35" t="s">
        <v>21</v>
      </c>
      <c r="H320" s="35" t="s">
        <v>22</v>
      </c>
      <c r="I320" s="35" t="s">
        <v>23</v>
      </c>
      <c r="J320" s="35" t="s">
        <v>21</v>
      </c>
      <c r="K320" s="35" t="s">
        <v>22</v>
      </c>
      <c r="L320" s="35" t="s">
        <v>23</v>
      </c>
      <c r="M320" s="35" t="s">
        <v>21</v>
      </c>
      <c r="N320" s="35" t="s">
        <v>22</v>
      </c>
      <c r="O320" s="35" t="s">
        <v>23</v>
      </c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2"/>
    </row>
    <row r="321" ht="12.75" customHeight="1">
      <c r="A321" s="37" t="s">
        <v>218</v>
      </c>
      <c r="B321" s="19" t="s">
        <v>215</v>
      </c>
      <c r="C321" s="50" t="s">
        <v>114</v>
      </c>
      <c r="D321" s="39">
        <v>0.0</v>
      </c>
      <c r="E321" s="39">
        <v>0.0</v>
      </c>
      <c r="F321" s="39">
        <f>SUM(D321:E321)</f>
        <v>0</v>
      </c>
      <c r="G321" s="39">
        <v>0.0</v>
      </c>
      <c r="H321" s="39">
        <v>0.0</v>
      </c>
      <c r="I321" s="39">
        <f>SUM(G321:H321)</f>
        <v>0</v>
      </c>
      <c r="J321" s="39">
        <v>0.0</v>
      </c>
      <c r="K321" s="39">
        <v>0.0</v>
      </c>
      <c r="L321" s="39">
        <f>SUM(J321,K321)</f>
        <v>0</v>
      </c>
      <c r="M321" s="39">
        <f t="shared" ref="M321:N321" si="283">SUM(G321,J321)</f>
        <v>0</v>
      </c>
      <c r="N321" s="39">
        <f t="shared" si="283"/>
        <v>0</v>
      </c>
      <c r="O321" s="39">
        <f>SUM(M321:N321)</f>
        <v>0</v>
      </c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2"/>
    </row>
    <row r="322" ht="12.75" customHeight="1">
      <c r="A322" s="40" t="s">
        <v>47</v>
      </c>
      <c r="B322" s="17"/>
      <c r="C322" s="18"/>
      <c r="D322" s="39">
        <f t="shared" ref="D322:O322" si="284">SUM(D321)</f>
        <v>0</v>
      </c>
      <c r="E322" s="39">
        <f t="shared" si="284"/>
        <v>0</v>
      </c>
      <c r="F322" s="39">
        <f t="shared" si="284"/>
        <v>0</v>
      </c>
      <c r="G322" s="39">
        <f t="shared" si="284"/>
        <v>0</v>
      </c>
      <c r="H322" s="39">
        <f t="shared" si="284"/>
        <v>0</v>
      </c>
      <c r="I322" s="39">
        <f t="shared" si="284"/>
        <v>0</v>
      </c>
      <c r="J322" s="39">
        <f t="shared" si="284"/>
        <v>0</v>
      </c>
      <c r="K322" s="39">
        <f t="shared" si="284"/>
        <v>0</v>
      </c>
      <c r="L322" s="39">
        <f t="shared" si="284"/>
        <v>0</v>
      </c>
      <c r="M322" s="39">
        <f t="shared" si="284"/>
        <v>0</v>
      </c>
      <c r="N322" s="39">
        <f t="shared" si="284"/>
        <v>0</v>
      </c>
      <c r="O322" s="39">
        <f t="shared" si="284"/>
        <v>0</v>
      </c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2"/>
    </row>
    <row r="323" ht="12.75" customHeight="1">
      <c r="A323" s="59" t="s">
        <v>72</v>
      </c>
      <c r="B323" s="17"/>
      <c r="C323" s="18"/>
      <c r="D323" s="39">
        <f t="shared" ref="D323:O323" si="285">SUM(D317,D322)</f>
        <v>0</v>
      </c>
      <c r="E323" s="39">
        <f t="shared" si="285"/>
        <v>0</v>
      </c>
      <c r="F323" s="39">
        <f t="shared" si="285"/>
        <v>0</v>
      </c>
      <c r="G323" s="39">
        <f t="shared" si="285"/>
        <v>0</v>
      </c>
      <c r="H323" s="39">
        <f t="shared" si="285"/>
        <v>0</v>
      </c>
      <c r="I323" s="39">
        <f t="shared" si="285"/>
        <v>0</v>
      </c>
      <c r="J323" s="39">
        <f t="shared" si="285"/>
        <v>0</v>
      </c>
      <c r="K323" s="39">
        <f t="shared" si="285"/>
        <v>0</v>
      </c>
      <c r="L323" s="39">
        <f t="shared" si="285"/>
        <v>0</v>
      </c>
      <c r="M323" s="39">
        <f t="shared" si="285"/>
        <v>0</v>
      </c>
      <c r="N323" s="39">
        <f t="shared" si="285"/>
        <v>0</v>
      </c>
      <c r="O323" s="39">
        <f t="shared" si="285"/>
        <v>0</v>
      </c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2"/>
    </row>
    <row r="324" ht="12.75" customHeight="1">
      <c r="A324" s="41"/>
      <c r="B324" s="41"/>
      <c r="C324" s="55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2"/>
    </row>
    <row r="325" ht="12.75" customHeight="1">
      <c r="A325" s="41"/>
      <c r="B325" s="41"/>
      <c r="C325" s="55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2"/>
    </row>
    <row r="326" ht="12.75" customHeight="1">
      <c r="A326" s="32" t="s">
        <v>219</v>
      </c>
      <c r="B326" s="17"/>
      <c r="C326" s="17"/>
      <c r="D326" s="17"/>
      <c r="E326" s="17"/>
      <c r="F326" s="18"/>
      <c r="G326" s="33" t="s">
        <v>12</v>
      </c>
      <c r="H326" s="17"/>
      <c r="I326" s="17"/>
      <c r="J326" s="17"/>
      <c r="K326" s="17"/>
      <c r="L326" s="17"/>
      <c r="M326" s="17"/>
      <c r="N326" s="17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2"/>
    </row>
    <row r="327" ht="12.75" customHeight="1">
      <c r="A327" s="34" t="s">
        <v>13</v>
      </c>
      <c r="B327" s="44" t="s">
        <v>14</v>
      </c>
      <c r="C327" s="57" t="s">
        <v>15</v>
      </c>
      <c r="D327" s="33" t="s">
        <v>16</v>
      </c>
      <c r="E327" s="17"/>
      <c r="F327" s="18"/>
      <c r="G327" s="33" t="s">
        <v>17</v>
      </c>
      <c r="H327" s="17"/>
      <c r="I327" s="18"/>
      <c r="J327" s="33" t="s">
        <v>18</v>
      </c>
      <c r="K327" s="17"/>
      <c r="L327" s="18"/>
      <c r="M327" s="33" t="s">
        <v>19</v>
      </c>
      <c r="N327" s="17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2"/>
    </row>
    <row r="328" ht="12.75" customHeight="1">
      <c r="A328" s="34" t="s">
        <v>48</v>
      </c>
      <c r="B328" s="56"/>
      <c r="C328" s="56"/>
      <c r="D328" s="35" t="s">
        <v>21</v>
      </c>
      <c r="E328" s="35" t="s">
        <v>22</v>
      </c>
      <c r="F328" s="35" t="s">
        <v>23</v>
      </c>
      <c r="G328" s="35" t="s">
        <v>21</v>
      </c>
      <c r="H328" s="35" t="s">
        <v>22</v>
      </c>
      <c r="I328" s="35" t="s">
        <v>23</v>
      </c>
      <c r="J328" s="35" t="s">
        <v>21</v>
      </c>
      <c r="K328" s="35" t="s">
        <v>22</v>
      </c>
      <c r="L328" s="35" t="s">
        <v>23</v>
      </c>
      <c r="M328" s="35" t="s">
        <v>21</v>
      </c>
      <c r="N328" s="35" t="s">
        <v>22</v>
      </c>
      <c r="O328" s="35" t="s">
        <v>23</v>
      </c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2"/>
    </row>
    <row r="329" ht="12.75" customHeight="1">
      <c r="A329" s="37" t="s">
        <v>220</v>
      </c>
      <c r="B329" s="37" t="s">
        <v>221</v>
      </c>
      <c r="C329" s="50" t="s">
        <v>143</v>
      </c>
      <c r="D329" s="39">
        <v>3.0</v>
      </c>
      <c r="E329" s="39">
        <v>14.0</v>
      </c>
      <c r="F329" s="39">
        <f t="shared" ref="F329:F330" si="287">SUM(D329:E329)</f>
        <v>17</v>
      </c>
      <c r="G329" s="39">
        <v>3.0</v>
      </c>
      <c r="H329" s="39">
        <v>14.0</v>
      </c>
      <c r="I329" s="39">
        <f t="shared" ref="I329:I330" si="288">SUM(G329:H329)</f>
        <v>17</v>
      </c>
      <c r="J329" s="39">
        <v>0.0</v>
      </c>
      <c r="K329" s="39">
        <v>0.0</v>
      </c>
      <c r="L329" s="39">
        <f t="shared" ref="L329:L330" si="289">SUM(J329:K329)</f>
        <v>0</v>
      </c>
      <c r="M329" s="39">
        <f t="shared" ref="M329:N329" si="286">SUM(G329,J329)</f>
        <v>3</v>
      </c>
      <c r="N329" s="39">
        <f t="shared" si="286"/>
        <v>14</v>
      </c>
      <c r="O329" s="39">
        <f t="shared" ref="O329:O330" si="291">SUM(M329:N329)</f>
        <v>17</v>
      </c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2"/>
    </row>
    <row r="330" ht="12.75" customHeight="1">
      <c r="A330" s="37" t="s">
        <v>222</v>
      </c>
      <c r="B330" s="37" t="s">
        <v>221</v>
      </c>
      <c r="C330" s="50" t="s">
        <v>143</v>
      </c>
      <c r="D330" s="39">
        <v>0.0</v>
      </c>
      <c r="E330" s="39">
        <v>0.0</v>
      </c>
      <c r="F330" s="39">
        <f t="shared" si="287"/>
        <v>0</v>
      </c>
      <c r="G330" s="39">
        <v>0.0</v>
      </c>
      <c r="H330" s="39">
        <v>0.0</v>
      </c>
      <c r="I330" s="39">
        <f t="shared" si="288"/>
        <v>0</v>
      </c>
      <c r="J330" s="39">
        <v>0.0</v>
      </c>
      <c r="K330" s="39">
        <v>0.0</v>
      </c>
      <c r="L330" s="39">
        <f t="shared" si="289"/>
        <v>0</v>
      </c>
      <c r="M330" s="39">
        <f t="shared" ref="M330:N330" si="290">SUM(G330,J330)</f>
        <v>0</v>
      </c>
      <c r="N330" s="39">
        <f t="shared" si="290"/>
        <v>0</v>
      </c>
      <c r="O330" s="39">
        <f t="shared" si="291"/>
        <v>0</v>
      </c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2"/>
    </row>
    <row r="331" ht="12.75" customHeight="1">
      <c r="A331" s="40" t="s">
        <v>223</v>
      </c>
      <c r="B331" s="17"/>
      <c r="C331" s="18"/>
      <c r="D331" s="39">
        <f t="shared" ref="D331:O331" si="292">SUM(D329:D330)</f>
        <v>3</v>
      </c>
      <c r="E331" s="39">
        <f t="shared" si="292"/>
        <v>14</v>
      </c>
      <c r="F331" s="39">
        <f t="shared" si="292"/>
        <v>17</v>
      </c>
      <c r="G331" s="39">
        <f t="shared" si="292"/>
        <v>3</v>
      </c>
      <c r="H331" s="39">
        <f t="shared" si="292"/>
        <v>14</v>
      </c>
      <c r="I331" s="39">
        <f t="shared" si="292"/>
        <v>17</v>
      </c>
      <c r="J331" s="39">
        <f t="shared" si="292"/>
        <v>0</v>
      </c>
      <c r="K331" s="39">
        <f t="shared" si="292"/>
        <v>0</v>
      </c>
      <c r="L331" s="39">
        <f t="shared" si="292"/>
        <v>0</v>
      </c>
      <c r="M331" s="39">
        <f t="shared" si="292"/>
        <v>3</v>
      </c>
      <c r="N331" s="39">
        <f t="shared" si="292"/>
        <v>14</v>
      </c>
      <c r="O331" s="39">
        <f t="shared" si="292"/>
        <v>17</v>
      </c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2"/>
    </row>
    <row r="332" ht="12.75" customHeight="1">
      <c r="A332" s="41"/>
      <c r="B332" s="41"/>
      <c r="C332" s="42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2"/>
    </row>
    <row r="333" ht="12.75" customHeight="1">
      <c r="A333" s="6"/>
      <c r="B333" s="19"/>
      <c r="C333" s="5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2"/>
    </row>
    <row r="334" ht="12.75" customHeight="1">
      <c r="A334" s="34" t="s">
        <v>68</v>
      </c>
      <c r="B334" s="34" t="s">
        <v>14</v>
      </c>
      <c r="C334" s="65" t="s">
        <v>15</v>
      </c>
      <c r="D334" s="35" t="s">
        <v>21</v>
      </c>
      <c r="E334" s="35" t="s">
        <v>22</v>
      </c>
      <c r="F334" s="35" t="s">
        <v>23</v>
      </c>
      <c r="G334" s="35" t="s">
        <v>21</v>
      </c>
      <c r="H334" s="35" t="s">
        <v>22</v>
      </c>
      <c r="I334" s="35" t="s">
        <v>23</v>
      </c>
      <c r="J334" s="35" t="s">
        <v>21</v>
      </c>
      <c r="K334" s="35" t="s">
        <v>22</v>
      </c>
      <c r="L334" s="35" t="s">
        <v>23</v>
      </c>
      <c r="M334" s="35" t="s">
        <v>21</v>
      </c>
      <c r="N334" s="35" t="s">
        <v>22</v>
      </c>
      <c r="O334" s="35" t="s">
        <v>23</v>
      </c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2"/>
    </row>
    <row r="335" ht="12.75" customHeight="1">
      <c r="A335" s="37" t="s">
        <v>224</v>
      </c>
      <c r="B335" s="37" t="s">
        <v>221</v>
      </c>
      <c r="C335" s="50" t="s">
        <v>143</v>
      </c>
      <c r="D335" s="39">
        <v>0.0</v>
      </c>
      <c r="E335" s="39">
        <v>0.0</v>
      </c>
      <c r="F335" s="39">
        <f>SUM(D335:E335)</f>
        <v>0</v>
      </c>
      <c r="G335" s="39">
        <v>0.0</v>
      </c>
      <c r="H335" s="39">
        <v>0.0</v>
      </c>
      <c r="I335" s="39">
        <f>SUM(G335:H335)</f>
        <v>0</v>
      </c>
      <c r="J335" s="39">
        <v>4.0</v>
      </c>
      <c r="K335" s="39">
        <v>6.0</v>
      </c>
      <c r="L335" s="39">
        <f>SUM(J335,K335)</f>
        <v>10</v>
      </c>
      <c r="M335" s="39">
        <f t="shared" ref="M335:N335" si="293">SUM(G335,J335)</f>
        <v>4</v>
      </c>
      <c r="N335" s="39">
        <f t="shared" si="293"/>
        <v>6</v>
      </c>
      <c r="O335" s="39">
        <f>SUM(M335:N335)</f>
        <v>10</v>
      </c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2"/>
    </row>
    <row r="336" ht="12.75" customHeight="1">
      <c r="A336" s="40" t="s">
        <v>47</v>
      </c>
      <c r="B336" s="17"/>
      <c r="C336" s="18"/>
      <c r="D336" s="39">
        <f t="shared" ref="D336:O336" si="294">SUM(D335)</f>
        <v>0</v>
      </c>
      <c r="E336" s="39">
        <f t="shared" si="294"/>
        <v>0</v>
      </c>
      <c r="F336" s="39">
        <f t="shared" si="294"/>
        <v>0</v>
      </c>
      <c r="G336" s="39">
        <f t="shared" si="294"/>
        <v>0</v>
      </c>
      <c r="H336" s="39">
        <f t="shared" si="294"/>
        <v>0</v>
      </c>
      <c r="I336" s="39">
        <f t="shared" si="294"/>
        <v>0</v>
      </c>
      <c r="J336" s="39">
        <f t="shared" si="294"/>
        <v>4</v>
      </c>
      <c r="K336" s="39">
        <f t="shared" si="294"/>
        <v>6</v>
      </c>
      <c r="L336" s="39">
        <f t="shared" si="294"/>
        <v>10</v>
      </c>
      <c r="M336" s="39">
        <f t="shared" si="294"/>
        <v>4</v>
      </c>
      <c r="N336" s="39">
        <f t="shared" si="294"/>
        <v>6</v>
      </c>
      <c r="O336" s="39">
        <f t="shared" si="294"/>
        <v>10</v>
      </c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2"/>
    </row>
    <row r="337" ht="12.75" customHeight="1">
      <c r="A337" s="59" t="s">
        <v>72</v>
      </c>
      <c r="B337" s="17"/>
      <c r="C337" s="18"/>
      <c r="D337" s="39">
        <f t="shared" ref="D337:O337" si="295">SUM(D331,D336)</f>
        <v>3</v>
      </c>
      <c r="E337" s="39">
        <f t="shared" si="295"/>
        <v>14</v>
      </c>
      <c r="F337" s="39">
        <f t="shared" si="295"/>
        <v>17</v>
      </c>
      <c r="G337" s="39">
        <f t="shared" si="295"/>
        <v>3</v>
      </c>
      <c r="H337" s="39">
        <f t="shared" si="295"/>
        <v>14</v>
      </c>
      <c r="I337" s="39">
        <f t="shared" si="295"/>
        <v>17</v>
      </c>
      <c r="J337" s="39">
        <f t="shared" si="295"/>
        <v>4</v>
      </c>
      <c r="K337" s="39">
        <f t="shared" si="295"/>
        <v>6</v>
      </c>
      <c r="L337" s="39">
        <f t="shared" si="295"/>
        <v>10</v>
      </c>
      <c r="M337" s="39">
        <f t="shared" si="295"/>
        <v>7</v>
      </c>
      <c r="N337" s="39">
        <f t="shared" si="295"/>
        <v>20</v>
      </c>
      <c r="O337" s="39">
        <f t="shared" si="295"/>
        <v>27</v>
      </c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2"/>
    </row>
    <row r="338" ht="12.75" customHeight="1">
      <c r="A338" s="55"/>
      <c r="B338" s="51"/>
      <c r="C338" s="51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2"/>
    </row>
    <row r="339" ht="12.75" customHeight="1">
      <c r="A339" s="41"/>
      <c r="B339" s="66"/>
      <c r="C339" s="51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2"/>
    </row>
    <row r="340" ht="12.75" customHeight="1">
      <c r="A340" s="32" t="s">
        <v>225</v>
      </c>
      <c r="B340" s="17"/>
      <c r="C340" s="17"/>
      <c r="D340" s="17"/>
      <c r="E340" s="17"/>
      <c r="F340" s="18"/>
      <c r="G340" s="33" t="s">
        <v>12</v>
      </c>
      <c r="H340" s="17"/>
      <c r="I340" s="17"/>
      <c r="J340" s="17"/>
      <c r="K340" s="17"/>
      <c r="L340" s="17"/>
      <c r="M340" s="17"/>
      <c r="N340" s="17"/>
      <c r="O340" s="18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2"/>
    </row>
    <row r="341" ht="12.75" customHeight="1">
      <c r="A341" s="34" t="s">
        <v>13</v>
      </c>
      <c r="B341" s="44" t="s">
        <v>14</v>
      </c>
      <c r="C341" s="57" t="s">
        <v>15</v>
      </c>
      <c r="D341" s="33" t="s">
        <v>16</v>
      </c>
      <c r="E341" s="17"/>
      <c r="F341" s="18"/>
      <c r="G341" s="33" t="s">
        <v>17</v>
      </c>
      <c r="H341" s="17"/>
      <c r="I341" s="18"/>
      <c r="J341" s="33" t="s">
        <v>18</v>
      </c>
      <c r="K341" s="17"/>
      <c r="L341" s="18"/>
      <c r="M341" s="33" t="s">
        <v>19</v>
      </c>
      <c r="N341" s="17"/>
      <c r="O341" s="18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2"/>
    </row>
    <row r="342" ht="12.75" customHeight="1">
      <c r="A342" s="34" t="s">
        <v>66</v>
      </c>
      <c r="B342" s="56"/>
      <c r="C342" s="56"/>
      <c r="D342" s="35" t="s">
        <v>21</v>
      </c>
      <c r="E342" s="35" t="s">
        <v>22</v>
      </c>
      <c r="F342" s="35" t="s">
        <v>23</v>
      </c>
      <c r="G342" s="35" t="s">
        <v>21</v>
      </c>
      <c r="H342" s="35" t="s">
        <v>22</v>
      </c>
      <c r="I342" s="35" t="s">
        <v>23</v>
      </c>
      <c r="J342" s="35" t="s">
        <v>21</v>
      </c>
      <c r="K342" s="35" t="s">
        <v>22</v>
      </c>
      <c r="L342" s="35" t="s">
        <v>23</v>
      </c>
      <c r="M342" s="35" t="s">
        <v>21</v>
      </c>
      <c r="N342" s="35" t="s">
        <v>22</v>
      </c>
      <c r="O342" s="35" t="s">
        <v>23</v>
      </c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2"/>
    </row>
    <row r="343" ht="12.75" customHeight="1">
      <c r="A343" s="37" t="s">
        <v>226</v>
      </c>
      <c r="B343" s="37" t="s">
        <v>227</v>
      </c>
      <c r="C343" s="50" t="s">
        <v>174</v>
      </c>
      <c r="D343" s="39">
        <v>0.0</v>
      </c>
      <c r="E343" s="39">
        <v>0.0</v>
      </c>
      <c r="F343" s="39">
        <f>SUM(D343:E343)</f>
        <v>0</v>
      </c>
      <c r="G343" s="39">
        <v>0.0</v>
      </c>
      <c r="H343" s="39">
        <v>0.0</v>
      </c>
      <c r="I343" s="39">
        <f>SUM(G343,H343)</f>
        <v>0</v>
      </c>
      <c r="J343" s="39">
        <v>0.0</v>
      </c>
      <c r="K343" s="39">
        <v>0.0</v>
      </c>
      <c r="L343" s="39">
        <f>SUM(J343:K343)</f>
        <v>0</v>
      </c>
      <c r="M343" s="39">
        <f t="shared" ref="M343:N343" si="296">G343+J343</f>
        <v>0</v>
      </c>
      <c r="N343" s="39">
        <f t="shared" si="296"/>
        <v>0</v>
      </c>
      <c r="O343" s="39">
        <f>SUM(M343:N343)</f>
        <v>0</v>
      </c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2"/>
    </row>
    <row r="344" ht="12.75" customHeight="1">
      <c r="A344" s="59" t="s">
        <v>72</v>
      </c>
      <c r="B344" s="17"/>
      <c r="C344" s="18"/>
      <c r="D344" s="39">
        <f t="shared" ref="D344:O344" si="297">D343</f>
        <v>0</v>
      </c>
      <c r="E344" s="39">
        <f t="shared" si="297"/>
        <v>0</v>
      </c>
      <c r="F344" s="39">
        <f t="shared" si="297"/>
        <v>0</v>
      </c>
      <c r="G344" s="39">
        <f t="shared" si="297"/>
        <v>0</v>
      </c>
      <c r="H344" s="39">
        <f t="shared" si="297"/>
        <v>0</v>
      </c>
      <c r="I344" s="39">
        <f t="shared" si="297"/>
        <v>0</v>
      </c>
      <c r="J344" s="39">
        <f t="shared" si="297"/>
        <v>0</v>
      </c>
      <c r="K344" s="39">
        <f t="shared" si="297"/>
        <v>0</v>
      </c>
      <c r="L344" s="39">
        <f t="shared" si="297"/>
        <v>0</v>
      </c>
      <c r="M344" s="39">
        <f t="shared" si="297"/>
        <v>0</v>
      </c>
      <c r="N344" s="39">
        <f t="shared" si="297"/>
        <v>0</v>
      </c>
      <c r="O344" s="39">
        <f t="shared" si="297"/>
        <v>0</v>
      </c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2"/>
    </row>
    <row r="345" ht="12.75" customHeight="1">
      <c r="A345" s="41"/>
      <c r="B345" s="41"/>
      <c r="C345" s="55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2"/>
    </row>
    <row r="346" ht="12.75" customHeight="1">
      <c r="A346" s="41"/>
      <c r="B346" s="41"/>
      <c r="C346" s="42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2"/>
    </row>
    <row r="347" ht="12.75" customHeight="1">
      <c r="A347" s="32" t="s">
        <v>228</v>
      </c>
      <c r="B347" s="17"/>
      <c r="C347" s="17"/>
      <c r="D347" s="17"/>
      <c r="E347" s="17"/>
      <c r="F347" s="18"/>
      <c r="G347" s="33" t="s">
        <v>12</v>
      </c>
      <c r="H347" s="17"/>
      <c r="I347" s="17"/>
      <c r="J347" s="17"/>
      <c r="K347" s="17"/>
      <c r="L347" s="17"/>
      <c r="M347" s="17"/>
      <c r="N347" s="17"/>
      <c r="O347" s="18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2"/>
    </row>
    <row r="348" ht="12.75" customHeight="1">
      <c r="A348" s="34" t="s">
        <v>13</v>
      </c>
      <c r="B348" s="44" t="s">
        <v>14</v>
      </c>
      <c r="C348" s="57" t="s">
        <v>15</v>
      </c>
      <c r="D348" s="33" t="s">
        <v>16</v>
      </c>
      <c r="E348" s="17"/>
      <c r="F348" s="18"/>
      <c r="G348" s="33" t="s">
        <v>17</v>
      </c>
      <c r="H348" s="17"/>
      <c r="I348" s="18"/>
      <c r="J348" s="33" t="s">
        <v>18</v>
      </c>
      <c r="K348" s="17"/>
      <c r="L348" s="18"/>
      <c r="M348" s="33" t="s">
        <v>19</v>
      </c>
      <c r="N348" s="17"/>
      <c r="O348" s="18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2"/>
    </row>
    <row r="349" ht="12.75" customHeight="1">
      <c r="A349" s="34" t="s">
        <v>20</v>
      </c>
      <c r="B349" s="56"/>
      <c r="C349" s="56"/>
      <c r="D349" s="35" t="s">
        <v>21</v>
      </c>
      <c r="E349" s="35" t="s">
        <v>22</v>
      </c>
      <c r="F349" s="35" t="s">
        <v>23</v>
      </c>
      <c r="G349" s="35" t="s">
        <v>21</v>
      </c>
      <c r="H349" s="35" t="s">
        <v>22</v>
      </c>
      <c r="I349" s="35" t="s">
        <v>23</v>
      </c>
      <c r="J349" s="35" t="s">
        <v>21</v>
      </c>
      <c r="K349" s="35" t="s">
        <v>22</v>
      </c>
      <c r="L349" s="35" t="s">
        <v>23</v>
      </c>
      <c r="M349" s="35" t="s">
        <v>21</v>
      </c>
      <c r="N349" s="35" t="s">
        <v>22</v>
      </c>
      <c r="O349" s="35" t="s">
        <v>23</v>
      </c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2"/>
    </row>
    <row r="350" ht="12.75" customHeight="1">
      <c r="A350" s="37" t="s">
        <v>229</v>
      </c>
      <c r="B350" s="37" t="s">
        <v>230</v>
      </c>
      <c r="C350" s="50" t="s">
        <v>231</v>
      </c>
      <c r="D350" s="39">
        <v>0.0</v>
      </c>
      <c r="E350" s="39">
        <v>0.0</v>
      </c>
      <c r="F350" s="39">
        <f>SUM(D350:E350)</f>
        <v>0</v>
      </c>
      <c r="G350" s="39">
        <v>0.0</v>
      </c>
      <c r="H350" s="39">
        <v>0.0</v>
      </c>
      <c r="I350" s="39">
        <f>SUM(G350:H350)</f>
        <v>0</v>
      </c>
      <c r="J350" s="39">
        <v>17.0</v>
      </c>
      <c r="K350" s="39">
        <v>19.0</v>
      </c>
      <c r="L350" s="39">
        <f>SUM(J350:K350)</f>
        <v>36</v>
      </c>
      <c r="M350" s="39">
        <f t="shared" ref="M350:N350" si="298">SUM(G350,J350)</f>
        <v>17</v>
      </c>
      <c r="N350" s="39">
        <f t="shared" si="298"/>
        <v>19</v>
      </c>
      <c r="O350" s="39">
        <f>SUM(M350:N350)</f>
        <v>36</v>
      </c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2"/>
    </row>
    <row r="351" ht="12.75" customHeight="1">
      <c r="A351" s="59" t="s">
        <v>72</v>
      </c>
      <c r="B351" s="17"/>
      <c r="C351" s="18"/>
      <c r="D351" s="39">
        <f t="shared" ref="D351:O351" si="299">SUM(D350)</f>
        <v>0</v>
      </c>
      <c r="E351" s="39">
        <f t="shared" si="299"/>
        <v>0</v>
      </c>
      <c r="F351" s="39">
        <f t="shared" si="299"/>
        <v>0</v>
      </c>
      <c r="G351" s="39">
        <f t="shared" si="299"/>
        <v>0</v>
      </c>
      <c r="H351" s="39">
        <f t="shared" si="299"/>
        <v>0</v>
      </c>
      <c r="I351" s="39">
        <f t="shared" si="299"/>
        <v>0</v>
      </c>
      <c r="J351" s="39">
        <f t="shared" si="299"/>
        <v>17</v>
      </c>
      <c r="K351" s="39">
        <f t="shared" si="299"/>
        <v>19</v>
      </c>
      <c r="L351" s="39">
        <f t="shared" si="299"/>
        <v>36</v>
      </c>
      <c r="M351" s="39">
        <f t="shared" si="299"/>
        <v>17</v>
      </c>
      <c r="N351" s="39">
        <f t="shared" si="299"/>
        <v>19</v>
      </c>
      <c r="O351" s="39">
        <f t="shared" si="299"/>
        <v>36</v>
      </c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2"/>
    </row>
    <row r="352" ht="12.75" customHeight="1">
      <c r="A352" s="41"/>
      <c r="B352" s="41"/>
      <c r="C352" s="42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2"/>
    </row>
    <row r="353" ht="12.75" customHeight="1">
      <c r="A353" s="40" t="s">
        <v>232</v>
      </c>
      <c r="B353" s="17"/>
      <c r="C353" s="18"/>
      <c r="D353" s="54">
        <f t="shared" ref="D353:O353" si="300">SUM(D61,D102,D139,D185,D204,D233,D242,D256,D270,D279,D300,D309,D323,D337,D344,D351)</f>
        <v>689</v>
      </c>
      <c r="E353" s="54">
        <f t="shared" si="300"/>
        <v>628</v>
      </c>
      <c r="F353" s="54">
        <f t="shared" si="300"/>
        <v>1317</v>
      </c>
      <c r="G353" s="54">
        <f t="shared" si="300"/>
        <v>1279</v>
      </c>
      <c r="H353" s="54">
        <f t="shared" si="300"/>
        <v>1396</v>
      </c>
      <c r="I353" s="54">
        <f t="shared" si="300"/>
        <v>2675</v>
      </c>
      <c r="J353" s="54">
        <f t="shared" si="300"/>
        <v>11319</v>
      </c>
      <c r="K353" s="54">
        <f t="shared" si="300"/>
        <v>11397</v>
      </c>
      <c r="L353" s="54">
        <f t="shared" si="300"/>
        <v>22716</v>
      </c>
      <c r="M353" s="54">
        <f t="shared" si="300"/>
        <v>12598</v>
      </c>
      <c r="N353" s="54">
        <f t="shared" si="300"/>
        <v>12793</v>
      </c>
      <c r="O353" s="54">
        <f t="shared" si="300"/>
        <v>25391</v>
      </c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2"/>
    </row>
    <row r="354" ht="12.75" customHeight="1">
      <c r="A354" s="19"/>
      <c r="B354" s="41"/>
      <c r="C354" s="42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2"/>
    </row>
    <row r="355" ht="12.75" customHeight="1">
      <c r="A355" s="31" t="s">
        <v>233</v>
      </c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2"/>
    </row>
    <row r="356" ht="12.75" customHeight="1">
      <c r="A356" s="32" t="s">
        <v>234</v>
      </c>
      <c r="B356" s="17"/>
      <c r="C356" s="17"/>
      <c r="D356" s="17"/>
      <c r="E356" s="17"/>
      <c r="F356" s="18"/>
      <c r="G356" s="33" t="s">
        <v>12</v>
      </c>
      <c r="H356" s="17"/>
      <c r="I356" s="17"/>
      <c r="J356" s="17"/>
      <c r="K356" s="17"/>
      <c r="L356" s="17"/>
      <c r="M356" s="17"/>
      <c r="N356" s="17"/>
      <c r="O356" s="18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2"/>
    </row>
    <row r="357" ht="12.75" customHeight="1">
      <c r="A357" s="34" t="s">
        <v>13</v>
      </c>
      <c r="B357" s="44" t="s">
        <v>14</v>
      </c>
      <c r="C357" s="57" t="s">
        <v>15</v>
      </c>
      <c r="D357" s="33" t="s">
        <v>16</v>
      </c>
      <c r="E357" s="17"/>
      <c r="F357" s="18"/>
      <c r="G357" s="33" t="s">
        <v>17</v>
      </c>
      <c r="H357" s="17"/>
      <c r="I357" s="18"/>
      <c r="J357" s="33" t="s">
        <v>18</v>
      </c>
      <c r="K357" s="17"/>
      <c r="L357" s="18"/>
      <c r="M357" s="33" t="s">
        <v>19</v>
      </c>
      <c r="N357" s="17"/>
      <c r="O357" s="18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2"/>
    </row>
    <row r="358" ht="12.75" customHeight="1">
      <c r="A358" s="34" t="s">
        <v>210</v>
      </c>
      <c r="B358" s="56"/>
      <c r="C358" s="56"/>
      <c r="D358" s="35" t="s">
        <v>21</v>
      </c>
      <c r="E358" s="35" t="s">
        <v>22</v>
      </c>
      <c r="F358" s="35" t="s">
        <v>23</v>
      </c>
      <c r="G358" s="35" t="s">
        <v>21</v>
      </c>
      <c r="H358" s="35" t="s">
        <v>22</v>
      </c>
      <c r="I358" s="35" t="s">
        <v>23</v>
      </c>
      <c r="J358" s="35" t="s">
        <v>21</v>
      </c>
      <c r="K358" s="35" t="s">
        <v>22</v>
      </c>
      <c r="L358" s="35" t="s">
        <v>23</v>
      </c>
      <c r="M358" s="35" t="s">
        <v>21</v>
      </c>
      <c r="N358" s="35" t="s">
        <v>22</v>
      </c>
      <c r="O358" s="35" t="s">
        <v>23</v>
      </c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2"/>
    </row>
    <row r="359" ht="12.75" customHeight="1">
      <c r="A359" s="37" t="s">
        <v>235</v>
      </c>
      <c r="B359" s="37" t="s">
        <v>25</v>
      </c>
      <c r="C359" s="38" t="s">
        <v>26</v>
      </c>
      <c r="D359" s="39">
        <v>9.0</v>
      </c>
      <c r="E359" s="39">
        <v>15.0</v>
      </c>
      <c r="F359" s="39">
        <f>SUM(D359:E359)</f>
        <v>24</v>
      </c>
      <c r="G359" s="39">
        <v>8.0</v>
      </c>
      <c r="H359" s="39">
        <v>11.0</v>
      </c>
      <c r="I359" s="39">
        <f>SUM(G359:H359)</f>
        <v>19</v>
      </c>
      <c r="J359" s="39">
        <v>2.0</v>
      </c>
      <c r="K359" s="39">
        <v>4.0</v>
      </c>
      <c r="L359" s="39">
        <f>SUM(J359:K359)</f>
        <v>6</v>
      </c>
      <c r="M359" s="39">
        <f t="shared" ref="M359:N359" si="301">SUM(G359,J359)</f>
        <v>10</v>
      </c>
      <c r="N359" s="39">
        <f t="shared" si="301"/>
        <v>15</v>
      </c>
      <c r="O359" s="39">
        <f>SUM(M359:N359)</f>
        <v>25</v>
      </c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2"/>
    </row>
    <row r="360" ht="12.75" customHeight="1">
      <c r="A360" s="40" t="s">
        <v>72</v>
      </c>
      <c r="B360" s="17"/>
      <c r="C360" s="18"/>
      <c r="D360" s="54">
        <f t="shared" ref="D360:O360" si="302">SUM(D359)</f>
        <v>9</v>
      </c>
      <c r="E360" s="54">
        <f t="shared" si="302"/>
        <v>15</v>
      </c>
      <c r="F360" s="54">
        <f t="shared" si="302"/>
        <v>24</v>
      </c>
      <c r="G360" s="54">
        <f t="shared" si="302"/>
        <v>8</v>
      </c>
      <c r="H360" s="54">
        <f t="shared" si="302"/>
        <v>11</v>
      </c>
      <c r="I360" s="54">
        <f t="shared" si="302"/>
        <v>19</v>
      </c>
      <c r="J360" s="54">
        <f t="shared" si="302"/>
        <v>2</v>
      </c>
      <c r="K360" s="54">
        <f t="shared" si="302"/>
        <v>4</v>
      </c>
      <c r="L360" s="54">
        <f t="shared" si="302"/>
        <v>6</v>
      </c>
      <c r="M360" s="54">
        <f t="shared" si="302"/>
        <v>10</v>
      </c>
      <c r="N360" s="54">
        <f t="shared" si="302"/>
        <v>15</v>
      </c>
      <c r="O360" s="54">
        <f t="shared" si="302"/>
        <v>25</v>
      </c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2"/>
    </row>
    <row r="361" ht="12.75" customHeight="1">
      <c r="A361" s="41"/>
      <c r="B361" s="41"/>
      <c r="C361" s="31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2"/>
    </row>
    <row r="362" ht="12.75" customHeight="1">
      <c r="A362" s="32" t="s">
        <v>167</v>
      </c>
      <c r="B362" s="17"/>
      <c r="C362" s="17"/>
      <c r="D362" s="17"/>
      <c r="E362" s="17"/>
      <c r="F362" s="18"/>
      <c r="G362" s="33" t="s">
        <v>12</v>
      </c>
      <c r="H362" s="17"/>
      <c r="I362" s="17"/>
      <c r="J362" s="17"/>
      <c r="K362" s="17"/>
      <c r="L362" s="17"/>
      <c r="M362" s="17"/>
      <c r="N362" s="17"/>
      <c r="O362" s="18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2"/>
    </row>
    <row r="363" ht="12.75" customHeight="1">
      <c r="A363" s="34" t="s">
        <v>13</v>
      </c>
      <c r="B363" s="44" t="s">
        <v>14</v>
      </c>
      <c r="C363" s="57" t="s">
        <v>15</v>
      </c>
      <c r="D363" s="33" t="s">
        <v>16</v>
      </c>
      <c r="E363" s="17"/>
      <c r="F363" s="18"/>
      <c r="G363" s="33" t="s">
        <v>17</v>
      </c>
      <c r="H363" s="17"/>
      <c r="I363" s="18"/>
      <c r="J363" s="33" t="s">
        <v>18</v>
      </c>
      <c r="K363" s="17"/>
      <c r="L363" s="18"/>
      <c r="M363" s="33" t="s">
        <v>19</v>
      </c>
      <c r="N363" s="17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2"/>
    </row>
    <row r="364" ht="12.75" customHeight="1">
      <c r="A364" s="34" t="s">
        <v>20</v>
      </c>
      <c r="B364" s="56"/>
      <c r="C364" s="56"/>
      <c r="D364" s="35" t="s">
        <v>21</v>
      </c>
      <c r="E364" s="35" t="s">
        <v>22</v>
      </c>
      <c r="F364" s="35" t="s">
        <v>23</v>
      </c>
      <c r="G364" s="35" t="s">
        <v>21</v>
      </c>
      <c r="H364" s="35" t="s">
        <v>22</v>
      </c>
      <c r="I364" s="35" t="s">
        <v>23</v>
      </c>
      <c r="J364" s="35" t="s">
        <v>21</v>
      </c>
      <c r="K364" s="35" t="s">
        <v>22</v>
      </c>
      <c r="L364" s="35" t="s">
        <v>23</v>
      </c>
      <c r="M364" s="35" t="s">
        <v>21</v>
      </c>
      <c r="N364" s="35" t="s">
        <v>22</v>
      </c>
      <c r="O364" s="35" t="s">
        <v>23</v>
      </c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2"/>
    </row>
    <row r="365" ht="12.75" customHeight="1">
      <c r="A365" s="37" t="s">
        <v>236</v>
      </c>
      <c r="B365" s="37" t="s">
        <v>169</v>
      </c>
      <c r="C365" s="50" t="s">
        <v>174</v>
      </c>
      <c r="D365" s="39">
        <v>154.0</v>
      </c>
      <c r="E365" s="39">
        <v>235.0</v>
      </c>
      <c r="F365" s="39">
        <f>SUM(D365:E365)</f>
        <v>389</v>
      </c>
      <c r="G365" s="39">
        <v>113.0</v>
      </c>
      <c r="H365" s="39">
        <v>192.0</v>
      </c>
      <c r="I365" s="39">
        <f>SUM(G365:H365)</f>
        <v>305</v>
      </c>
      <c r="J365" s="39">
        <v>133.0</v>
      </c>
      <c r="K365" s="39">
        <v>194.0</v>
      </c>
      <c r="L365" s="39">
        <f>SUM(J365:K365)</f>
        <v>327</v>
      </c>
      <c r="M365" s="39">
        <f t="shared" ref="M365:N365" si="303">SUM(G365,J365)</f>
        <v>246</v>
      </c>
      <c r="N365" s="39">
        <f t="shared" si="303"/>
        <v>386</v>
      </c>
      <c r="O365" s="39">
        <f>SUM(M365:N365)</f>
        <v>632</v>
      </c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2"/>
    </row>
    <row r="366" ht="12.75" customHeight="1">
      <c r="A366" s="40" t="s">
        <v>72</v>
      </c>
      <c r="B366" s="17"/>
      <c r="C366" s="18"/>
      <c r="D366" s="54">
        <f t="shared" ref="D366:O366" si="304">SUM(D365)</f>
        <v>154</v>
      </c>
      <c r="E366" s="54">
        <f t="shared" si="304"/>
        <v>235</v>
      </c>
      <c r="F366" s="54">
        <f t="shared" si="304"/>
        <v>389</v>
      </c>
      <c r="G366" s="54">
        <f t="shared" si="304"/>
        <v>113</v>
      </c>
      <c r="H366" s="54">
        <f t="shared" si="304"/>
        <v>192</v>
      </c>
      <c r="I366" s="54">
        <f t="shared" si="304"/>
        <v>305</v>
      </c>
      <c r="J366" s="54">
        <f t="shared" si="304"/>
        <v>133</v>
      </c>
      <c r="K366" s="54">
        <f t="shared" si="304"/>
        <v>194</v>
      </c>
      <c r="L366" s="54">
        <f t="shared" si="304"/>
        <v>327</v>
      </c>
      <c r="M366" s="54">
        <f t="shared" si="304"/>
        <v>246</v>
      </c>
      <c r="N366" s="54">
        <f t="shared" si="304"/>
        <v>386</v>
      </c>
      <c r="O366" s="54">
        <f t="shared" si="304"/>
        <v>632</v>
      </c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2"/>
    </row>
    <row r="367" ht="12.75" customHeight="1">
      <c r="A367" s="41"/>
      <c r="B367" s="41"/>
      <c r="C367" s="42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2"/>
    </row>
    <row r="368" ht="12.75" customHeight="1">
      <c r="A368" s="41"/>
      <c r="B368" s="41"/>
      <c r="C368" s="42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2"/>
    </row>
    <row r="369" ht="12.75" customHeight="1">
      <c r="A369" s="32" t="s">
        <v>128</v>
      </c>
      <c r="B369" s="17"/>
      <c r="C369" s="17"/>
      <c r="D369" s="17"/>
      <c r="E369" s="17"/>
      <c r="F369" s="18"/>
      <c r="G369" s="33" t="s">
        <v>12</v>
      </c>
      <c r="H369" s="17"/>
      <c r="I369" s="17"/>
      <c r="J369" s="17"/>
      <c r="K369" s="17"/>
      <c r="L369" s="17"/>
      <c r="M369" s="17"/>
      <c r="N369" s="17"/>
      <c r="O369" s="18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2"/>
    </row>
    <row r="370" ht="12.75" customHeight="1">
      <c r="A370" s="34" t="s">
        <v>13</v>
      </c>
      <c r="B370" s="44" t="s">
        <v>14</v>
      </c>
      <c r="C370" s="57" t="s">
        <v>15</v>
      </c>
      <c r="D370" s="33" t="s">
        <v>16</v>
      </c>
      <c r="E370" s="17"/>
      <c r="F370" s="18"/>
      <c r="G370" s="33" t="s">
        <v>17</v>
      </c>
      <c r="H370" s="17"/>
      <c r="I370" s="18"/>
      <c r="J370" s="33" t="s">
        <v>18</v>
      </c>
      <c r="K370" s="17"/>
      <c r="L370" s="18"/>
      <c r="M370" s="33" t="s">
        <v>19</v>
      </c>
      <c r="N370" s="17"/>
      <c r="O370" s="18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2"/>
    </row>
    <row r="371" ht="12.75" customHeight="1">
      <c r="A371" s="34" t="s">
        <v>20</v>
      </c>
      <c r="B371" s="56"/>
      <c r="C371" s="56"/>
      <c r="D371" s="35" t="s">
        <v>21</v>
      </c>
      <c r="E371" s="35" t="s">
        <v>22</v>
      </c>
      <c r="F371" s="35" t="s">
        <v>23</v>
      </c>
      <c r="G371" s="35" t="s">
        <v>21</v>
      </c>
      <c r="H371" s="35" t="s">
        <v>22</v>
      </c>
      <c r="I371" s="35" t="s">
        <v>23</v>
      </c>
      <c r="J371" s="35" t="s">
        <v>21</v>
      </c>
      <c r="K371" s="35" t="s">
        <v>22</v>
      </c>
      <c r="L371" s="35" t="s">
        <v>23</v>
      </c>
      <c r="M371" s="35" t="s">
        <v>21</v>
      </c>
      <c r="N371" s="35" t="s">
        <v>22</v>
      </c>
      <c r="O371" s="35" t="s">
        <v>23</v>
      </c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2"/>
    </row>
    <row r="372" ht="12.75" customHeight="1">
      <c r="A372" s="37" t="s">
        <v>237</v>
      </c>
      <c r="B372" s="37" t="s">
        <v>129</v>
      </c>
      <c r="C372" s="50" t="s">
        <v>114</v>
      </c>
      <c r="D372" s="39">
        <v>12.0</v>
      </c>
      <c r="E372" s="39">
        <v>32.0</v>
      </c>
      <c r="F372" s="39">
        <f>SUM(D372:E372)</f>
        <v>44</v>
      </c>
      <c r="G372" s="39">
        <v>6.0</v>
      </c>
      <c r="H372" s="39">
        <v>23.0</v>
      </c>
      <c r="I372" s="39">
        <f>SUM(G372:H372)</f>
        <v>29</v>
      </c>
      <c r="J372" s="39">
        <v>29.0</v>
      </c>
      <c r="K372" s="39">
        <v>60.0</v>
      </c>
      <c r="L372" s="39">
        <f>SUM(J372:K372)</f>
        <v>89</v>
      </c>
      <c r="M372" s="39">
        <f t="shared" ref="M372:N372" si="305">SUM(G372,J372)</f>
        <v>35</v>
      </c>
      <c r="N372" s="39">
        <f t="shared" si="305"/>
        <v>83</v>
      </c>
      <c r="O372" s="39">
        <f>SUM(M372:N372)</f>
        <v>118</v>
      </c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2"/>
    </row>
    <row r="373" ht="12.75" customHeight="1">
      <c r="A373" s="40" t="s">
        <v>72</v>
      </c>
      <c r="B373" s="17"/>
      <c r="C373" s="18"/>
      <c r="D373" s="54">
        <f t="shared" ref="D373:O373" si="306">SUM(D372)</f>
        <v>12</v>
      </c>
      <c r="E373" s="54">
        <f t="shared" si="306"/>
        <v>32</v>
      </c>
      <c r="F373" s="54">
        <f t="shared" si="306"/>
        <v>44</v>
      </c>
      <c r="G373" s="54">
        <f t="shared" si="306"/>
        <v>6</v>
      </c>
      <c r="H373" s="54">
        <f t="shared" si="306"/>
        <v>23</v>
      </c>
      <c r="I373" s="54">
        <f t="shared" si="306"/>
        <v>29</v>
      </c>
      <c r="J373" s="54">
        <f t="shared" si="306"/>
        <v>29</v>
      </c>
      <c r="K373" s="54">
        <f t="shared" si="306"/>
        <v>60</v>
      </c>
      <c r="L373" s="54">
        <f t="shared" si="306"/>
        <v>89</v>
      </c>
      <c r="M373" s="54">
        <f t="shared" si="306"/>
        <v>35</v>
      </c>
      <c r="N373" s="54">
        <f t="shared" si="306"/>
        <v>83</v>
      </c>
      <c r="O373" s="54">
        <f t="shared" si="306"/>
        <v>118</v>
      </c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2"/>
    </row>
    <row r="374" ht="12.75" customHeight="1">
      <c r="A374" s="41"/>
      <c r="B374" s="41"/>
      <c r="C374" s="42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2"/>
    </row>
    <row r="375" ht="12.75" customHeight="1">
      <c r="A375" s="41"/>
      <c r="B375" s="41"/>
      <c r="C375" s="42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2"/>
    </row>
    <row r="376" ht="12.75" customHeight="1">
      <c r="A376" s="32" t="s">
        <v>238</v>
      </c>
      <c r="B376" s="17"/>
      <c r="C376" s="17"/>
      <c r="D376" s="17"/>
      <c r="E376" s="17"/>
      <c r="F376" s="18"/>
      <c r="G376" s="33" t="s">
        <v>12</v>
      </c>
      <c r="H376" s="17"/>
      <c r="I376" s="17"/>
      <c r="J376" s="17"/>
      <c r="K376" s="17"/>
      <c r="L376" s="17"/>
      <c r="M376" s="17"/>
      <c r="N376" s="17"/>
      <c r="O376" s="18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2"/>
    </row>
    <row r="377" ht="12.75" customHeight="1">
      <c r="A377" s="34" t="s">
        <v>13</v>
      </c>
      <c r="B377" s="44" t="s">
        <v>14</v>
      </c>
      <c r="C377" s="57" t="s">
        <v>15</v>
      </c>
      <c r="D377" s="33" t="s">
        <v>16</v>
      </c>
      <c r="E377" s="17"/>
      <c r="F377" s="18"/>
      <c r="G377" s="33" t="s">
        <v>17</v>
      </c>
      <c r="H377" s="17"/>
      <c r="I377" s="18"/>
      <c r="J377" s="33" t="s">
        <v>18</v>
      </c>
      <c r="K377" s="17"/>
      <c r="L377" s="18"/>
      <c r="M377" s="33" t="s">
        <v>19</v>
      </c>
      <c r="N377" s="17"/>
      <c r="O377" s="18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2"/>
    </row>
    <row r="378" ht="12.75" customHeight="1">
      <c r="A378" s="34" t="s">
        <v>20</v>
      </c>
      <c r="B378" s="56"/>
      <c r="C378" s="56"/>
      <c r="D378" s="35" t="s">
        <v>21</v>
      </c>
      <c r="E378" s="35" t="s">
        <v>22</v>
      </c>
      <c r="F378" s="35" t="s">
        <v>23</v>
      </c>
      <c r="G378" s="35" t="s">
        <v>21</v>
      </c>
      <c r="H378" s="35" t="s">
        <v>22</v>
      </c>
      <c r="I378" s="35" t="s">
        <v>23</v>
      </c>
      <c r="J378" s="35" t="s">
        <v>21</v>
      </c>
      <c r="K378" s="35" t="s">
        <v>22</v>
      </c>
      <c r="L378" s="35" t="s">
        <v>23</v>
      </c>
      <c r="M378" s="35" t="s">
        <v>21</v>
      </c>
      <c r="N378" s="35" t="s">
        <v>22</v>
      </c>
      <c r="O378" s="35" t="s">
        <v>23</v>
      </c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2"/>
    </row>
    <row r="379" ht="12.75" customHeight="1">
      <c r="A379" s="37" t="s">
        <v>239</v>
      </c>
      <c r="B379" s="37" t="s">
        <v>203</v>
      </c>
      <c r="C379" s="50" t="s">
        <v>204</v>
      </c>
      <c r="D379" s="39">
        <v>17.0</v>
      </c>
      <c r="E379" s="39">
        <v>26.0</v>
      </c>
      <c r="F379" s="39">
        <f>SUM(D379:E379)</f>
        <v>43</v>
      </c>
      <c r="G379" s="39">
        <v>12.0</v>
      </c>
      <c r="H379" s="39">
        <v>21.0</v>
      </c>
      <c r="I379" s="39">
        <f t="shared" ref="I379:I380" si="308">SUM(G379:H379)</f>
        <v>33</v>
      </c>
      <c r="J379" s="39">
        <v>19.0</v>
      </c>
      <c r="K379" s="39">
        <v>39.0</v>
      </c>
      <c r="L379" s="39">
        <f t="shared" ref="L379:L380" si="309">J379+K379</f>
        <v>58</v>
      </c>
      <c r="M379" s="39">
        <f t="shared" ref="M379:N379" si="307">SUM(G379,J379)</f>
        <v>31</v>
      </c>
      <c r="N379" s="39">
        <f t="shared" si="307"/>
        <v>60</v>
      </c>
      <c r="O379" s="39">
        <f>SUM(M379:N379)</f>
        <v>91</v>
      </c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2"/>
    </row>
    <row r="380" ht="12.75" customHeight="1">
      <c r="A380" s="37" t="s">
        <v>239</v>
      </c>
      <c r="B380" s="37" t="s">
        <v>203</v>
      </c>
      <c r="C380" s="50" t="s">
        <v>114</v>
      </c>
      <c r="D380" s="39">
        <v>0.0</v>
      </c>
      <c r="E380" s="39">
        <v>0.0</v>
      </c>
      <c r="F380" s="39">
        <f>D380+E380</f>
        <v>0</v>
      </c>
      <c r="G380" s="39">
        <v>0.0</v>
      </c>
      <c r="H380" s="39">
        <v>0.0</v>
      </c>
      <c r="I380" s="39">
        <f t="shared" si="308"/>
        <v>0</v>
      </c>
      <c r="J380" s="39">
        <v>14.0</v>
      </c>
      <c r="K380" s="39">
        <v>20.0</v>
      </c>
      <c r="L380" s="39">
        <f t="shared" si="309"/>
        <v>34</v>
      </c>
      <c r="M380" s="39">
        <f t="shared" ref="M380:N380" si="310">SUM(G380,J380)</f>
        <v>14</v>
      </c>
      <c r="N380" s="39">
        <f t="shared" si="310"/>
        <v>20</v>
      </c>
      <c r="O380" s="39">
        <f>M380+N380</f>
        <v>34</v>
      </c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2"/>
    </row>
    <row r="381" ht="12.75" customHeight="1">
      <c r="A381" s="40" t="s">
        <v>72</v>
      </c>
      <c r="B381" s="17"/>
      <c r="C381" s="18"/>
      <c r="D381" s="54">
        <f t="shared" ref="D381:O381" si="311">SUM(D379:D380)</f>
        <v>17</v>
      </c>
      <c r="E381" s="54">
        <f t="shared" si="311"/>
        <v>26</v>
      </c>
      <c r="F381" s="54">
        <f t="shared" si="311"/>
        <v>43</v>
      </c>
      <c r="G381" s="54">
        <f t="shared" si="311"/>
        <v>12</v>
      </c>
      <c r="H381" s="54">
        <f t="shared" si="311"/>
        <v>21</v>
      </c>
      <c r="I381" s="54">
        <f t="shared" si="311"/>
        <v>33</v>
      </c>
      <c r="J381" s="54">
        <f t="shared" si="311"/>
        <v>33</v>
      </c>
      <c r="K381" s="54">
        <f t="shared" si="311"/>
        <v>59</v>
      </c>
      <c r="L381" s="54">
        <f t="shared" si="311"/>
        <v>92</v>
      </c>
      <c r="M381" s="54">
        <f t="shared" si="311"/>
        <v>45</v>
      </c>
      <c r="N381" s="54">
        <f t="shared" si="311"/>
        <v>80</v>
      </c>
      <c r="O381" s="54">
        <f t="shared" si="311"/>
        <v>125</v>
      </c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2"/>
    </row>
    <row r="382" ht="12.75" customHeight="1">
      <c r="A382" s="42"/>
      <c r="B382" s="51"/>
      <c r="C382" s="51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2"/>
    </row>
    <row r="383" ht="12.75" customHeight="1">
      <c r="A383" s="41"/>
      <c r="B383" s="41"/>
      <c r="C383" s="42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2"/>
    </row>
    <row r="384" ht="12.75" customHeight="1">
      <c r="A384" s="32" t="s">
        <v>240</v>
      </c>
      <c r="B384" s="17"/>
      <c r="C384" s="17"/>
      <c r="D384" s="17"/>
      <c r="E384" s="17"/>
      <c r="F384" s="18"/>
      <c r="G384" s="33" t="s">
        <v>12</v>
      </c>
      <c r="H384" s="17"/>
      <c r="I384" s="17"/>
      <c r="J384" s="17"/>
      <c r="K384" s="17"/>
      <c r="L384" s="17"/>
      <c r="M384" s="17"/>
      <c r="N384" s="17"/>
      <c r="O384" s="18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2"/>
    </row>
    <row r="385" ht="12.75" customHeight="1">
      <c r="A385" s="34" t="s">
        <v>13</v>
      </c>
      <c r="B385" s="44" t="s">
        <v>14</v>
      </c>
      <c r="C385" s="57" t="s">
        <v>15</v>
      </c>
      <c r="D385" s="33" t="s">
        <v>16</v>
      </c>
      <c r="E385" s="17"/>
      <c r="F385" s="18"/>
      <c r="G385" s="33" t="s">
        <v>17</v>
      </c>
      <c r="H385" s="17"/>
      <c r="I385" s="18"/>
      <c r="J385" s="33" t="s">
        <v>18</v>
      </c>
      <c r="K385" s="17"/>
      <c r="L385" s="18"/>
      <c r="M385" s="33" t="s">
        <v>19</v>
      </c>
      <c r="N385" s="17"/>
      <c r="O385" s="18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2"/>
    </row>
    <row r="386" ht="12.75" customHeight="1">
      <c r="A386" s="34" t="s">
        <v>20</v>
      </c>
      <c r="B386" s="56"/>
      <c r="C386" s="56"/>
      <c r="D386" s="35" t="s">
        <v>21</v>
      </c>
      <c r="E386" s="35" t="s">
        <v>22</v>
      </c>
      <c r="F386" s="35" t="s">
        <v>23</v>
      </c>
      <c r="G386" s="35" t="s">
        <v>21</v>
      </c>
      <c r="H386" s="35" t="s">
        <v>22</v>
      </c>
      <c r="I386" s="35" t="s">
        <v>23</v>
      </c>
      <c r="J386" s="35" t="s">
        <v>21</v>
      </c>
      <c r="K386" s="35" t="s">
        <v>22</v>
      </c>
      <c r="L386" s="35" t="s">
        <v>23</v>
      </c>
      <c r="M386" s="35" t="s">
        <v>21</v>
      </c>
      <c r="N386" s="35" t="s">
        <v>22</v>
      </c>
      <c r="O386" s="35" t="s">
        <v>23</v>
      </c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2"/>
    </row>
    <row r="387" ht="12.75" customHeight="1">
      <c r="A387" s="37" t="s">
        <v>241</v>
      </c>
      <c r="B387" s="37" t="s">
        <v>242</v>
      </c>
      <c r="C387" s="50" t="s">
        <v>174</v>
      </c>
      <c r="D387" s="39">
        <v>42.0</v>
      </c>
      <c r="E387" s="39">
        <v>38.0</v>
      </c>
      <c r="F387" s="39">
        <f t="shared" ref="F387:F389" si="313">SUM(D387:E387)</f>
        <v>80</v>
      </c>
      <c r="G387" s="39">
        <v>26.0</v>
      </c>
      <c r="H387" s="39">
        <v>24.0</v>
      </c>
      <c r="I387" s="39">
        <f t="shared" ref="I387:I389" si="314">SUM(G387:H387)</f>
        <v>50</v>
      </c>
      <c r="J387" s="39">
        <v>32.0</v>
      </c>
      <c r="K387" s="39">
        <v>20.0</v>
      </c>
      <c r="L387" s="39">
        <f t="shared" ref="L387:L389" si="315">SUM(J387:K387)</f>
        <v>52</v>
      </c>
      <c r="M387" s="39">
        <f t="shared" ref="M387:N387" si="312">SUM(G387,J387)</f>
        <v>58</v>
      </c>
      <c r="N387" s="39">
        <f t="shared" si="312"/>
        <v>44</v>
      </c>
      <c r="O387" s="39">
        <f t="shared" ref="O387:O389" si="317">SUM(M387:N387)</f>
        <v>102</v>
      </c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2"/>
    </row>
    <row r="388" ht="12.75" customHeight="1">
      <c r="A388" s="37" t="s">
        <v>243</v>
      </c>
      <c r="B388" s="37" t="s">
        <v>242</v>
      </c>
      <c r="C388" s="50" t="s">
        <v>174</v>
      </c>
      <c r="D388" s="39">
        <v>56.0</v>
      </c>
      <c r="E388" s="39">
        <v>34.0</v>
      </c>
      <c r="F388" s="39">
        <f t="shared" si="313"/>
        <v>90</v>
      </c>
      <c r="G388" s="39">
        <v>44.0</v>
      </c>
      <c r="H388" s="39">
        <v>31.0</v>
      </c>
      <c r="I388" s="39">
        <f t="shared" si="314"/>
        <v>75</v>
      </c>
      <c r="J388" s="39">
        <v>52.0</v>
      </c>
      <c r="K388" s="39">
        <v>28.0</v>
      </c>
      <c r="L388" s="39">
        <f t="shared" si="315"/>
        <v>80</v>
      </c>
      <c r="M388" s="39">
        <f t="shared" ref="M388:N388" si="316">SUM(G388,J388)</f>
        <v>96</v>
      </c>
      <c r="N388" s="39">
        <f t="shared" si="316"/>
        <v>59</v>
      </c>
      <c r="O388" s="39">
        <f t="shared" si="317"/>
        <v>155</v>
      </c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2"/>
    </row>
    <row r="389" ht="12.75" customHeight="1">
      <c r="A389" s="37" t="s">
        <v>244</v>
      </c>
      <c r="B389" s="37" t="s">
        <v>242</v>
      </c>
      <c r="C389" s="50" t="s">
        <v>174</v>
      </c>
      <c r="D389" s="39">
        <v>0.0</v>
      </c>
      <c r="E389" s="39">
        <v>0.0</v>
      </c>
      <c r="F389" s="39">
        <f t="shared" si="313"/>
        <v>0</v>
      </c>
      <c r="G389" s="39">
        <v>0.0</v>
      </c>
      <c r="H389" s="39">
        <v>0.0</v>
      </c>
      <c r="I389" s="39">
        <f t="shared" si="314"/>
        <v>0</v>
      </c>
      <c r="J389" s="39">
        <v>1.0</v>
      </c>
      <c r="K389" s="39">
        <v>1.0</v>
      </c>
      <c r="L389" s="39">
        <f t="shared" si="315"/>
        <v>2</v>
      </c>
      <c r="M389" s="39">
        <f t="shared" ref="M389:N389" si="318">SUM(G389,J389)</f>
        <v>1</v>
      </c>
      <c r="N389" s="39">
        <f t="shared" si="318"/>
        <v>1</v>
      </c>
      <c r="O389" s="39">
        <f t="shared" si="317"/>
        <v>2</v>
      </c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2"/>
    </row>
    <row r="390" ht="12.75" customHeight="1">
      <c r="A390" s="40" t="s">
        <v>72</v>
      </c>
      <c r="B390" s="17"/>
      <c r="C390" s="18"/>
      <c r="D390" s="54">
        <f t="shared" ref="D390:O390" si="319">SUM(D387:D389)</f>
        <v>98</v>
      </c>
      <c r="E390" s="54">
        <f t="shared" si="319"/>
        <v>72</v>
      </c>
      <c r="F390" s="54">
        <f t="shared" si="319"/>
        <v>170</v>
      </c>
      <c r="G390" s="54">
        <f t="shared" si="319"/>
        <v>70</v>
      </c>
      <c r="H390" s="54">
        <f t="shared" si="319"/>
        <v>55</v>
      </c>
      <c r="I390" s="54">
        <f t="shared" si="319"/>
        <v>125</v>
      </c>
      <c r="J390" s="54">
        <f t="shared" si="319"/>
        <v>85</v>
      </c>
      <c r="K390" s="54">
        <f t="shared" si="319"/>
        <v>49</v>
      </c>
      <c r="L390" s="54">
        <f t="shared" si="319"/>
        <v>134</v>
      </c>
      <c r="M390" s="54">
        <f t="shared" si="319"/>
        <v>155</v>
      </c>
      <c r="N390" s="54">
        <f t="shared" si="319"/>
        <v>104</v>
      </c>
      <c r="O390" s="54">
        <f t="shared" si="319"/>
        <v>259</v>
      </c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2"/>
    </row>
    <row r="391" ht="12.75" customHeight="1">
      <c r="A391" s="41"/>
      <c r="B391" s="41"/>
      <c r="C391" s="42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2"/>
    </row>
    <row r="392" ht="12.75" customHeight="1">
      <c r="A392" s="41"/>
      <c r="B392" s="41"/>
      <c r="C392" s="42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2"/>
    </row>
    <row r="393" ht="12.75" customHeight="1">
      <c r="A393" s="32" t="s">
        <v>245</v>
      </c>
      <c r="B393" s="17"/>
      <c r="C393" s="17"/>
      <c r="D393" s="17"/>
      <c r="E393" s="17"/>
      <c r="F393" s="18"/>
      <c r="G393" s="33" t="s">
        <v>12</v>
      </c>
      <c r="H393" s="17"/>
      <c r="I393" s="17"/>
      <c r="J393" s="17"/>
      <c r="K393" s="17"/>
      <c r="L393" s="17"/>
      <c r="M393" s="17"/>
      <c r="N393" s="17"/>
      <c r="O393" s="1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2"/>
    </row>
    <row r="394" ht="12.75" customHeight="1">
      <c r="A394" s="34" t="s">
        <v>13</v>
      </c>
      <c r="B394" s="44" t="s">
        <v>14</v>
      </c>
      <c r="C394" s="57" t="s">
        <v>15</v>
      </c>
      <c r="D394" s="33" t="s">
        <v>16</v>
      </c>
      <c r="E394" s="17"/>
      <c r="F394" s="18"/>
      <c r="G394" s="33" t="s">
        <v>17</v>
      </c>
      <c r="H394" s="17"/>
      <c r="I394" s="18"/>
      <c r="J394" s="33" t="s">
        <v>18</v>
      </c>
      <c r="K394" s="17"/>
      <c r="L394" s="18"/>
      <c r="M394" s="33" t="s">
        <v>19</v>
      </c>
      <c r="N394" s="17"/>
      <c r="O394" s="18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2"/>
    </row>
    <row r="395" ht="12.75" customHeight="1">
      <c r="A395" s="37" t="s">
        <v>66</v>
      </c>
      <c r="B395" s="56"/>
      <c r="C395" s="56"/>
      <c r="D395" s="35" t="s">
        <v>21</v>
      </c>
      <c r="E395" s="35" t="s">
        <v>22</v>
      </c>
      <c r="F395" s="35" t="s">
        <v>23</v>
      </c>
      <c r="G395" s="35" t="s">
        <v>21</v>
      </c>
      <c r="H395" s="35" t="s">
        <v>22</v>
      </c>
      <c r="I395" s="35" t="s">
        <v>23</v>
      </c>
      <c r="J395" s="35" t="s">
        <v>21</v>
      </c>
      <c r="K395" s="35" t="s">
        <v>22</v>
      </c>
      <c r="L395" s="35" t="s">
        <v>23</v>
      </c>
      <c r="M395" s="35" t="s">
        <v>21</v>
      </c>
      <c r="N395" s="35" t="s">
        <v>22</v>
      </c>
      <c r="O395" s="35" t="s">
        <v>23</v>
      </c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2"/>
    </row>
    <row r="396" ht="12.75" customHeight="1">
      <c r="A396" s="37" t="s">
        <v>246</v>
      </c>
      <c r="B396" s="37" t="s">
        <v>247</v>
      </c>
      <c r="C396" s="50" t="s">
        <v>174</v>
      </c>
      <c r="D396" s="39">
        <v>0.0</v>
      </c>
      <c r="E396" s="39">
        <v>0.0</v>
      </c>
      <c r="F396" s="39">
        <f>SUM(D396:E396)</f>
        <v>0</v>
      </c>
      <c r="G396" s="39">
        <v>0.0</v>
      </c>
      <c r="H396" s="39">
        <v>0.0</v>
      </c>
      <c r="I396" s="39">
        <f>SUM(G396:H396)</f>
        <v>0</v>
      </c>
      <c r="J396" s="39">
        <v>0.0</v>
      </c>
      <c r="K396" s="39">
        <v>0.0</v>
      </c>
      <c r="L396" s="39">
        <f>SUM(J396:K396)</f>
        <v>0</v>
      </c>
      <c r="M396" s="39">
        <f t="shared" ref="M396:N396" si="320">SUM(G396,J396)</f>
        <v>0</v>
      </c>
      <c r="N396" s="39">
        <f t="shared" si="320"/>
        <v>0</v>
      </c>
      <c r="O396" s="39">
        <f>SUM(M396:N396)</f>
        <v>0</v>
      </c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2"/>
    </row>
    <row r="397" ht="12.75" customHeight="1">
      <c r="A397" s="40" t="s">
        <v>72</v>
      </c>
      <c r="B397" s="17"/>
      <c r="C397" s="18"/>
      <c r="D397" s="54">
        <f t="shared" ref="D397:O397" si="321">SUM(D396)</f>
        <v>0</v>
      </c>
      <c r="E397" s="54">
        <f t="shared" si="321"/>
        <v>0</v>
      </c>
      <c r="F397" s="54">
        <f t="shared" si="321"/>
        <v>0</v>
      </c>
      <c r="G397" s="54">
        <f t="shared" si="321"/>
        <v>0</v>
      </c>
      <c r="H397" s="54">
        <f t="shared" si="321"/>
        <v>0</v>
      </c>
      <c r="I397" s="54">
        <f t="shared" si="321"/>
        <v>0</v>
      </c>
      <c r="J397" s="54">
        <f t="shared" si="321"/>
        <v>0</v>
      </c>
      <c r="K397" s="54">
        <f t="shared" si="321"/>
        <v>0</v>
      </c>
      <c r="L397" s="54">
        <f t="shared" si="321"/>
        <v>0</v>
      </c>
      <c r="M397" s="54">
        <f t="shared" si="321"/>
        <v>0</v>
      </c>
      <c r="N397" s="54">
        <f t="shared" si="321"/>
        <v>0</v>
      </c>
      <c r="O397" s="54">
        <f t="shared" si="321"/>
        <v>0</v>
      </c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2"/>
    </row>
    <row r="398" ht="12.75" customHeight="1">
      <c r="A398" s="41"/>
      <c r="B398" s="41"/>
      <c r="C398" s="42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2"/>
    </row>
    <row r="399" ht="12.75" customHeight="1">
      <c r="A399" s="41"/>
      <c r="B399" s="41"/>
      <c r="C399" s="42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2"/>
    </row>
    <row r="400" ht="12.75" customHeight="1">
      <c r="A400" s="32" t="s">
        <v>248</v>
      </c>
      <c r="B400" s="17"/>
      <c r="C400" s="17"/>
      <c r="D400" s="17"/>
      <c r="E400" s="17"/>
      <c r="F400" s="18"/>
      <c r="G400" s="33" t="s">
        <v>12</v>
      </c>
      <c r="H400" s="17"/>
      <c r="I400" s="17"/>
      <c r="J400" s="17"/>
      <c r="K400" s="17"/>
      <c r="L400" s="17"/>
      <c r="M400" s="17"/>
      <c r="N400" s="17"/>
      <c r="O400" s="18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2"/>
    </row>
    <row r="401" ht="12.75" customHeight="1">
      <c r="A401" s="34" t="s">
        <v>13</v>
      </c>
      <c r="B401" s="44" t="s">
        <v>14</v>
      </c>
      <c r="C401" s="67" t="s">
        <v>15</v>
      </c>
      <c r="D401" s="33" t="s">
        <v>16</v>
      </c>
      <c r="E401" s="17"/>
      <c r="F401" s="18"/>
      <c r="G401" s="33" t="s">
        <v>17</v>
      </c>
      <c r="H401" s="17"/>
      <c r="I401" s="18"/>
      <c r="J401" s="33" t="s">
        <v>18</v>
      </c>
      <c r="K401" s="17"/>
      <c r="L401" s="18"/>
      <c r="M401" s="33" t="s">
        <v>19</v>
      </c>
      <c r="N401" s="17"/>
      <c r="O401" s="18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2"/>
    </row>
    <row r="402" ht="12.75" customHeight="1">
      <c r="A402" s="34" t="s">
        <v>20</v>
      </c>
      <c r="B402" s="56"/>
      <c r="C402" s="56"/>
      <c r="D402" s="35" t="s">
        <v>21</v>
      </c>
      <c r="E402" s="35" t="s">
        <v>22</v>
      </c>
      <c r="F402" s="35" t="s">
        <v>23</v>
      </c>
      <c r="G402" s="35" t="s">
        <v>21</v>
      </c>
      <c r="H402" s="35" t="s">
        <v>22</v>
      </c>
      <c r="I402" s="35" t="s">
        <v>23</v>
      </c>
      <c r="J402" s="35" t="s">
        <v>21</v>
      </c>
      <c r="K402" s="35" t="s">
        <v>22</v>
      </c>
      <c r="L402" s="35" t="s">
        <v>23</v>
      </c>
      <c r="M402" s="35" t="s">
        <v>21</v>
      </c>
      <c r="N402" s="35" t="s">
        <v>22</v>
      </c>
      <c r="O402" s="35" t="s">
        <v>23</v>
      </c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2"/>
    </row>
    <row r="403" ht="12.75" customHeight="1">
      <c r="A403" s="37" t="s">
        <v>110</v>
      </c>
      <c r="B403" s="37" t="s">
        <v>221</v>
      </c>
      <c r="C403" s="50" t="s">
        <v>174</v>
      </c>
      <c r="D403" s="39">
        <v>95.0</v>
      </c>
      <c r="E403" s="39">
        <v>159.0</v>
      </c>
      <c r="F403" s="39">
        <f>SUM(D403:E403)</f>
        <v>254</v>
      </c>
      <c r="G403" s="39">
        <v>69.0</v>
      </c>
      <c r="H403" s="39">
        <v>126.0</v>
      </c>
      <c r="I403" s="39">
        <f>SUM(G403:H403)</f>
        <v>195</v>
      </c>
      <c r="J403" s="39">
        <v>213.0</v>
      </c>
      <c r="K403" s="39">
        <v>250.0</v>
      </c>
      <c r="L403" s="39">
        <f>SUM(J403:K403)</f>
        <v>463</v>
      </c>
      <c r="M403" s="39">
        <f t="shared" ref="M403:N403" si="322">SUM(G403,J403)</f>
        <v>282</v>
      </c>
      <c r="N403" s="39">
        <f t="shared" si="322"/>
        <v>376</v>
      </c>
      <c r="O403" s="39">
        <f>SUM(M403:N403)</f>
        <v>658</v>
      </c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2"/>
    </row>
    <row r="404" ht="12.75" customHeight="1">
      <c r="A404" s="40" t="s">
        <v>72</v>
      </c>
      <c r="B404" s="17"/>
      <c r="C404" s="18"/>
      <c r="D404" s="54">
        <f t="shared" ref="D404:O404" si="323">SUM(D403)</f>
        <v>95</v>
      </c>
      <c r="E404" s="54">
        <f t="shared" si="323"/>
        <v>159</v>
      </c>
      <c r="F404" s="54">
        <f t="shared" si="323"/>
        <v>254</v>
      </c>
      <c r="G404" s="54">
        <f t="shared" si="323"/>
        <v>69</v>
      </c>
      <c r="H404" s="54">
        <f t="shared" si="323"/>
        <v>126</v>
      </c>
      <c r="I404" s="54">
        <f t="shared" si="323"/>
        <v>195</v>
      </c>
      <c r="J404" s="54">
        <f t="shared" si="323"/>
        <v>213</v>
      </c>
      <c r="K404" s="54">
        <f t="shared" si="323"/>
        <v>250</v>
      </c>
      <c r="L404" s="54">
        <f t="shared" si="323"/>
        <v>463</v>
      </c>
      <c r="M404" s="54">
        <f t="shared" si="323"/>
        <v>282</v>
      </c>
      <c r="N404" s="54">
        <f t="shared" si="323"/>
        <v>376</v>
      </c>
      <c r="O404" s="54">
        <f t="shared" si="323"/>
        <v>658</v>
      </c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2"/>
    </row>
    <row r="405" ht="12.75" customHeight="1">
      <c r="A405" s="41"/>
      <c r="B405" s="66"/>
      <c r="C405" s="51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2"/>
    </row>
    <row r="406" ht="12.75" customHeight="1">
      <c r="A406" s="41"/>
      <c r="B406" s="66"/>
      <c r="C406" s="51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2"/>
    </row>
    <row r="407" ht="12.75" customHeight="1">
      <c r="A407" s="32" t="s">
        <v>249</v>
      </c>
      <c r="B407" s="17"/>
      <c r="C407" s="17"/>
      <c r="D407" s="17"/>
      <c r="E407" s="17"/>
      <c r="F407" s="18"/>
      <c r="G407" s="33" t="s">
        <v>12</v>
      </c>
      <c r="H407" s="17"/>
      <c r="I407" s="17"/>
      <c r="J407" s="17"/>
      <c r="K407" s="17"/>
      <c r="L407" s="17"/>
      <c r="M407" s="17"/>
      <c r="N407" s="17"/>
      <c r="O407" s="18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2"/>
    </row>
    <row r="408" ht="12.75" customHeight="1">
      <c r="A408" s="34" t="s">
        <v>13</v>
      </c>
      <c r="B408" s="44" t="s">
        <v>14</v>
      </c>
      <c r="C408" s="57" t="s">
        <v>15</v>
      </c>
      <c r="D408" s="33" t="s">
        <v>16</v>
      </c>
      <c r="E408" s="17"/>
      <c r="F408" s="18"/>
      <c r="G408" s="33" t="s">
        <v>17</v>
      </c>
      <c r="H408" s="17"/>
      <c r="I408" s="18"/>
      <c r="J408" s="33" t="s">
        <v>18</v>
      </c>
      <c r="K408" s="17"/>
      <c r="L408" s="18"/>
      <c r="M408" s="33" t="s">
        <v>19</v>
      </c>
      <c r="N408" s="17"/>
      <c r="O408" s="18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2"/>
    </row>
    <row r="409" ht="12.75" customHeight="1">
      <c r="A409" s="34" t="s">
        <v>20</v>
      </c>
      <c r="B409" s="56"/>
      <c r="C409" s="56"/>
      <c r="D409" s="35" t="s">
        <v>21</v>
      </c>
      <c r="E409" s="35" t="s">
        <v>22</v>
      </c>
      <c r="F409" s="35" t="s">
        <v>23</v>
      </c>
      <c r="G409" s="35" t="s">
        <v>21</v>
      </c>
      <c r="H409" s="35" t="s">
        <v>22</v>
      </c>
      <c r="I409" s="35" t="s">
        <v>23</v>
      </c>
      <c r="J409" s="35" t="s">
        <v>21</v>
      </c>
      <c r="K409" s="35" t="s">
        <v>22</v>
      </c>
      <c r="L409" s="35" t="s">
        <v>23</v>
      </c>
      <c r="M409" s="35" t="s">
        <v>21</v>
      </c>
      <c r="N409" s="35" t="s">
        <v>22</v>
      </c>
      <c r="O409" s="35" t="s">
        <v>23</v>
      </c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2"/>
    </row>
    <row r="410" ht="12.75" customHeight="1">
      <c r="A410" s="37" t="s">
        <v>250</v>
      </c>
      <c r="B410" s="37" t="s">
        <v>212</v>
      </c>
      <c r="C410" s="50" t="s">
        <v>174</v>
      </c>
      <c r="D410" s="39">
        <v>47.0</v>
      </c>
      <c r="E410" s="39">
        <v>86.0</v>
      </c>
      <c r="F410" s="39">
        <f>SUM(D410:E410)</f>
        <v>133</v>
      </c>
      <c r="G410" s="39">
        <v>38.0</v>
      </c>
      <c r="H410" s="39">
        <v>71.0</v>
      </c>
      <c r="I410" s="39">
        <f>SUM(G410:H410)</f>
        <v>109</v>
      </c>
      <c r="J410" s="39">
        <v>76.0</v>
      </c>
      <c r="K410" s="39">
        <v>117.0</v>
      </c>
      <c r="L410" s="39">
        <f>SUM(J410:K410)</f>
        <v>193</v>
      </c>
      <c r="M410" s="39">
        <f t="shared" ref="M410:N410" si="324">SUM(G410,J410)</f>
        <v>114</v>
      </c>
      <c r="N410" s="39">
        <f t="shared" si="324"/>
        <v>188</v>
      </c>
      <c r="O410" s="39">
        <f>SUM(M410:N410)</f>
        <v>302</v>
      </c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2"/>
    </row>
    <row r="411" ht="12.75" customHeight="1">
      <c r="A411" s="40" t="s">
        <v>72</v>
      </c>
      <c r="B411" s="17"/>
      <c r="C411" s="18"/>
      <c r="D411" s="54">
        <f t="shared" ref="D411:O411" si="325">SUM(D410)</f>
        <v>47</v>
      </c>
      <c r="E411" s="54">
        <f t="shared" si="325"/>
        <v>86</v>
      </c>
      <c r="F411" s="54">
        <f t="shared" si="325"/>
        <v>133</v>
      </c>
      <c r="G411" s="54">
        <f t="shared" si="325"/>
        <v>38</v>
      </c>
      <c r="H411" s="54">
        <f t="shared" si="325"/>
        <v>71</v>
      </c>
      <c r="I411" s="54">
        <f t="shared" si="325"/>
        <v>109</v>
      </c>
      <c r="J411" s="54">
        <f t="shared" si="325"/>
        <v>76</v>
      </c>
      <c r="K411" s="54">
        <f t="shared" si="325"/>
        <v>117</v>
      </c>
      <c r="L411" s="54">
        <f t="shared" si="325"/>
        <v>193</v>
      </c>
      <c r="M411" s="54">
        <f t="shared" si="325"/>
        <v>114</v>
      </c>
      <c r="N411" s="54">
        <f t="shared" si="325"/>
        <v>188</v>
      </c>
      <c r="O411" s="54">
        <f t="shared" si="325"/>
        <v>302</v>
      </c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2"/>
    </row>
    <row r="412" ht="12.75" customHeight="1">
      <c r="A412" s="41"/>
      <c r="B412" s="41"/>
      <c r="C412" s="42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2"/>
    </row>
    <row r="413" ht="12.75" customHeight="1">
      <c r="A413" s="41"/>
      <c r="B413" s="41"/>
      <c r="C413" s="42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2"/>
    </row>
    <row r="414" ht="12.75" customHeight="1">
      <c r="A414" s="41"/>
      <c r="B414" s="41"/>
      <c r="C414" s="42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2"/>
    </row>
    <row r="415" ht="12.75" customHeight="1">
      <c r="A415" s="41"/>
      <c r="B415" s="41"/>
      <c r="C415" s="42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2"/>
    </row>
    <row r="416" ht="12.75" customHeight="1">
      <c r="A416" s="41"/>
      <c r="B416" s="41"/>
      <c r="C416" s="42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2"/>
    </row>
    <row r="417" ht="12.75" customHeight="1">
      <c r="A417" s="41"/>
      <c r="B417" s="41"/>
      <c r="C417" s="42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2"/>
    </row>
    <row r="418" ht="12.75" customHeight="1">
      <c r="A418" s="32" t="s">
        <v>225</v>
      </c>
      <c r="B418" s="17"/>
      <c r="C418" s="17"/>
      <c r="D418" s="17"/>
      <c r="E418" s="17"/>
      <c r="F418" s="18"/>
      <c r="G418" s="33" t="s">
        <v>12</v>
      </c>
      <c r="H418" s="17"/>
      <c r="I418" s="17"/>
      <c r="J418" s="17"/>
      <c r="K418" s="17"/>
      <c r="L418" s="17"/>
      <c r="M418" s="17"/>
      <c r="N418" s="17"/>
      <c r="O418" s="18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2"/>
    </row>
    <row r="419" ht="12.75" customHeight="1">
      <c r="A419" s="34" t="s">
        <v>13</v>
      </c>
      <c r="B419" s="44" t="s">
        <v>14</v>
      </c>
      <c r="C419" s="57" t="s">
        <v>15</v>
      </c>
      <c r="D419" s="33" t="s">
        <v>16</v>
      </c>
      <c r="E419" s="17"/>
      <c r="F419" s="18"/>
      <c r="G419" s="33" t="s">
        <v>17</v>
      </c>
      <c r="H419" s="17"/>
      <c r="I419" s="18"/>
      <c r="J419" s="33" t="s">
        <v>18</v>
      </c>
      <c r="K419" s="17"/>
      <c r="L419" s="18"/>
      <c r="M419" s="33" t="s">
        <v>19</v>
      </c>
      <c r="N419" s="17"/>
      <c r="O419" s="18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2"/>
    </row>
    <row r="420" ht="12.75" customHeight="1">
      <c r="A420" s="34" t="s">
        <v>20</v>
      </c>
      <c r="B420" s="56"/>
      <c r="C420" s="56"/>
      <c r="D420" s="35" t="s">
        <v>21</v>
      </c>
      <c r="E420" s="35" t="s">
        <v>22</v>
      </c>
      <c r="F420" s="35" t="s">
        <v>23</v>
      </c>
      <c r="G420" s="35" t="s">
        <v>21</v>
      </c>
      <c r="H420" s="35" t="s">
        <v>22</v>
      </c>
      <c r="I420" s="35" t="s">
        <v>23</v>
      </c>
      <c r="J420" s="35" t="s">
        <v>21</v>
      </c>
      <c r="K420" s="35" t="s">
        <v>22</v>
      </c>
      <c r="L420" s="35" t="s">
        <v>23</v>
      </c>
      <c r="M420" s="35" t="s">
        <v>21</v>
      </c>
      <c r="N420" s="35" t="s">
        <v>22</v>
      </c>
      <c r="O420" s="35" t="s">
        <v>23</v>
      </c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2"/>
    </row>
    <row r="421" ht="12.75" customHeight="1">
      <c r="A421" s="37" t="s">
        <v>251</v>
      </c>
      <c r="B421" s="37" t="s">
        <v>227</v>
      </c>
      <c r="C421" s="50" t="s">
        <v>174</v>
      </c>
      <c r="D421" s="39">
        <v>119.0</v>
      </c>
      <c r="E421" s="39">
        <v>125.0</v>
      </c>
      <c r="F421" s="39">
        <f>SUM(D421:E421)</f>
        <v>244</v>
      </c>
      <c r="G421" s="39">
        <v>92.0</v>
      </c>
      <c r="H421" s="39">
        <v>91.0</v>
      </c>
      <c r="I421" s="39">
        <f>SUM(G421,H421)</f>
        <v>183</v>
      </c>
      <c r="J421" s="39">
        <v>179.0</v>
      </c>
      <c r="K421" s="39">
        <v>212.0</v>
      </c>
      <c r="L421" s="39">
        <f>SUM(J421:K421)</f>
        <v>391</v>
      </c>
      <c r="M421" s="39">
        <f t="shared" ref="M421:N421" si="326">G421+J421</f>
        <v>271</v>
      </c>
      <c r="N421" s="39">
        <f t="shared" si="326"/>
        <v>303</v>
      </c>
      <c r="O421" s="39">
        <f>SUM(M421:N421)</f>
        <v>574</v>
      </c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2"/>
    </row>
    <row r="422" ht="12.75" customHeight="1">
      <c r="A422" s="40" t="s">
        <v>72</v>
      </c>
      <c r="B422" s="17"/>
      <c r="C422" s="18"/>
      <c r="D422" s="54">
        <f t="shared" ref="D422:O422" si="327">SUM(D421)</f>
        <v>119</v>
      </c>
      <c r="E422" s="54">
        <f t="shared" si="327"/>
        <v>125</v>
      </c>
      <c r="F422" s="54">
        <f t="shared" si="327"/>
        <v>244</v>
      </c>
      <c r="G422" s="54">
        <f t="shared" si="327"/>
        <v>92</v>
      </c>
      <c r="H422" s="54">
        <f t="shared" si="327"/>
        <v>91</v>
      </c>
      <c r="I422" s="54">
        <f t="shared" si="327"/>
        <v>183</v>
      </c>
      <c r="J422" s="54">
        <f t="shared" si="327"/>
        <v>179</v>
      </c>
      <c r="K422" s="54">
        <f t="shared" si="327"/>
        <v>212</v>
      </c>
      <c r="L422" s="54">
        <f t="shared" si="327"/>
        <v>391</v>
      </c>
      <c r="M422" s="54">
        <f t="shared" si="327"/>
        <v>271</v>
      </c>
      <c r="N422" s="54">
        <f t="shared" si="327"/>
        <v>303</v>
      </c>
      <c r="O422" s="54">
        <f t="shared" si="327"/>
        <v>574</v>
      </c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2"/>
    </row>
    <row r="423" ht="12.75" customHeight="1">
      <c r="A423" s="42"/>
      <c r="B423" s="51"/>
      <c r="C423" s="51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2"/>
    </row>
    <row r="424" ht="12.75" customHeight="1">
      <c r="A424" s="32" t="s">
        <v>252</v>
      </c>
      <c r="B424" s="17"/>
      <c r="C424" s="17"/>
      <c r="D424" s="17"/>
      <c r="E424" s="17"/>
      <c r="F424" s="18"/>
      <c r="G424" s="33" t="s">
        <v>12</v>
      </c>
      <c r="H424" s="17"/>
      <c r="I424" s="17"/>
      <c r="J424" s="17"/>
      <c r="K424" s="17"/>
      <c r="L424" s="17"/>
      <c r="M424" s="17"/>
      <c r="N424" s="17"/>
      <c r="O424" s="18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2"/>
    </row>
    <row r="425" ht="12.75" customHeight="1">
      <c r="A425" s="34" t="s">
        <v>13</v>
      </c>
      <c r="B425" s="44" t="s">
        <v>14</v>
      </c>
      <c r="C425" s="57" t="s">
        <v>15</v>
      </c>
      <c r="D425" s="33" t="s">
        <v>16</v>
      </c>
      <c r="E425" s="17"/>
      <c r="F425" s="18"/>
      <c r="G425" s="33" t="s">
        <v>17</v>
      </c>
      <c r="H425" s="17"/>
      <c r="I425" s="18"/>
      <c r="J425" s="33" t="s">
        <v>18</v>
      </c>
      <c r="K425" s="17"/>
      <c r="L425" s="18"/>
      <c r="M425" s="33" t="s">
        <v>19</v>
      </c>
      <c r="N425" s="17"/>
      <c r="O425" s="18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2"/>
    </row>
    <row r="426" ht="12.75" customHeight="1">
      <c r="A426" s="34" t="s">
        <v>20</v>
      </c>
      <c r="B426" s="56"/>
      <c r="C426" s="56"/>
      <c r="D426" s="35" t="s">
        <v>21</v>
      </c>
      <c r="E426" s="35" t="s">
        <v>22</v>
      </c>
      <c r="F426" s="35" t="s">
        <v>23</v>
      </c>
      <c r="G426" s="35" t="s">
        <v>21</v>
      </c>
      <c r="H426" s="35" t="s">
        <v>22</v>
      </c>
      <c r="I426" s="35" t="s">
        <v>23</v>
      </c>
      <c r="J426" s="35" t="s">
        <v>21</v>
      </c>
      <c r="K426" s="35" t="s">
        <v>22</v>
      </c>
      <c r="L426" s="35" t="s">
        <v>23</v>
      </c>
      <c r="M426" s="35" t="s">
        <v>21</v>
      </c>
      <c r="N426" s="35" t="s">
        <v>22</v>
      </c>
      <c r="O426" s="35" t="s">
        <v>23</v>
      </c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2"/>
    </row>
    <row r="427" ht="12.75" customHeight="1">
      <c r="A427" s="37" t="s">
        <v>239</v>
      </c>
      <c r="B427" s="37" t="s">
        <v>253</v>
      </c>
      <c r="C427" s="50" t="s">
        <v>114</v>
      </c>
      <c r="D427" s="39">
        <v>11.0</v>
      </c>
      <c r="E427" s="39">
        <v>8.0</v>
      </c>
      <c r="F427" s="39">
        <f>SUM(D427:E427)</f>
        <v>19</v>
      </c>
      <c r="G427" s="39">
        <v>10.0</v>
      </c>
      <c r="H427" s="39">
        <v>9.0</v>
      </c>
      <c r="I427" s="39">
        <f>SUM(G427,H427)</f>
        <v>19</v>
      </c>
      <c r="J427" s="39">
        <v>0.0</v>
      </c>
      <c r="K427" s="39">
        <v>0.0</v>
      </c>
      <c r="L427" s="39">
        <f>SUM(J427:K427)</f>
        <v>0</v>
      </c>
      <c r="M427" s="39">
        <f t="shared" ref="M427:N427" si="328">G427+J427</f>
        <v>10</v>
      </c>
      <c r="N427" s="39">
        <f t="shared" si="328"/>
        <v>9</v>
      </c>
      <c r="O427" s="39">
        <f>SUM(M427:N427)</f>
        <v>19</v>
      </c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2"/>
    </row>
    <row r="428" ht="12.75" customHeight="1">
      <c r="A428" s="40" t="s">
        <v>72</v>
      </c>
      <c r="B428" s="17"/>
      <c r="C428" s="18"/>
      <c r="D428" s="54">
        <f t="shared" ref="D428:O428" si="329">SUM(D427)</f>
        <v>11</v>
      </c>
      <c r="E428" s="54">
        <f t="shared" si="329"/>
        <v>8</v>
      </c>
      <c r="F428" s="54">
        <f t="shared" si="329"/>
        <v>19</v>
      </c>
      <c r="G428" s="54">
        <f t="shared" si="329"/>
        <v>10</v>
      </c>
      <c r="H428" s="54">
        <f t="shared" si="329"/>
        <v>9</v>
      </c>
      <c r="I428" s="54">
        <f t="shared" si="329"/>
        <v>19</v>
      </c>
      <c r="J428" s="54">
        <f t="shared" si="329"/>
        <v>0</v>
      </c>
      <c r="K428" s="54">
        <f t="shared" si="329"/>
        <v>0</v>
      </c>
      <c r="L428" s="54">
        <f t="shared" si="329"/>
        <v>0</v>
      </c>
      <c r="M428" s="54">
        <f t="shared" si="329"/>
        <v>10</v>
      </c>
      <c r="N428" s="54">
        <f t="shared" si="329"/>
        <v>9</v>
      </c>
      <c r="O428" s="54">
        <f t="shared" si="329"/>
        <v>19</v>
      </c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2"/>
    </row>
    <row r="429" ht="12.75" customHeight="1">
      <c r="A429" s="42"/>
      <c r="B429" s="51"/>
      <c r="C429" s="51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2"/>
    </row>
    <row r="430" ht="12.75" customHeight="1">
      <c r="A430" s="41"/>
      <c r="B430" s="41"/>
      <c r="C430" s="42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2"/>
    </row>
    <row r="431" ht="12.75" customHeight="1">
      <c r="A431" s="68" t="s">
        <v>254</v>
      </c>
      <c r="B431" s="69"/>
      <c r="C431" s="70"/>
      <c r="D431" s="71">
        <f t="shared" ref="D431:O431" si="330">SUM(D422,D360,D366,D373,D381,D390,D397,D404,D411,D428)</f>
        <v>562</v>
      </c>
      <c r="E431" s="71">
        <f t="shared" si="330"/>
        <v>758</v>
      </c>
      <c r="F431" s="71">
        <f t="shared" si="330"/>
        <v>1320</v>
      </c>
      <c r="G431" s="71">
        <f t="shared" si="330"/>
        <v>418</v>
      </c>
      <c r="H431" s="71">
        <f t="shared" si="330"/>
        <v>599</v>
      </c>
      <c r="I431" s="71">
        <f t="shared" si="330"/>
        <v>1017</v>
      </c>
      <c r="J431" s="71">
        <f t="shared" si="330"/>
        <v>750</v>
      </c>
      <c r="K431" s="71">
        <f t="shared" si="330"/>
        <v>945</v>
      </c>
      <c r="L431" s="71">
        <f t="shared" si="330"/>
        <v>1695</v>
      </c>
      <c r="M431" s="71">
        <f t="shared" si="330"/>
        <v>1168</v>
      </c>
      <c r="N431" s="71">
        <f t="shared" si="330"/>
        <v>1544</v>
      </c>
      <c r="O431" s="71">
        <f t="shared" si="330"/>
        <v>2712</v>
      </c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2"/>
    </row>
    <row r="432" ht="12.75" customHeight="1">
      <c r="A432" s="41"/>
      <c r="B432" s="41"/>
      <c r="C432" s="42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2"/>
    </row>
    <row r="433" ht="12.75" customHeight="1">
      <c r="A433" s="41"/>
      <c r="B433" s="41"/>
      <c r="C433" s="42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2"/>
    </row>
    <row r="434" ht="12.75" customHeight="1">
      <c r="A434" s="68" t="s">
        <v>232</v>
      </c>
      <c r="B434" s="69"/>
      <c r="C434" s="69"/>
      <c r="D434" s="71">
        <f t="shared" ref="D434:O434" si="331">SUM(D353)</f>
        <v>689</v>
      </c>
      <c r="E434" s="71">
        <f t="shared" si="331"/>
        <v>628</v>
      </c>
      <c r="F434" s="71">
        <f t="shared" si="331"/>
        <v>1317</v>
      </c>
      <c r="G434" s="71">
        <f t="shared" si="331"/>
        <v>1279</v>
      </c>
      <c r="H434" s="71">
        <f t="shared" si="331"/>
        <v>1396</v>
      </c>
      <c r="I434" s="71">
        <f t="shared" si="331"/>
        <v>2675</v>
      </c>
      <c r="J434" s="71">
        <f t="shared" si="331"/>
        <v>11319</v>
      </c>
      <c r="K434" s="71">
        <f t="shared" si="331"/>
        <v>11397</v>
      </c>
      <c r="L434" s="71">
        <f t="shared" si="331"/>
        <v>22716</v>
      </c>
      <c r="M434" s="71">
        <f t="shared" si="331"/>
        <v>12598</v>
      </c>
      <c r="N434" s="71">
        <f t="shared" si="331"/>
        <v>12793</v>
      </c>
      <c r="O434" s="71">
        <f t="shared" si="331"/>
        <v>25391</v>
      </c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2"/>
    </row>
    <row r="435" ht="12.75" customHeight="1">
      <c r="A435" s="41"/>
      <c r="B435" s="41"/>
      <c r="C435" s="42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2"/>
    </row>
    <row r="436" ht="12.75" customHeight="1">
      <c r="A436" s="68" t="s">
        <v>254</v>
      </c>
      <c r="B436" s="69"/>
      <c r="C436" s="69"/>
      <c r="D436" s="71">
        <f t="shared" ref="D436:O436" si="332">SUM(D431)</f>
        <v>562</v>
      </c>
      <c r="E436" s="71">
        <f t="shared" si="332"/>
        <v>758</v>
      </c>
      <c r="F436" s="71">
        <f t="shared" si="332"/>
        <v>1320</v>
      </c>
      <c r="G436" s="71">
        <f t="shared" si="332"/>
        <v>418</v>
      </c>
      <c r="H436" s="71">
        <f t="shared" si="332"/>
        <v>599</v>
      </c>
      <c r="I436" s="71">
        <f t="shared" si="332"/>
        <v>1017</v>
      </c>
      <c r="J436" s="71">
        <f t="shared" si="332"/>
        <v>750</v>
      </c>
      <c r="K436" s="71">
        <f t="shared" si="332"/>
        <v>945</v>
      </c>
      <c r="L436" s="71">
        <f t="shared" si="332"/>
        <v>1695</v>
      </c>
      <c r="M436" s="71">
        <f t="shared" si="332"/>
        <v>1168</v>
      </c>
      <c r="N436" s="71">
        <f t="shared" si="332"/>
        <v>1544</v>
      </c>
      <c r="O436" s="71">
        <f t="shared" si="332"/>
        <v>2712</v>
      </c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2"/>
    </row>
    <row r="437" ht="12.75" customHeight="1">
      <c r="A437" s="41"/>
      <c r="B437" s="41"/>
      <c r="C437" s="42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2"/>
    </row>
    <row r="438" ht="12.75" customHeight="1">
      <c r="A438" s="68" t="s">
        <v>255</v>
      </c>
      <c r="B438" s="69"/>
      <c r="C438" s="69"/>
      <c r="D438" s="71">
        <f t="shared" ref="D438:O438" si="333">SUM(D434+D436)</f>
        <v>1251</v>
      </c>
      <c r="E438" s="71">
        <f t="shared" si="333"/>
        <v>1386</v>
      </c>
      <c r="F438" s="71">
        <f t="shared" si="333"/>
        <v>2637</v>
      </c>
      <c r="G438" s="71">
        <f t="shared" si="333"/>
        <v>1697</v>
      </c>
      <c r="H438" s="71">
        <f t="shared" si="333"/>
        <v>1995</v>
      </c>
      <c r="I438" s="71">
        <f t="shared" si="333"/>
        <v>3692</v>
      </c>
      <c r="J438" s="71">
        <f t="shared" si="333"/>
        <v>12069</v>
      </c>
      <c r="K438" s="71">
        <f t="shared" si="333"/>
        <v>12342</v>
      </c>
      <c r="L438" s="71">
        <f t="shared" si="333"/>
        <v>24411</v>
      </c>
      <c r="M438" s="71">
        <f t="shared" si="333"/>
        <v>13766</v>
      </c>
      <c r="N438" s="71">
        <f t="shared" si="333"/>
        <v>14337</v>
      </c>
      <c r="O438" s="71">
        <f t="shared" si="333"/>
        <v>28103</v>
      </c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2"/>
    </row>
    <row r="439" ht="12.75" customHeight="1">
      <c r="A439" s="41"/>
      <c r="B439" s="41"/>
      <c r="C439" s="42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2"/>
    </row>
    <row r="440" ht="12.75" customHeight="1">
      <c r="A440" s="6"/>
      <c r="B440" s="19" t="s">
        <v>0</v>
      </c>
      <c r="C440" s="5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2"/>
    </row>
    <row r="441" ht="12.75" customHeight="1">
      <c r="A441" s="72"/>
      <c r="B441" s="73" t="s">
        <v>256</v>
      </c>
      <c r="C441" s="74"/>
      <c r="D441" s="75"/>
      <c r="E441" s="73" t="s">
        <v>257</v>
      </c>
      <c r="L441" s="30"/>
      <c r="M441" s="30"/>
      <c r="N441" s="30"/>
      <c r="O441" s="30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2"/>
    </row>
    <row r="442" ht="12.75" customHeight="1">
      <c r="A442" s="72"/>
      <c r="B442" s="72"/>
      <c r="C442" s="76"/>
      <c r="D442" s="75"/>
      <c r="E442" s="75"/>
      <c r="F442" s="75"/>
      <c r="G442" s="75"/>
      <c r="H442" s="75"/>
      <c r="I442" s="75"/>
      <c r="J442" s="75"/>
      <c r="K442" s="75"/>
      <c r="L442" s="30"/>
      <c r="M442" s="30"/>
      <c r="N442" s="30"/>
      <c r="O442" s="30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2"/>
    </row>
    <row r="443" ht="12.75" customHeight="1">
      <c r="A443" s="72"/>
      <c r="B443" s="72"/>
      <c r="C443" s="76"/>
      <c r="D443" s="75"/>
      <c r="E443" s="75"/>
      <c r="F443" s="75"/>
      <c r="G443" s="75"/>
      <c r="H443" s="75"/>
      <c r="I443" s="75"/>
      <c r="J443" s="75"/>
      <c r="K443" s="75"/>
      <c r="L443" s="30"/>
      <c r="M443" s="30"/>
      <c r="N443" s="30"/>
      <c r="O443" s="30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2"/>
    </row>
    <row r="444" ht="12.75" customHeight="1">
      <c r="A444" s="72"/>
      <c r="B444" s="77" t="s">
        <v>258</v>
      </c>
      <c r="C444" s="74"/>
      <c r="D444" s="78"/>
      <c r="E444" s="75" t="s">
        <v>259</v>
      </c>
      <c r="L444" s="30"/>
      <c r="M444" s="30"/>
      <c r="N444" s="30"/>
      <c r="O444" s="30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2"/>
    </row>
    <row r="445" ht="12.75" customHeight="1">
      <c r="A445" s="72"/>
      <c r="B445" s="79" t="s">
        <v>260</v>
      </c>
      <c r="C445" s="74"/>
      <c r="D445" s="78"/>
      <c r="E445" s="75" t="s">
        <v>261</v>
      </c>
      <c r="L445" s="30"/>
      <c r="M445" s="30"/>
      <c r="N445" s="30"/>
      <c r="O445" s="30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2"/>
    </row>
    <row r="446" ht="12.75" customHeight="1">
      <c r="A446" s="41"/>
      <c r="B446" s="41"/>
      <c r="C446" s="42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2"/>
    </row>
    <row r="447" ht="12.75" customHeight="1">
      <c r="A447" s="41"/>
      <c r="B447" s="41"/>
      <c r="C447" s="42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2"/>
    </row>
    <row r="448" ht="12.75" customHeight="1">
      <c r="A448" s="6"/>
      <c r="B448" s="19"/>
      <c r="C448" s="5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2"/>
    </row>
    <row r="449" ht="12.75" customHeight="1">
      <c r="A449" s="6"/>
      <c r="B449" s="19"/>
      <c r="C449" s="5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2"/>
    </row>
    <row r="450" ht="12.75" customHeight="1">
      <c r="A450" s="1"/>
      <c r="B450" s="1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1"/>
      <c r="B451" s="1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1"/>
      <c r="B452" s="1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1"/>
      <c r="B453" s="1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1"/>
      <c r="B454" s="1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1"/>
      <c r="B455" s="1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1"/>
      <c r="B456" s="1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1"/>
      <c r="B457" s="1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1"/>
      <c r="B458" s="1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1"/>
      <c r="B459" s="1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1"/>
      <c r="B460" s="1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1"/>
      <c r="B461" s="1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1"/>
      <c r="B462" s="1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1"/>
      <c r="B463" s="1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1"/>
      <c r="B464" s="1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1"/>
      <c r="B465" s="1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1"/>
      <c r="B466" s="1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1"/>
      <c r="B467" s="1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1"/>
      <c r="B468" s="1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1"/>
      <c r="B469" s="1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1"/>
      <c r="B470" s="1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1"/>
      <c r="B471" s="1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1"/>
      <c r="B472" s="1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1"/>
      <c r="B473" s="1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1"/>
      <c r="B474" s="1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1"/>
      <c r="B475" s="1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1"/>
      <c r="B476" s="1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1"/>
      <c r="B477" s="1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1"/>
      <c r="B478" s="1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1"/>
      <c r="B479" s="1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1"/>
      <c r="B480" s="1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1"/>
      <c r="B481" s="1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1"/>
      <c r="B482" s="1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1"/>
      <c r="B483" s="1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1"/>
      <c r="B484" s="1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1"/>
      <c r="B485" s="1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1"/>
      <c r="B486" s="1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1"/>
      <c r="B487" s="1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1"/>
      <c r="B488" s="1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1"/>
      <c r="B489" s="1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1"/>
      <c r="B490" s="1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1"/>
      <c r="B491" s="1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1"/>
      <c r="B492" s="1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1"/>
      <c r="B493" s="1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1"/>
      <c r="B494" s="1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1"/>
      <c r="B495" s="1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1"/>
      <c r="B496" s="1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1"/>
      <c r="B497" s="1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1"/>
      <c r="B498" s="1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1"/>
      <c r="B499" s="1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1"/>
      <c r="B500" s="1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1"/>
      <c r="B501" s="1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1"/>
      <c r="B502" s="1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1"/>
      <c r="B503" s="1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1"/>
      <c r="B504" s="1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1"/>
      <c r="B505" s="1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1"/>
      <c r="B506" s="1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1"/>
      <c r="B507" s="1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1"/>
      <c r="B508" s="1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1"/>
      <c r="B509" s="1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1"/>
      <c r="B510" s="1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1"/>
      <c r="B511" s="1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1"/>
      <c r="B512" s="1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1"/>
      <c r="B513" s="1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1"/>
      <c r="B514" s="1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1"/>
      <c r="B515" s="1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1"/>
      <c r="B516" s="1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1"/>
      <c r="B517" s="1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1"/>
      <c r="B518" s="1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1"/>
      <c r="B519" s="1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1"/>
      <c r="B520" s="1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1"/>
      <c r="B521" s="1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1"/>
      <c r="B522" s="1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1"/>
      <c r="B523" s="1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1"/>
      <c r="B524" s="1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1"/>
      <c r="B525" s="1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1"/>
      <c r="B526" s="1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1"/>
      <c r="B527" s="1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1"/>
      <c r="B528" s="1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1"/>
      <c r="B529" s="1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1"/>
      <c r="B530" s="1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1"/>
      <c r="B531" s="1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1"/>
      <c r="B532" s="1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1"/>
      <c r="B533" s="1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1"/>
      <c r="B534" s="1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1"/>
      <c r="B535" s="1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1"/>
      <c r="B536" s="1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1"/>
      <c r="B537" s="1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1"/>
      <c r="B538" s="1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1"/>
      <c r="B539" s="1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1"/>
      <c r="B540" s="1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1"/>
      <c r="B541" s="1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1"/>
      <c r="B542" s="1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1"/>
      <c r="B543" s="1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1"/>
      <c r="B544" s="1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1"/>
      <c r="B545" s="1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1"/>
      <c r="B546" s="1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1"/>
      <c r="B547" s="1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1"/>
      <c r="B548" s="1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1"/>
      <c r="B549" s="1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1"/>
      <c r="B550" s="1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1"/>
      <c r="B551" s="1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1"/>
      <c r="B552" s="1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1"/>
      <c r="B553" s="1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1"/>
      <c r="B554" s="1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1"/>
      <c r="B555" s="1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1"/>
      <c r="B556" s="1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1"/>
      <c r="B557" s="1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1"/>
      <c r="B558" s="1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1"/>
      <c r="B559" s="1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1"/>
      <c r="B560" s="1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1"/>
      <c r="B561" s="1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1"/>
      <c r="B562" s="1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1"/>
      <c r="B563" s="1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1"/>
      <c r="B564" s="1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1"/>
      <c r="B565" s="1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1"/>
      <c r="B566" s="1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1"/>
      <c r="B567" s="1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1"/>
      <c r="B568" s="1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1"/>
      <c r="B569" s="1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1"/>
      <c r="B570" s="1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1"/>
      <c r="B571" s="1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1"/>
      <c r="B572" s="1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1"/>
      <c r="B573" s="1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1"/>
      <c r="B574" s="1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1"/>
      <c r="B575" s="1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1"/>
      <c r="B576" s="1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1"/>
      <c r="B577" s="1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1"/>
      <c r="B578" s="1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1"/>
      <c r="B579" s="1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1"/>
      <c r="B580" s="1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1"/>
      <c r="B581" s="1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1"/>
      <c r="B582" s="1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1"/>
      <c r="B583" s="1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1"/>
      <c r="B584" s="1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1"/>
      <c r="B585" s="1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1"/>
      <c r="B586" s="1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1"/>
      <c r="B587" s="1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1"/>
      <c r="B588" s="1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1"/>
      <c r="B589" s="1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1"/>
      <c r="B590" s="1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1"/>
      <c r="B591" s="1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1"/>
      <c r="B592" s="1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1"/>
      <c r="B593" s="1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1"/>
      <c r="B594" s="1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1"/>
      <c r="B595" s="1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1"/>
      <c r="B596" s="1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1"/>
      <c r="B597" s="1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1"/>
      <c r="B598" s="1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1"/>
      <c r="B599" s="1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1"/>
      <c r="B600" s="1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1"/>
      <c r="B601" s="1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1"/>
      <c r="B602" s="1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1"/>
      <c r="B603" s="1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1"/>
      <c r="B604" s="1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1"/>
      <c r="B605" s="1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1"/>
      <c r="B606" s="1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1"/>
      <c r="B607" s="1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1"/>
      <c r="B608" s="1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1"/>
      <c r="B609" s="1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1"/>
      <c r="B610" s="1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1"/>
      <c r="B611" s="1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1"/>
      <c r="B612" s="1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1"/>
      <c r="B613" s="1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1"/>
      <c r="B614" s="1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1"/>
      <c r="B615" s="1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1"/>
      <c r="B616" s="1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1"/>
      <c r="B617" s="1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1"/>
      <c r="B618" s="1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1"/>
      <c r="B619" s="1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1"/>
      <c r="B620" s="1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1"/>
      <c r="B621" s="1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1"/>
      <c r="B622" s="1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1"/>
      <c r="B623" s="1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1"/>
      <c r="B624" s="1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1"/>
      <c r="B625" s="1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1"/>
      <c r="B626" s="1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1"/>
      <c r="B627" s="1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1"/>
      <c r="B628" s="1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1"/>
      <c r="B629" s="1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1"/>
      <c r="B630" s="1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1"/>
      <c r="B631" s="1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1"/>
      <c r="B632" s="1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1"/>
      <c r="B633" s="1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1"/>
      <c r="B634" s="1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1"/>
      <c r="B635" s="1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1"/>
      <c r="B636" s="1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1"/>
      <c r="B637" s="1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1"/>
      <c r="B638" s="1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1"/>
      <c r="B639" s="1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1"/>
      <c r="B640" s="1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1"/>
      <c r="B641" s="1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1"/>
      <c r="B642" s="1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1"/>
      <c r="B643" s="1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1"/>
      <c r="B644" s="1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1"/>
      <c r="B645" s="1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1"/>
      <c r="B646" s="1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1"/>
      <c r="B647" s="1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1"/>
      <c r="B648" s="1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1"/>
      <c r="B649" s="1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1"/>
      <c r="B650" s="1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1"/>
      <c r="B651" s="1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1"/>
      <c r="B652" s="1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1"/>
      <c r="B653" s="1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1"/>
      <c r="B654" s="1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1"/>
      <c r="B655" s="1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1"/>
      <c r="B656" s="1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1"/>
      <c r="B657" s="1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1"/>
      <c r="B658" s="1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1"/>
      <c r="B659" s="1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1"/>
      <c r="B660" s="1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1"/>
      <c r="B661" s="1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1"/>
      <c r="B662" s="1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1"/>
      <c r="B663" s="1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1"/>
      <c r="B664" s="1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1"/>
      <c r="B665" s="1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1"/>
      <c r="B666" s="1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1"/>
      <c r="B667" s="1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1"/>
      <c r="B668" s="1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1"/>
      <c r="B669" s="1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1"/>
      <c r="B670" s="1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1"/>
      <c r="B671" s="1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1"/>
      <c r="B672" s="1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1"/>
      <c r="B673" s="1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1"/>
      <c r="B674" s="1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1"/>
      <c r="B675" s="1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1"/>
      <c r="B676" s="1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1"/>
      <c r="B677" s="1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1"/>
      <c r="B678" s="1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1"/>
      <c r="B679" s="1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1"/>
      <c r="B680" s="1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1"/>
      <c r="B681" s="1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1"/>
      <c r="B682" s="1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1"/>
      <c r="B683" s="1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1"/>
      <c r="B684" s="1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1"/>
      <c r="B685" s="1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1"/>
      <c r="B686" s="1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1"/>
      <c r="B687" s="1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1"/>
      <c r="B688" s="1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1"/>
      <c r="B689" s="1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1"/>
      <c r="B690" s="1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1"/>
      <c r="B691" s="1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1"/>
      <c r="B692" s="1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1"/>
      <c r="B693" s="1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1"/>
      <c r="B694" s="1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1"/>
      <c r="B695" s="1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1"/>
      <c r="B696" s="1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1"/>
      <c r="B697" s="1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1"/>
      <c r="B698" s="1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1"/>
      <c r="B699" s="1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1"/>
      <c r="B700" s="1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1"/>
      <c r="B701" s="1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1"/>
      <c r="B702" s="1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1"/>
      <c r="B703" s="1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1"/>
      <c r="B704" s="1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1"/>
      <c r="B705" s="1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1"/>
      <c r="B706" s="1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1"/>
      <c r="B707" s="1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1"/>
      <c r="B708" s="1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1"/>
      <c r="B709" s="1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1"/>
      <c r="B710" s="1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1"/>
      <c r="B711" s="1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1"/>
      <c r="B712" s="1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1"/>
      <c r="B713" s="1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1"/>
      <c r="B714" s="1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1"/>
      <c r="B715" s="1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1"/>
      <c r="B716" s="1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1"/>
      <c r="B717" s="1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1"/>
      <c r="B718" s="1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1"/>
      <c r="B719" s="1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1"/>
      <c r="B720" s="1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1"/>
      <c r="B721" s="1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1"/>
      <c r="B722" s="1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1"/>
      <c r="B723" s="1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1"/>
      <c r="B724" s="1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1"/>
      <c r="B725" s="1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1"/>
      <c r="B726" s="1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1"/>
      <c r="B727" s="1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1"/>
      <c r="B728" s="1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1"/>
      <c r="B729" s="1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1"/>
      <c r="B730" s="1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1"/>
      <c r="B731" s="1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1"/>
      <c r="B732" s="1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1"/>
      <c r="B733" s="1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1"/>
      <c r="B734" s="1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1"/>
      <c r="B735" s="1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1"/>
      <c r="B736" s="1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1"/>
      <c r="B737" s="1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1"/>
      <c r="B738" s="1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1"/>
      <c r="B739" s="1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1"/>
      <c r="B740" s="1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1"/>
      <c r="B741" s="1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1"/>
      <c r="B742" s="1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1"/>
      <c r="B743" s="1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1"/>
      <c r="B744" s="1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1"/>
      <c r="B745" s="1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1"/>
      <c r="B746" s="1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1"/>
      <c r="B747" s="1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1"/>
      <c r="B748" s="1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1"/>
      <c r="B749" s="1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1"/>
      <c r="B750" s="1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1"/>
      <c r="B751" s="1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1"/>
      <c r="B752" s="1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1"/>
      <c r="B753" s="1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1"/>
      <c r="B754" s="1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1"/>
      <c r="B755" s="1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1"/>
      <c r="B756" s="1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1"/>
      <c r="B757" s="1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1"/>
      <c r="B758" s="1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1"/>
      <c r="B759" s="1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1"/>
      <c r="B760" s="1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1"/>
      <c r="B761" s="1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1"/>
      <c r="B762" s="1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1"/>
      <c r="B763" s="1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1"/>
      <c r="B764" s="1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1"/>
      <c r="B765" s="1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1"/>
      <c r="B766" s="1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1"/>
      <c r="B767" s="1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1"/>
      <c r="B768" s="1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1"/>
      <c r="B769" s="1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1"/>
      <c r="B770" s="1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1"/>
      <c r="B771" s="1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1"/>
      <c r="B772" s="1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1"/>
      <c r="B773" s="1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1"/>
      <c r="B774" s="1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1"/>
      <c r="B775" s="1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1"/>
      <c r="B776" s="1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1"/>
      <c r="B777" s="1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1"/>
      <c r="B778" s="1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1"/>
      <c r="B779" s="1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1"/>
      <c r="B780" s="1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1"/>
      <c r="B781" s="1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1"/>
      <c r="B782" s="1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1"/>
      <c r="B783" s="1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1"/>
      <c r="B784" s="1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1"/>
      <c r="B785" s="1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1"/>
      <c r="B786" s="1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1"/>
      <c r="B787" s="1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1"/>
      <c r="B788" s="1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1"/>
      <c r="B789" s="1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1"/>
      <c r="B790" s="1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1"/>
      <c r="B791" s="1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1"/>
      <c r="B792" s="1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1"/>
      <c r="B793" s="1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1"/>
      <c r="B794" s="1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1"/>
      <c r="B795" s="1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1"/>
      <c r="B796" s="1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1"/>
      <c r="B797" s="1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1"/>
      <c r="B798" s="1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1"/>
      <c r="B799" s="1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1"/>
      <c r="B800" s="1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1"/>
      <c r="B801" s="1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1"/>
      <c r="B802" s="1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1"/>
      <c r="B803" s="1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1"/>
      <c r="B804" s="1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1"/>
      <c r="B805" s="1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1"/>
      <c r="B806" s="1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1"/>
      <c r="B807" s="1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1"/>
      <c r="B808" s="1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1"/>
      <c r="B809" s="1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1"/>
      <c r="B810" s="1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1"/>
      <c r="B811" s="1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1"/>
      <c r="B812" s="1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1"/>
      <c r="B813" s="1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1"/>
      <c r="B814" s="1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1"/>
      <c r="B815" s="1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1"/>
      <c r="B816" s="1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1"/>
      <c r="B817" s="1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1"/>
      <c r="B818" s="1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1"/>
      <c r="B819" s="1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1"/>
      <c r="B820" s="1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1"/>
      <c r="B821" s="1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1"/>
      <c r="B822" s="1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1"/>
      <c r="B823" s="1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1"/>
      <c r="B824" s="1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1"/>
      <c r="B825" s="1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1"/>
      <c r="B826" s="1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1"/>
      <c r="B827" s="1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1"/>
      <c r="B828" s="1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1"/>
      <c r="B829" s="1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1"/>
      <c r="B830" s="1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1"/>
      <c r="B831" s="1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1"/>
      <c r="B832" s="1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1"/>
      <c r="B833" s="1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1"/>
      <c r="B834" s="1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1"/>
      <c r="B835" s="1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1"/>
      <c r="B836" s="1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1"/>
      <c r="B837" s="1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1"/>
      <c r="B838" s="1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1"/>
      <c r="B839" s="1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1"/>
      <c r="B840" s="1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1"/>
      <c r="B841" s="1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1"/>
      <c r="B842" s="1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1"/>
      <c r="B843" s="1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1"/>
      <c r="B844" s="1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1"/>
      <c r="B845" s="1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1"/>
      <c r="B846" s="1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1"/>
      <c r="B847" s="1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1"/>
      <c r="B848" s="1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1"/>
      <c r="B849" s="1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1"/>
      <c r="B850" s="1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1"/>
      <c r="B851" s="1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1"/>
      <c r="B852" s="1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1"/>
      <c r="B853" s="1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1"/>
      <c r="B854" s="1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1"/>
      <c r="B855" s="1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1"/>
      <c r="B856" s="1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1"/>
      <c r="B857" s="1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1"/>
      <c r="B858" s="1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1"/>
      <c r="B859" s="1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1"/>
      <c r="B860" s="1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1"/>
      <c r="B861" s="1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1"/>
      <c r="B862" s="1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1"/>
      <c r="B863" s="1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1"/>
      <c r="B864" s="1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1"/>
      <c r="B865" s="1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1"/>
      <c r="B866" s="1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1"/>
      <c r="B867" s="1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1"/>
      <c r="B868" s="1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1"/>
      <c r="B869" s="1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1"/>
      <c r="B870" s="1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1"/>
      <c r="B871" s="1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1"/>
      <c r="B872" s="1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1"/>
      <c r="B873" s="1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1"/>
      <c r="B874" s="1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1"/>
      <c r="B875" s="1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1"/>
      <c r="B876" s="1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1"/>
      <c r="B877" s="1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1"/>
      <c r="B878" s="1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1"/>
      <c r="B879" s="1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1"/>
      <c r="B880" s="1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1"/>
      <c r="B881" s="1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1"/>
      <c r="B882" s="1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1"/>
      <c r="B883" s="1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1"/>
      <c r="B884" s="1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1"/>
      <c r="B885" s="1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1"/>
      <c r="B886" s="1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1"/>
      <c r="B887" s="1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1"/>
      <c r="B888" s="1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1"/>
      <c r="B889" s="1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1"/>
      <c r="B890" s="1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1"/>
      <c r="B891" s="1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1"/>
      <c r="B892" s="1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1"/>
      <c r="B893" s="1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1"/>
      <c r="B894" s="1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1"/>
      <c r="B895" s="1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1"/>
      <c r="B896" s="1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1"/>
      <c r="B897" s="1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1"/>
      <c r="B898" s="1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1"/>
      <c r="B899" s="1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1"/>
      <c r="B900" s="1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1"/>
      <c r="B901" s="1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1"/>
      <c r="B902" s="1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1"/>
      <c r="B903" s="1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1"/>
      <c r="B904" s="1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1"/>
      <c r="B905" s="1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1"/>
      <c r="B906" s="1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1"/>
      <c r="B907" s="1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1"/>
      <c r="B908" s="1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1"/>
      <c r="B909" s="1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1"/>
      <c r="B910" s="1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1"/>
      <c r="B911" s="1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1"/>
      <c r="B912" s="1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1"/>
      <c r="B913" s="1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1"/>
      <c r="B914" s="1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1"/>
      <c r="B915" s="1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1"/>
      <c r="B916" s="1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1"/>
      <c r="B917" s="1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1"/>
      <c r="B918" s="1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1"/>
      <c r="B919" s="1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1"/>
      <c r="B920" s="1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1"/>
      <c r="B921" s="1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1"/>
      <c r="B922" s="1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1"/>
      <c r="B923" s="1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1"/>
      <c r="B924" s="1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1"/>
      <c r="B925" s="1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1"/>
      <c r="B926" s="1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1"/>
      <c r="B927" s="1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1"/>
      <c r="B928" s="1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1"/>
      <c r="B929" s="1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1"/>
      <c r="B930" s="1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1"/>
      <c r="B931" s="1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1"/>
      <c r="B932" s="1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1"/>
      <c r="B933" s="1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1"/>
      <c r="B934" s="1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1"/>
      <c r="B935" s="1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1"/>
      <c r="B936" s="1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1"/>
      <c r="B937" s="1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1"/>
      <c r="B938" s="1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1"/>
      <c r="B939" s="1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1"/>
      <c r="B940" s="1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1"/>
      <c r="B941" s="1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1"/>
      <c r="B942" s="1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1"/>
      <c r="B943" s="1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1"/>
      <c r="B944" s="1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1"/>
      <c r="B945" s="1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1"/>
      <c r="B946" s="1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1"/>
      <c r="B947" s="1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1"/>
      <c r="B948" s="1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1"/>
      <c r="B949" s="1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1"/>
      <c r="B950" s="1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1"/>
      <c r="B951" s="1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1"/>
      <c r="B952" s="1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1"/>
      <c r="B953" s="1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1"/>
      <c r="B954" s="1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1"/>
      <c r="B955" s="1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1"/>
      <c r="B956" s="1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1"/>
      <c r="B957" s="1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1"/>
      <c r="B958" s="1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1"/>
      <c r="B959" s="1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1"/>
      <c r="B960" s="1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1"/>
      <c r="B961" s="1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1"/>
      <c r="B962" s="1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1"/>
      <c r="B963" s="1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1"/>
      <c r="B964" s="1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1"/>
      <c r="B965" s="1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1"/>
      <c r="B966" s="1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1"/>
      <c r="B967" s="1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1"/>
      <c r="B968" s="1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1"/>
      <c r="B969" s="1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1"/>
      <c r="B970" s="1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1"/>
      <c r="B971" s="1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1"/>
      <c r="B972" s="1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1"/>
      <c r="B973" s="1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1"/>
      <c r="B974" s="1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1"/>
      <c r="B975" s="1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1"/>
      <c r="B976" s="1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1"/>
      <c r="B977" s="1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1"/>
      <c r="B978" s="1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1"/>
      <c r="B979" s="1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1"/>
      <c r="B980" s="1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1"/>
      <c r="B981" s="1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1"/>
      <c r="B982" s="1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1"/>
      <c r="B983" s="1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1"/>
      <c r="B984" s="1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1"/>
      <c r="B985" s="1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1"/>
      <c r="B986" s="1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1"/>
      <c r="B987" s="1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1"/>
      <c r="B988" s="1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1"/>
      <c r="B989" s="1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1"/>
      <c r="B990" s="1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1"/>
      <c r="B991" s="1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1"/>
      <c r="B992" s="1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1"/>
      <c r="B993" s="1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1"/>
      <c r="B994" s="1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1"/>
      <c r="B995" s="1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1"/>
      <c r="B996" s="1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1"/>
      <c r="B997" s="1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1"/>
      <c r="B998" s="1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1"/>
      <c r="B999" s="1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1"/>
      <c r="B1000" s="1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86">
    <mergeCell ref="J419:L419"/>
    <mergeCell ref="M419:O419"/>
    <mergeCell ref="A411:C411"/>
    <mergeCell ref="A418:F418"/>
    <mergeCell ref="G418:O418"/>
    <mergeCell ref="B419:B420"/>
    <mergeCell ref="C419:C420"/>
    <mergeCell ref="D419:F419"/>
    <mergeCell ref="G419:I419"/>
    <mergeCell ref="J394:L394"/>
    <mergeCell ref="M394:O394"/>
    <mergeCell ref="A390:C390"/>
    <mergeCell ref="A393:F393"/>
    <mergeCell ref="G393:O393"/>
    <mergeCell ref="B394:B395"/>
    <mergeCell ref="C394:C395"/>
    <mergeCell ref="D394:F394"/>
    <mergeCell ref="G394:I394"/>
    <mergeCell ref="J401:L401"/>
    <mergeCell ref="M401:O401"/>
    <mergeCell ref="A397:C397"/>
    <mergeCell ref="A400:F400"/>
    <mergeCell ref="G400:O400"/>
    <mergeCell ref="B401:B402"/>
    <mergeCell ref="C401:C402"/>
    <mergeCell ref="D401:F401"/>
    <mergeCell ref="G401:I401"/>
    <mergeCell ref="J408:L408"/>
    <mergeCell ref="M408:O408"/>
    <mergeCell ref="A404:C404"/>
    <mergeCell ref="A407:F407"/>
    <mergeCell ref="G407:O407"/>
    <mergeCell ref="B408:B409"/>
    <mergeCell ref="C408:C409"/>
    <mergeCell ref="D408:F408"/>
    <mergeCell ref="G408:I408"/>
    <mergeCell ref="A428:C428"/>
    <mergeCell ref="A431:C431"/>
    <mergeCell ref="A434:C434"/>
    <mergeCell ref="A436:C436"/>
    <mergeCell ref="A438:C438"/>
    <mergeCell ref="E441:K441"/>
    <mergeCell ref="E444:K444"/>
    <mergeCell ref="E445:K445"/>
    <mergeCell ref="A3:O3"/>
    <mergeCell ref="A6:O6"/>
    <mergeCell ref="C8:E8"/>
    <mergeCell ref="H8:O8"/>
    <mergeCell ref="D9:E9"/>
    <mergeCell ref="H9:I9"/>
    <mergeCell ref="N9:O9"/>
    <mergeCell ref="A13:F13"/>
    <mergeCell ref="G13:O13"/>
    <mergeCell ref="D14:F14"/>
    <mergeCell ref="G14:I14"/>
    <mergeCell ref="J14:L14"/>
    <mergeCell ref="M14:O14"/>
    <mergeCell ref="J9:K9"/>
    <mergeCell ref="L9:M9"/>
    <mergeCell ref="H10:I10"/>
    <mergeCell ref="J10:K10"/>
    <mergeCell ref="L10:M10"/>
    <mergeCell ref="N10:O10"/>
    <mergeCell ref="A12:O12"/>
    <mergeCell ref="A61:C61"/>
    <mergeCell ref="A64:F64"/>
    <mergeCell ref="G64:O64"/>
    <mergeCell ref="D65:F65"/>
    <mergeCell ref="G65:I65"/>
    <mergeCell ref="J65:L65"/>
    <mergeCell ref="M65:O65"/>
    <mergeCell ref="A8:B8"/>
    <mergeCell ref="A10:B10"/>
    <mergeCell ref="D10:E10"/>
    <mergeCell ref="A32:C32"/>
    <mergeCell ref="A51:C51"/>
    <mergeCell ref="A54:C54"/>
    <mergeCell ref="A60:C60"/>
    <mergeCell ref="B65:B66"/>
    <mergeCell ref="A71:C71"/>
    <mergeCell ref="A95:C95"/>
    <mergeCell ref="A101:C101"/>
    <mergeCell ref="A102:C102"/>
    <mergeCell ref="A105:F105"/>
    <mergeCell ref="G105:O105"/>
    <mergeCell ref="B106:B107"/>
    <mergeCell ref="C106:C107"/>
    <mergeCell ref="D106:F106"/>
    <mergeCell ref="G106:I106"/>
    <mergeCell ref="J106:L106"/>
    <mergeCell ref="M106:O106"/>
    <mergeCell ref="A118:C118"/>
    <mergeCell ref="G260:I260"/>
    <mergeCell ref="J260:L260"/>
    <mergeCell ref="M260:O260"/>
    <mergeCell ref="G273:O273"/>
    <mergeCell ref="G274:I274"/>
    <mergeCell ref="J274:L274"/>
    <mergeCell ref="M274:O274"/>
    <mergeCell ref="G282:O282"/>
    <mergeCell ref="G283:I283"/>
    <mergeCell ref="J283:L283"/>
    <mergeCell ref="M283:O283"/>
    <mergeCell ref="G305:O305"/>
    <mergeCell ref="G306:I306"/>
    <mergeCell ref="J306:L306"/>
    <mergeCell ref="J327:L327"/>
    <mergeCell ref="M327:O327"/>
    <mergeCell ref="G340:O340"/>
    <mergeCell ref="G341:I341"/>
    <mergeCell ref="J341:L341"/>
    <mergeCell ref="M341:O341"/>
    <mergeCell ref="G347:O347"/>
    <mergeCell ref="G348:I348"/>
    <mergeCell ref="J348:L348"/>
    <mergeCell ref="M348:O348"/>
    <mergeCell ref="M306:O306"/>
    <mergeCell ref="G312:O312"/>
    <mergeCell ref="G313:I313"/>
    <mergeCell ref="J313:L313"/>
    <mergeCell ref="M313:O313"/>
    <mergeCell ref="G326:O326"/>
    <mergeCell ref="G327:I327"/>
    <mergeCell ref="A123:C123"/>
    <mergeCell ref="A132:C132"/>
    <mergeCell ref="A138:C138"/>
    <mergeCell ref="A139:C139"/>
    <mergeCell ref="A143:F143"/>
    <mergeCell ref="G143:O143"/>
    <mergeCell ref="B144:B145"/>
    <mergeCell ref="M144:O144"/>
    <mergeCell ref="C144:C145"/>
    <mergeCell ref="D144:F144"/>
    <mergeCell ref="A164:C164"/>
    <mergeCell ref="A178:C178"/>
    <mergeCell ref="A184:C184"/>
    <mergeCell ref="A185:C185"/>
    <mergeCell ref="A188:F188"/>
    <mergeCell ref="D189:F189"/>
    <mergeCell ref="B189:B190"/>
    <mergeCell ref="C189:C190"/>
    <mergeCell ref="A194:C194"/>
    <mergeCell ref="A198:C198"/>
    <mergeCell ref="A203:C203"/>
    <mergeCell ref="A204:C204"/>
    <mergeCell ref="A207:F207"/>
    <mergeCell ref="D208:F208"/>
    <mergeCell ref="G208:I208"/>
    <mergeCell ref="J208:L208"/>
    <mergeCell ref="M208:O208"/>
    <mergeCell ref="G236:O236"/>
    <mergeCell ref="G144:I144"/>
    <mergeCell ref="J144:L144"/>
    <mergeCell ref="G188:O188"/>
    <mergeCell ref="G189:I189"/>
    <mergeCell ref="J189:L189"/>
    <mergeCell ref="M189:O189"/>
    <mergeCell ref="G207:O207"/>
    <mergeCell ref="A236:F236"/>
    <mergeCell ref="B237:B238"/>
    <mergeCell ref="C237:C238"/>
    <mergeCell ref="D237:F237"/>
    <mergeCell ref="G237:I237"/>
    <mergeCell ref="J237:L237"/>
    <mergeCell ref="M237:O237"/>
    <mergeCell ref="A245:F245"/>
    <mergeCell ref="G245:O245"/>
    <mergeCell ref="D246:F246"/>
    <mergeCell ref="G246:I246"/>
    <mergeCell ref="J246:L246"/>
    <mergeCell ref="M246:O246"/>
    <mergeCell ref="G259:O259"/>
    <mergeCell ref="B208:B209"/>
    <mergeCell ref="C208:C209"/>
    <mergeCell ref="A215:C215"/>
    <mergeCell ref="A220:C220"/>
    <mergeCell ref="A227:C227"/>
    <mergeCell ref="A232:C232"/>
    <mergeCell ref="A233:C233"/>
    <mergeCell ref="A242:C242"/>
    <mergeCell ref="B246:B247"/>
    <mergeCell ref="C246:C247"/>
    <mergeCell ref="A250:C250"/>
    <mergeCell ref="A255:C255"/>
    <mergeCell ref="A256:C256"/>
    <mergeCell ref="A259:F259"/>
    <mergeCell ref="D260:F260"/>
    <mergeCell ref="B260:B261"/>
    <mergeCell ref="C260:C261"/>
    <mergeCell ref="A270:C270"/>
    <mergeCell ref="A273:F273"/>
    <mergeCell ref="B274:B275"/>
    <mergeCell ref="C274:C275"/>
    <mergeCell ref="D274:F274"/>
    <mergeCell ref="A279:C279"/>
    <mergeCell ref="A282:F282"/>
    <mergeCell ref="B283:B284"/>
    <mergeCell ref="C283:C284"/>
    <mergeCell ref="D283:F283"/>
    <mergeCell ref="A294:C294"/>
    <mergeCell ref="A299:C299"/>
    <mergeCell ref="A300:C300"/>
    <mergeCell ref="A305:F305"/>
    <mergeCell ref="B306:B307"/>
    <mergeCell ref="C306:C307"/>
    <mergeCell ref="D306:F306"/>
    <mergeCell ref="A309:C309"/>
    <mergeCell ref="A312:F312"/>
    <mergeCell ref="D313:F313"/>
    <mergeCell ref="C327:C328"/>
    <mergeCell ref="D327:F327"/>
    <mergeCell ref="B313:B314"/>
    <mergeCell ref="C313:C314"/>
    <mergeCell ref="A317:C317"/>
    <mergeCell ref="A322:C322"/>
    <mergeCell ref="A323:C323"/>
    <mergeCell ref="A326:F326"/>
    <mergeCell ref="B327:B328"/>
    <mergeCell ref="G370:I370"/>
    <mergeCell ref="J370:L370"/>
    <mergeCell ref="G376:O376"/>
    <mergeCell ref="G377:I377"/>
    <mergeCell ref="J377:L377"/>
    <mergeCell ref="M377:O377"/>
    <mergeCell ref="G384:O384"/>
    <mergeCell ref="C370:C371"/>
    <mergeCell ref="A373:C373"/>
    <mergeCell ref="A376:F376"/>
    <mergeCell ref="C377:C378"/>
    <mergeCell ref="D377:F377"/>
    <mergeCell ref="A381:C381"/>
    <mergeCell ref="A384:F384"/>
    <mergeCell ref="A331:C331"/>
    <mergeCell ref="A336:C336"/>
    <mergeCell ref="A337:C337"/>
    <mergeCell ref="A340:F340"/>
    <mergeCell ref="B341:B342"/>
    <mergeCell ref="C341:C342"/>
    <mergeCell ref="D341:F341"/>
    <mergeCell ref="A355:O355"/>
    <mergeCell ref="A356:F356"/>
    <mergeCell ref="G356:O356"/>
    <mergeCell ref="A344:C344"/>
    <mergeCell ref="A347:F347"/>
    <mergeCell ref="B348:B349"/>
    <mergeCell ref="C348:C349"/>
    <mergeCell ref="D348:F348"/>
    <mergeCell ref="A351:C351"/>
    <mergeCell ref="A353:C353"/>
    <mergeCell ref="B357:B358"/>
    <mergeCell ref="C357:C358"/>
    <mergeCell ref="D357:F357"/>
    <mergeCell ref="G357:I357"/>
    <mergeCell ref="J357:L357"/>
    <mergeCell ref="M357:O357"/>
    <mergeCell ref="A360:C360"/>
    <mergeCell ref="A362:F362"/>
    <mergeCell ref="G362:O362"/>
    <mergeCell ref="B363:B364"/>
    <mergeCell ref="D363:F363"/>
    <mergeCell ref="G363:I363"/>
    <mergeCell ref="J363:L363"/>
    <mergeCell ref="M363:O363"/>
    <mergeCell ref="C363:C364"/>
    <mergeCell ref="A366:C366"/>
    <mergeCell ref="A369:F369"/>
    <mergeCell ref="G369:O369"/>
    <mergeCell ref="B370:B371"/>
    <mergeCell ref="D370:F370"/>
    <mergeCell ref="M370:O370"/>
    <mergeCell ref="B377:B378"/>
    <mergeCell ref="B385:B386"/>
    <mergeCell ref="C385:C386"/>
    <mergeCell ref="D385:F385"/>
    <mergeCell ref="G385:I385"/>
    <mergeCell ref="J385:L385"/>
    <mergeCell ref="M385:O385"/>
    <mergeCell ref="J425:L425"/>
    <mergeCell ref="M425:O425"/>
    <mergeCell ref="A422:C422"/>
    <mergeCell ref="A424:F424"/>
    <mergeCell ref="G424:O424"/>
    <mergeCell ref="B425:B426"/>
    <mergeCell ref="C425:C426"/>
    <mergeCell ref="D425:F425"/>
    <mergeCell ref="G425:I425"/>
  </mergeCells>
  <printOptions/>
  <pageMargins bottom="0.15748031496062992" footer="0.0" header="0.0" left="0.2362204724409449" right="0.2362204724409449" top="0.35433070866141736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2012-10-31T18:13:19Z</dcterms:created>
  <dc:creator>Caty</dc:creator>
</cp:coreProperties>
</file>