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11640"/>
  </bookViews>
  <sheets>
    <sheet name="Hoja12" sheetId="1" r:id="rId1"/>
  </sheets>
  <calcPr calcId="144525"/>
</workbook>
</file>

<file path=xl/calcChain.xml><?xml version="1.0" encoding="utf-8"?>
<calcChain xmlns="http://schemas.openxmlformats.org/spreadsheetml/2006/main">
  <c r="O165" i="1" l="1"/>
  <c r="N165" i="1"/>
  <c r="M165" i="1"/>
  <c r="J165" i="1"/>
  <c r="G166" i="1"/>
  <c r="G165" i="1"/>
  <c r="O110" i="1"/>
  <c r="O109" i="1"/>
  <c r="N110" i="1"/>
  <c r="N109" i="1"/>
  <c r="N104" i="1"/>
  <c r="L54" i="1"/>
  <c r="K54" i="1"/>
  <c r="L49" i="1"/>
  <c r="K49" i="1"/>
  <c r="I49" i="1"/>
  <c r="H49" i="1"/>
  <c r="F49" i="1"/>
  <c r="E49" i="1"/>
  <c r="O48" i="1"/>
  <c r="O49" i="1" s="1"/>
  <c r="N48" i="1"/>
  <c r="N40" i="1"/>
  <c r="M48" i="1"/>
  <c r="M49" i="1" s="1"/>
  <c r="J48" i="1"/>
  <c r="J49" i="1" s="1"/>
  <c r="G48" i="1"/>
  <c r="G49" i="1" s="1"/>
  <c r="M33" i="1"/>
  <c r="J34" i="1"/>
  <c r="K34" i="1" s="1"/>
  <c r="J33" i="1"/>
  <c r="G34" i="1"/>
  <c r="N76" i="1"/>
  <c r="G168" i="1"/>
  <c r="P165" i="1" l="1"/>
  <c r="P48" i="1"/>
  <c r="P49" i="1" s="1"/>
  <c r="N49" i="1"/>
  <c r="L34" i="1"/>
  <c r="O34" i="1" s="1"/>
  <c r="N34" i="1"/>
  <c r="E276" i="1"/>
  <c r="J285" i="1"/>
  <c r="J235" i="1"/>
  <c r="M136" i="1"/>
  <c r="G17" i="1"/>
  <c r="J17" i="1"/>
  <c r="M17" i="1"/>
  <c r="N17" i="1"/>
  <c r="O17" i="1"/>
  <c r="G18" i="1"/>
  <c r="J18" i="1"/>
  <c r="M18" i="1"/>
  <c r="N18" i="1"/>
  <c r="O18" i="1"/>
  <c r="G19" i="1"/>
  <c r="J19" i="1"/>
  <c r="M19" i="1"/>
  <c r="N19" i="1"/>
  <c r="O19" i="1"/>
  <c r="G20" i="1"/>
  <c r="J20" i="1"/>
  <c r="M20" i="1"/>
  <c r="N20" i="1"/>
  <c r="O20" i="1"/>
  <c r="G21" i="1"/>
  <c r="J21" i="1"/>
  <c r="M21" i="1"/>
  <c r="N21" i="1"/>
  <c r="O21" i="1"/>
  <c r="G22" i="1"/>
  <c r="J22" i="1"/>
  <c r="M22" i="1"/>
  <c r="N22" i="1"/>
  <c r="O22" i="1"/>
  <c r="G23" i="1"/>
  <c r="J23" i="1"/>
  <c r="M23" i="1"/>
  <c r="N23" i="1"/>
  <c r="O23" i="1"/>
  <c r="G24" i="1"/>
  <c r="J24" i="1"/>
  <c r="M24" i="1"/>
  <c r="N24" i="1"/>
  <c r="O24" i="1"/>
  <c r="G25" i="1"/>
  <c r="J25" i="1"/>
  <c r="M25" i="1"/>
  <c r="N25" i="1"/>
  <c r="O25" i="1"/>
  <c r="G26" i="1"/>
  <c r="J26" i="1"/>
  <c r="M26" i="1"/>
  <c r="N26" i="1"/>
  <c r="O26" i="1"/>
  <c r="G27" i="1"/>
  <c r="J27" i="1"/>
  <c r="M27" i="1"/>
  <c r="N27" i="1"/>
  <c r="O27" i="1"/>
  <c r="M285" i="1"/>
  <c r="M286" i="1" s="1"/>
  <c r="G285" i="1"/>
  <c r="G286" i="1" s="1"/>
  <c r="H276" i="1"/>
  <c r="J251" i="1"/>
  <c r="M235" i="1"/>
  <c r="M163" i="1"/>
  <c r="M166" i="1"/>
  <c r="M164" i="1"/>
  <c r="M162" i="1"/>
  <c r="M120" i="1"/>
  <c r="O105" i="1"/>
  <c r="M104" i="1"/>
  <c r="G105" i="1"/>
  <c r="J97" i="1"/>
  <c r="J96" i="1"/>
  <c r="J80" i="1"/>
  <c r="J76" i="1"/>
  <c r="J75" i="1"/>
  <c r="J74" i="1"/>
  <c r="J73" i="1"/>
  <c r="J72" i="1"/>
  <c r="J71" i="1"/>
  <c r="J70" i="1"/>
  <c r="J69" i="1"/>
  <c r="J68" i="1"/>
  <c r="N33" i="1"/>
  <c r="M34" i="1" l="1"/>
  <c r="P22" i="1"/>
  <c r="P23" i="1"/>
  <c r="P21" i="1"/>
  <c r="P26" i="1"/>
  <c r="P25" i="1"/>
  <c r="P27" i="1"/>
  <c r="P20" i="1"/>
  <c r="P19" i="1"/>
  <c r="P17" i="1"/>
  <c r="P24" i="1"/>
  <c r="P18" i="1"/>
  <c r="O275" i="1"/>
  <c r="O276" i="1" s="1"/>
  <c r="N275" i="1"/>
  <c r="N276" i="1" s="1"/>
  <c r="L276" i="1"/>
  <c r="K276" i="1"/>
  <c r="I276" i="1"/>
  <c r="F276" i="1"/>
  <c r="M275" i="1"/>
  <c r="J275" i="1"/>
  <c r="J276" i="1" s="1"/>
  <c r="M276" i="1" l="1"/>
  <c r="P275" i="1"/>
  <c r="P276" i="1" s="1"/>
  <c r="L252" i="1"/>
  <c r="L253" i="1" s="1"/>
  <c r="K252" i="1"/>
  <c r="K253" i="1" s="1"/>
  <c r="I252" i="1"/>
  <c r="I253" i="1" s="1"/>
  <c r="H252" i="1"/>
  <c r="H253" i="1" s="1"/>
  <c r="F252" i="1"/>
  <c r="F253" i="1" s="1"/>
  <c r="E252" i="1"/>
  <c r="E253" i="1" s="1"/>
  <c r="O251" i="1"/>
  <c r="O252" i="1" s="1"/>
  <c r="O253" i="1" s="1"/>
  <c r="N251" i="1"/>
  <c r="N252" i="1" s="1"/>
  <c r="N253" i="1" s="1"/>
  <c r="M251" i="1"/>
  <c r="M252" i="1" s="1"/>
  <c r="M253" i="1" s="1"/>
  <c r="J252" i="1"/>
  <c r="J253" i="1" s="1"/>
  <c r="G252" i="1"/>
  <c r="G253" i="1" s="1"/>
  <c r="O62" i="1"/>
  <c r="O61" i="1"/>
  <c r="N62" i="1"/>
  <c r="N61" i="1"/>
  <c r="F189" i="1"/>
  <c r="F190" i="1" s="1"/>
  <c r="H189" i="1"/>
  <c r="H190" i="1" s="1"/>
  <c r="I189" i="1"/>
  <c r="I190" i="1" s="1"/>
  <c r="K189" i="1"/>
  <c r="K190" i="1" s="1"/>
  <c r="L189" i="1"/>
  <c r="L190" i="1" s="1"/>
  <c r="E189" i="1"/>
  <c r="E190" i="1" s="1"/>
  <c r="E180" i="1"/>
  <c r="F180" i="1"/>
  <c r="H180" i="1"/>
  <c r="I180" i="1"/>
  <c r="K180" i="1"/>
  <c r="L180" i="1"/>
  <c r="F144" i="1"/>
  <c r="F131" i="1"/>
  <c r="H131" i="1"/>
  <c r="H145" i="1" s="1"/>
  <c r="I131" i="1"/>
  <c r="K131" i="1"/>
  <c r="L131" i="1"/>
  <c r="E131" i="1"/>
  <c r="F77" i="1"/>
  <c r="H77" i="1"/>
  <c r="I77" i="1"/>
  <c r="K77" i="1"/>
  <c r="L77" i="1"/>
  <c r="E77" i="1"/>
  <c r="F82" i="1"/>
  <c r="H82" i="1"/>
  <c r="I82" i="1"/>
  <c r="K82" i="1"/>
  <c r="L82" i="1"/>
  <c r="E82" i="1"/>
  <c r="J66" i="1"/>
  <c r="O140" i="1"/>
  <c r="N140" i="1"/>
  <c r="M140" i="1"/>
  <c r="J140" i="1"/>
  <c r="G140" i="1"/>
  <c r="G104" i="1"/>
  <c r="G106" i="1" s="1"/>
  <c r="N80" i="1"/>
  <c r="O80" i="1"/>
  <c r="M80" i="1"/>
  <c r="J81" i="1"/>
  <c r="J82" i="1" s="1"/>
  <c r="M81" i="1"/>
  <c r="N81" i="1"/>
  <c r="O81" i="1"/>
  <c r="F28" i="1"/>
  <c r="H28" i="1"/>
  <c r="I28" i="1"/>
  <c r="K28" i="1"/>
  <c r="L28" i="1"/>
  <c r="E28" i="1"/>
  <c r="M125" i="1"/>
  <c r="M124" i="1"/>
  <c r="M126" i="1"/>
  <c r="N98" i="1"/>
  <c r="M178" i="1"/>
  <c r="M179" i="1"/>
  <c r="J178" i="1"/>
  <c r="G179" i="1"/>
  <c r="G178" i="1"/>
  <c r="J136" i="1"/>
  <c r="J137" i="1"/>
  <c r="J138" i="1"/>
  <c r="J139" i="1"/>
  <c r="J141" i="1"/>
  <c r="J142" i="1"/>
  <c r="J143" i="1"/>
  <c r="G136" i="1"/>
  <c r="O74" i="1"/>
  <c r="N66" i="1"/>
  <c r="N32" i="1"/>
  <c r="N35" i="1"/>
  <c r="N36" i="1"/>
  <c r="N37" i="1"/>
  <c r="N38" i="1"/>
  <c r="N39" i="1"/>
  <c r="N31" i="1"/>
  <c r="L106" i="1"/>
  <c r="K106" i="1"/>
  <c r="I106" i="1"/>
  <c r="H106" i="1"/>
  <c r="F106" i="1"/>
  <c r="E106" i="1"/>
  <c r="L286" i="1"/>
  <c r="K286" i="1"/>
  <c r="J286" i="1"/>
  <c r="I286" i="1"/>
  <c r="H286" i="1"/>
  <c r="F286" i="1"/>
  <c r="E286" i="1"/>
  <c r="O244" i="1"/>
  <c r="N244" i="1"/>
  <c r="N245" i="1" s="1"/>
  <c r="N246" i="1" s="1"/>
  <c r="O235" i="1"/>
  <c r="O236" i="1" s="1"/>
  <c r="N235" i="1"/>
  <c r="N236" i="1" s="1"/>
  <c r="M236" i="1"/>
  <c r="G235" i="1"/>
  <c r="G236" i="1" s="1"/>
  <c r="O130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N118" i="1"/>
  <c r="P118" i="1" s="1"/>
  <c r="N119" i="1"/>
  <c r="P119" i="1" s="1"/>
  <c r="N120" i="1"/>
  <c r="N121" i="1"/>
  <c r="N122" i="1"/>
  <c r="P122" i="1" s="1"/>
  <c r="N123" i="1"/>
  <c r="P123" i="1" s="1"/>
  <c r="N124" i="1"/>
  <c r="P124" i="1" s="1"/>
  <c r="N125" i="1"/>
  <c r="N126" i="1"/>
  <c r="P126" i="1" s="1"/>
  <c r="N127" i="1"/>
  <c r="N128" i="1"/>
  <c r="N129" i="1"/>
  <c r="P129" i="1" s="1"/>
  <c r="N130" i="1"/>
  <c r="O117" i="1"/>
  <c r="N117" i="1"/>
  <c r="G75" i="1"/>
  <c r="M67" i="1"/>
  <c r="M68" i="1"/>
  <c r="M69" i="1"/>
  <c r="M70" i="1"/>
  <c r="M71" i="1"/>
  <c r="M72" i="1"/>
  <c r="M73" i="1"/>
  <c r="M74" i="1"/>
  <c r="M75" i="1"/>
  <c r="M76" i="1"/>
  <c r="M66" i="1"/>
  <c r="O197" i="1"/>
  <c r="O196" i="1"/>
  <c r="N197" i="1"/>
  <c r="N196" i="1"/>
  <c r="O285" i="1"/>
  <c r="O286" i="1" s="1"/>
  <c r="N285" i="1"/>
  <c r="N286" i="1" s="1"/>
  <c r="O281" i="1"/>
  <c r="N281" i="1"/>
  <c r="O267" i="1"/>
  <c r="N267" i="1"/>
  <c r="N268" i="1" s="1"/>
  <c r="N269" i="1" s="1"/>
  <c r="N259" i="1"/>
  <c r="N260" i="1"/>
  <c r="O259" i="1"/>
  <c r="O260" i="1"/>
  <c r="O258" i="1"/>
  <c r="N258" i="1"/>
  <c r="O224" i="1"/>
  <c r="O225" i="1"/>
  <c r="O226" i="1"/>
  <c r="O227" i="1"/>
  <c r="N224" i="1"/>
  <c r="P224" i="1" s="1"/>
  <c r="N225" i="1"/>
  <c r="P225" i="1" s="1"/>
  <c r="N226" i="1"/>
  <c r="P226" i="1" s="1"/>
  <c r="N227" i="1"/>
  <c r="O223" i="1"/>
  <c r="N223" i="1"/>
  <c r="O216" i="1"/>
  <c r="N216" i="1"/>
  <c r="O215" i="1"/>
  <c r="N215" i="1"/>
  <c r="O204" i="1"/>
  <c r="O205" i="1"/>
  <c r="O206" i="1"/>
  <c r="O207" i="1"/>
  <c r="O208" i="1"/>
  <c r="O203" i="1"/>
  <c r="N204" i="1"/>
  <c r="N205" i="1"/>
  <c r="N206" i="1"/>
  <c r="N207" i="1"/>
  <c r="N208" i="1"/>
  <c r="N203" i="1"/>
  <c r="O187" i="1"/>
  <c r="O188" i="1"/>
  <c r="O186" i="1"/>
  <c r="N187" i="1"/>
  <c r="N188" i="1"/>
  <c r="N186" i="1"/>
  <c r="O177" i="1"/>
  <c r="O178" i="1"/>
  <c r="O179" i="1"/>
  <c r="N177" i="1"/>
  <c r="N178" i="1"/>
  <c r="N179" i="1"/>
  <c r="O176" i="1"/>
  <c r="N176" i="1"/>
  <c r="O172" i="1"/>
  <c r="O173" i="1" s="1"/>
  <c r="N172" i="1"/>
  <c r="O163" i="1"/>
  <c r="O164" i="1"/>
  <c r="O166" i="1"/>
  <c r="O167" i="1"/>
  <c r="O168" i="1"/>
  <c r="N163" i="1"/>
  <c r="N164" i="1"/>
  <c r="N166" i="1"/>
  <c r="N167" i="1"/>
  <c r="N168" i="1"/>
  <c r="O162" i="1"/>
  <c r="N162" i="1"/>
  <c r="O155" i="1"/>
  <c r="N155" i="1"/>
  <c r="N156" i="1" s="1"/>
  <c r="O151" i="1"/>
  <c r="N151" i="1"/>
  <c r="N152" i="1" s="1"/>
  <c r="N143" i="1"/>
  <c r="O143" i="1"/>
  <c r="O142" i="1"/>
  <c r="O141" i="1"/>
  <c r="O139" i="1"/>
  <c r="O138" i="1"/>
  <c r="O137" i="1"/>
  <c r="O136" i="1"/>
  <c r="O135" i="1"/>
  <c r="P109" i="1"/>
  <c r="N142" i="1"/>
  <c r="N141" i="1"/>
  <c r="P141" i="1" s="1"/>
  <c r="N139" i="1"/>
  <c r="P139" i="1" s="1"/>
  <c r="N138" i="1"/>
  <c r="P138" i="1" s="1"/>
  <c r="N137" i="1"/>
  <c r="N136" i="1"/>
  <c r="P136" i="1" s="1"/>
  <c r="N135" i="1"/>
  <c r="N111" i="1"/>
  <c r="N105" i="1"/>
  <c r="O104" i="1"/>
  <c r="O106" i="1" s="1"/>
  <c r="O98" i="1"/>
  <c r="O97" i="1"/>
  <c r="O96" i="1"/>
  <c r="O95" i="1"/>
  <c r="O94" i="1"/>
  <c r="O93" i="1"/>
  <c r="O92" i="1"/>
  <c r="O91" i="1"/>
  <c r="O89" i="1"/>
  <c r="O90" i="1"/>
  <c r="O88" i="1"/>
  <c r="N97" i="1"/>
  <c r="N96" i="1"/>
  <c r="N95" i="1"/>
  <c r="N94" i="1"/>
  <c r="N93" i="1"/>
  <c r="N92" i="1"/>
  <c r="N91" i="1"/>
  <c r="N90" i="1"/>
  <c r="N89" i="1"/>
  <c r="N88" i="1"/>
  <c r="N75" i="1"/>
  <c r="N74" i="1"/>
  <c r="P74" i="1" s="1"/>
  <c r="N73" i="1"/>
  <c r="N72" i="1"/>
  <c r="N71" i="1"/>
  <c r="N70" i="1"/>
  <c r="N69" i="1"/>
  <c r="N68" i="1"/>
  <c r="N67" i="1"/>
  <c r="O76" i="1"/>
  <c r="P76" i="1" s="1"/>
  <c r="O75" i="1"/>
  <c r="O73" i="1"/>
  <c r="O72" i="1"/>
  <c r="O71" i="1"/>
  <c r="O70" i="1"/>
  <c r="O69" i="1"/>
  <c r="O68" i="1"/>
  <c r="O67" i="1"/>
  <c r="O66" i="1"/>
  <c r="N53" i="1"/>
  <c r="O53" i="1"/>
  <c r="O32" i="1"/>
  <c r="O33" i="1"/>
  <c r="P33" i="1" s="1"/>
  <c r="O35" i="1"/>
  <c r="O36" i="1"/>
  <c r="O37" i="1"/>
  <c r="O38" i="1"/>
  <c r="P38" i="1" s="1"/>
  <c r="O39" i="1"/>
  <c r="O40" i="1"/>
  <c r="P40" i="1" s="1"/>
  <c r="O31" i="1"/>
  <c r="J92" i="1"/>
  <c r="J207" i="1"/>
  <c r="E54" i="1"/>
  <c r="L261" i="1"/>
  <c r="L262" i="1" s="1"/>
  <c r="K261" i="1"/>
  <c r="K262" i="1" s="1"/>
  <c r="I261" i="1"/>
  <c r="I262" i="1" s="1"/>
  <c r="H261" i="1"/>
  <c r="H262" i="1" s="1"/>
  <c r="F261" i="1"/>
  <c r="F262" i="1" s="1"/>
  <c r="E261" i="1"/>
  <c r="E262" i="1" s="1"/>
  <c r="M260" i="1"/>
  <c r="J260" i="1"/>
  <c r="G260" i="1"/>
  <c r="M259" i="1"/>
  <c r="J259" i="1"/>
  <c r="G259" i="1"/>
  <c r="M258" i="1"/>
  <c r="J258" i="1"/>
  <c r="G258" i="1"/>
  <c r="O268" i="1"/>
  <c r="O269" i="1" s="1"/>
  <c r="L268" i="1"/>
  <c r="L269" i="1" s="1"/>
  <c r="K268" i="1"/>
  <c r="K269" i="1" s="1"/>
  <c r="I268" i="1"/>
  <c r="I269" i="1" s="1"/>
  <c r="H268" i="1"/>
  <c r="H269" i="1" s="1"/>
  <c r="F268" i="1"/>
  <c r="F269" i="1" s="1"/>
  <c r="E268" i="1"/>
  <c r="E269" i="1" s="1"/>
  <c r="M267" i="1"/>
  <c r="M268" i="1" s="1"/>
  <c r="M269" i="1" s="1"/>
  <c r="J267" i="1"/>
  <c r="J268" i="1" s="1"/>
  <c r="J269" i="1" s="1"/>
  <c r="G267" i="1"/>
  <c r="G268" i="1" s="1"/>
  <c r="G269" i="1" s="1"/>
  <c r="L245" i="1"/>
  <c r="L246" i="1" s="1"/>
  <c r="K245" i="1"/>
  <c r="K246" i="1" s="1"/>
  <c r="I245" i="1"/>
  <c r="I246" i="1" s="1"/>
  <c r="H245" i="1"/>
  <c r="H246" i="1" s="1"/>
  <c r="F245" i="1"/>
  <c r="F246" i="1" s="1"/>
  <c r="E245" i="1"/>
  <c r="E246" i="1" s="1"/>
  <c r="M244" i="1"/>
  <c r="M245" i="1" s="1"/>
  <c r="M246" i="1" s="1"/>
  <c r="J244" i="1"/>
  <c r="J245" i="1" s="1"/>
  <c r="J246" i="1" s="1"/>
  <c r="G244" i="1"/>
  <c r="G245" i="1" s="1"/>
  <c r="G246" i="1" s="1"/>
  <c r="F228" i="1"/>
  <c r="H228" i="1"/>
  <c r="I228" i="1"/>
  <c r="K228" i="1"/>
  <c r="L228" i="1"/>
  <c r="E228" i="1"/>
  <c r="P227" i="1"/>
  <c r="M227" i="1"/>
  <c r="M226" i="1"/>
  <c r="M225" i="1"/>
  <c r="M224" i="1"/>
  <c r="M223" i="1"/>
  <c r="J227" i="1"/>
  <c r="J226" i="1"/>
  <c r="J225" i="1"/>
  <c r="J224" i="1"/>
  <c r="J223" i="1"/>
  <c r="G224" i="1"/>
  <c r="G225" i="1"/>
  <c r="G228" i="1" s="1"/>
  <c r="G226" i="1"/>
  <c r="G227" i="1"/>
  <c r="G223" i="1"/>
  <c r="F209" i="1"/>
  <c r="F210" i="1" s="1"/>
  <c r="H209" i="1"/>
  <c r="H210" i="1" s="1"/>
  <c r="I209" i="1"/>
  <c r="I210" i="1" s="1"/>
  <c r="K209" i="1"/>
  <c r="K210" i="1" s="1"/>
  <c r="L209" i="1"/>
  <c r="L210" i="1" s="1"/>
  <c r="E209" i="1"/>
  <c r="E210" i="1" s="1"/>
  <c r="G208" i="1"/>
  <c r="J208" i="1"/>
  <c r="M208" i="1"/>
  <c r="M207" i="1"/>
  <c r="G207" i="1"/>
  <c r="M206" i="1"/>
  <c r="J206" i="1"/>
  <c r="G206" i="1"/>
  <c r="M205" i="1"/>
  <c r="G205" i="1"/>
  <c r="M204" i="1"/>
  <c r="J204" i="1"/>
  <c r="G204" i="1"/>
  <c r="M203" i="1"/>
  <c r="J203" i="1"/>
  <c r="G203" i="1"/>
  <c r="F169" i="1"/>
  <c r="H169" i="1"/>
  <c r="I169" i="1"/>
  <c r="K169" i="1"/>
  <c r="L169" i="1"/>
  <c r="E169" i="1"/>
  <c r="M168" i="1"/>
  <c r="M167" i="1"/>
  <c r="J168" i="1"/>
  <c r="J167" i="1"/>
  <c r="J166" i="1"/>
  <c r="J164" i="1"/>
  <c r="J162" i="1"/>
  <c r="G167" i="1"/>
  <c r="G164" i="1"/>
  <c r="G162" i="1"/>
  <c r="H282" i="1"/>
  <c r="H287" i="1" s="1"/>
  <c r="I282" i="1"/>
  <c r="K282" i="1"/>
  <c r="K287" i="1" s="1"/>
  <c r="L282" i="1"/>
  <c r="N282" i="1"/>
  <c r="F282" i="1"/>
  <c r="F287" i="1" s="1"/>
  <c r="E282" i="1"/>
  <c r="M281" i="1"/>
  <c r="M282" i="1" s="1"/>
  <c r="J281" i="1"/>
  <c r="J282" i="1" s="1"/>
  <c r="G281" i="1"/>
  <c r="G282" i="1" s="1"/>
  <c r="L217" i="1"/>
  <c r="L218" i="1" s="1"/>
  <c r="K217" i="1"/>
  <c r="K218" i="1" s="1"/>
  <c r="I217" i="1"/>
  <c r="I218" i="1" s="1"/>
  <c r="H217" i="1"/>
  <c r="H218" i="1" s="1"/>
  <c r="F217" i="1"/>
  <c r="F218" i="1" s="1"/>
  <c r="E217" i="1"/>
  <c r="E218" i="1" s="1"/>
  <c r="M216" i="1"/>
  <c r="J216" i="1"/>
  <c r="G216" i="1"/>
  <c r="M215" i="1"/>
  <c r="J215" i="1"/>
  <c r="G215" i="1"/>
  <c r="L198" i="1"/>
  <c r="L199" i="1" s="1"/>
  <c r="K198" i="1"/>
  <c r="K199" i="1" s="1"/>
  <c r="I198" i="1"/>
  <c r="I199" i="1" s="1"/>
  <c r="H198" i="1"/>
  <c r="H199" i="1" s="1"/>
  <c r="F198" i="1"/>
  <c r="F199" i="1" s="1"/>
  <c r="E198" i="1"/>
  <c r="E199" i="1" s="1"/>
  <c r="M197" i="1"/>
  <c r="J197" i="1"/>
  <c r="G197" i="1"/>
  <c r="M196" i="1"/>
  <c r="J196" i="1"/>
  <c r="G196" i="1"/>
  <c r="M188" i="1"/>
  <c r="J188" i="1"/>
  <c r="G188" i="1"/>
  <c r="M186" i="1"/>
  <c r="J186" i="1"/>
  <c r="G186" i="1"/>
  <c r="L173" i="1"/>
  <c r="K173" i="1"/>
  <c r="I173" i="1"/>
  <c r="H173" i="1"/>
  <c r="F173" i="1"/>
  <c r="F181" i="1" s="1"/>
  <c r="E173" i="1"/>
  <c r="M172" i="1"/>
  <c r="M173" i="1" s="1"/>
  <c r="J172" i="1"/>
  <c r="J173" i="1" s="1"/>
  <c r="G172" i="1"/>
  <c r="G173" i="1" s="1"/>
  <c r="L236" i="1"/>
  <c r="K236" i="1"/>
  <c r="K237" i="1" s="1"/>
  <c r="I236" i="1"/>
  <c r="H236" i="1"/>
  <c r="F236" i="1"/>
  <c r="E236" i="1"/>
  <c r="E237" i="1" s="1"/>
  <c r="J236" i="1"/>
  <c r="J179" i="1"/>
  <c r="M177" i="1"/>
  <c r="J177" i="1"/>
  <c r="G177" i="1"/>
  <c r="M176" i="1"/>
  <c r="J176" i="1"/>
  <c r="G176" i="1"/>
  <c r="O156" i="1"/>
  <c r="L156" i="1"/>
  <c r="K156" i="1"/>
  <c r="I156" i="1"/>
  <c r="H156" i="1"/>
  <c r="F156" i="1"/>
  <c r="E156" i="1"/>
  <c r="P155" i="1"/>
  <c r="M155" i="1"/>
  <c r="M156" i="1" s="1"/>
  <c r="J155" i="1"/>
  <c r="J156" i="1" s="1"/>
  <c r="G155" i="1"/>
  <c r="G156" i="1" s="1"/>
  <c r="O152" i="1"/>
  <c r="L152" i="1"/>
  <c r="K152" i="1"/>
  <c r="I152" i="1"/>
  <c r="H152" i="1"/>
  <c r="F152" i="1"/>
  <c r="E152" i="1"/>
  <c r="M151" i="1"/>
  <c r="M152" i="1" s="1"/>
  <c r="J151" i="1"/>
  <c r="J152" i="1" s="1"/>
  <c r="G151" i="1"/>
  <c r="G152" i="1" s="1"/>
  <c r="E144" i="1"/>
  <c r="P142" i="1"/>
  <c r="M143" i="1"/>
  <c r="M142" i="1"/>
  <c r="M141" i="1"/>
  <c r="M139" i="1"/>
  <c r="M138" i="1"/>
  <c r="M137" i="1"/>
  <c r="M135" i="1"/>
  <c r="J135" i="1"/>
  <c r="G137" i="1"/>
  <c r="G138" i="1"/>
  <c r="G141" i="1"/>
  <c r="G142" i="1"/>
  <c r="G143" i="1"/>
  <c r="G135" i="1"/>
  <c r="P127" i="1"/>
  <c r="P121" i="1"/>
  <c r="M130" i="1"/>
  <c r="M129" i="1"/>
  <c r="M128" i="1"/>
  <c r="M127" i="1"/>
  <c r="M123" i="1"/>
  <c r="M122" i="1"/>
  <c r="M121" i="1"/>
  <c r="M119" i="1"/>
  <c r="M118" i="1"/>
  <c r="M117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17" i="1"/>
  <c r="F111" i="1"/>
  <c r="H111" i="1"/>
  <c r="I111" i="1"/>
  <c r="K111" i="1"/>
  <c r="L111" i="1"/>
  <c r="O111" i="1"/>
  <c r="E111" i="1"/>
  <c r="M110" i="1"/>
  <c r="J110" i="1"/>
  <c r="G110" i="1"/>
  <c r="M109" i="1"/>
  <c r="J109" i="1"/>
  <c r="G109" i="1"/>
  <c r="P105" i="1"/>
  <c r="M105" i="1"/>
  <c r="M106" i="1" s="1"/>
  <c r="J105" i="1"/>
  <c r="J104" i="1"/>
  <c r="M89" i="1"/>
  <c r="M90" i="1"/>
  <c r="M91" i="1"/>
  <c r="M92" i="1"/>
  <c r="M93" i="1"/>
  <c r="M94" i="1"/>
  <c r="M95" i="1"/>
  <c r="M96" i="1"/>
  <c r="M97" i="1"/>
  <c r="M98" i="1"/>
  <c r="M88" i="1"/>
  <c r="J89" i="1"/>
  <c r="J90" i="1"/>
  <c r="J91" i="1"/>
  <c r="J93" i="1"/>
  <c r="J94" i="1"/>
  <c r="J95" i="1"/>
  <c r="J98" i="1"/>
  <c r="J88" i="1"/>
  <c r="G89" i="1"/>
  <c r="G90" i="1"/>
  <c r="G91" i="1"/>
  <c r="G92" i="1"/>
  <c r="G93" i="1"/>
  <c r="G94" i="1"/>
  <c r="G95" i="1"/>
  <c r="G96" i="1"/>
  <c r="G97" i="1"/>
  <c r="G98" i="1"/>
  <c r="G88" i="1"/>
  <c r="H99" i="1"/>
  <c r="I99" i="1"/>
  <c r="K99" i="1"/>
  <c r="K112" i="1" s="1"/>
  <c r="L99" i="1"/>
  <c r="E99" i="1"/>
  <c r="F99" i="1"/>
  <c r="K63" i="1"/>
  <c r="L63" i="1"/>
  <c r="H63" i="1"/>
  <c r="I63" i="1"/>
  <c r="E63" i="1"/>
  <c r="F63" i="1"/>
  <c r="H54" i="1"/>
  <c r="I54" i="1"/>
  <c r="F54" i="1"/>
  <c r="K41" i="1"/>
  <c r="K55" i="1" s="1"/>
  <c r="L41" i="1"/>
  <c r="H41" i="1"/>
  <c r="I41" i="1"/>
  <c r="E41" i="1"/>
  <c r="F41" i="1"/>
  <c r="G81" i="1"/>
  <c r="G80" i="1"/>
  <c r="J67" i="1"/>
  <c r="G67" i="1"/>
  <c r="G68" i="1"/>
  <c r="G69" i="1"/>
  <c r="G70" i="1"/>
  <c r="G71" i="1"/>
  <c r="G72" i="1"/>
  <c r="G73" i="1"/>
  <c r="G74" i="1"/>
  <c r="G76" i="1"/>
  <c r="G66" i="1"/>
  <c r="M62" i="1"/>
  <c r="J62" i="1"/>
  <c r="G62" i="1"/>
  <c r="M61" i="1"/>
  <c r="J61" i="1"/>
  <c r="G61" i="1"/>
  <c r="M53" i="1"/>
  <c r="M54" i="1" s="1"/>
  <c r="J53" i="1"/>
  <c r="J54" i="1" s="1"/>
  <c r="G53" i="1"/>
  <c r="G54" i="1" s="1"/>
  <c r="M31" i="1"/>
  <c r="M32" i="1"/>
  <c r="M35" i="1"/>
  <c r="M36" i="1"/>
  <c r="M37" i="1"/>
  <c r="M38" i="1"/>
  <c r="M39" i="1"/>
  <c r="M40" i="1"/>
  <c r="J31" i="1"/>
  <c r="J32" i="1"/>
  <c r="J35" i="1"/>
  <c r="J36" i="1"/>
  <c r="J37" i="1"/>
  <c r="J38" i="1"/>
  <c r="J39" i="1"/>
  <c r="J40" i="1"/>
  <c r="G28" i="1"/>
  <c r="G31" i="1"/>
  <c r="G32" i="1"/>
  <c r="G33" i="1"/>
  <c r="G35" i="1"/>
  <c r="G36" i="1"/>
  <c r="G37" i="1"/>
  <c r="G38" i="1"/>
  <c r="G39" i="1"/>
  <c r="G40" i="1"/>
  <c r="F157" i="1"/>
  <c r="N54" i="1"/>
  <c r="J287" i="1" l="1"/>
  <c r="P235" i="1"/>
  <c r="P236" i="1" s="1"/>
  <c r="P95" i="1"/>
  <c r="F237" i="1"/>
  <c r="P71" i="1"/>
  <c r="P89" i="1"/>
  <c r="F83" i="1"/>
  <c r="L83" i="1"/>
  <c r="L112" i="1"/>
  <c r="J217" i="1"/>
  <c r="J218" i="1" s="1"/>
  <c r="I237" i="1"/>
  <c r="P166" i="1"/>
  <c r="P176" i="1"/>
  <c r="P177" i="1"/>
  <c r="P35" i="1"/>
  <c r="E181" i="1"/>
  <c r="N287" i="1"/>
  <c r="P196" i="1"/>
  <c r="L55" i="1"/>
  <c r="P267" i="1"/>
  <c r="P268" i="1" s="1"/>
  <c r="P269" i="1" s="1"/>
  <c r="P186" i="1"/>
  <c r="P37" i="1"/>
  <c r="I55" i="1"/>
  <c r="F55" i="1"/>
  <c r="E112" i="1"/>
  <c r="E157" i="1"/>
  <c r="H157" i="1"/>
  <c r="O157" i="1"/>
  <c r="L157" i="1"/>
  <c r="G198" i="1"/>
  <c r="G199" i="1" s="1"/>
  <c r="E55" i="1"/>
  <c r="H55" i="1"/>
  <c r="G169" i="1"/>
  <c r="P137" i="1"/>
  <c r="P53" i="1"/>
  <c r="P54" i="1" s="1"/>
  <c r="P143" i="1"/>
  <c r="M111" i="1"/>
  <c r="J111" i="1"/>
  <c r="G111" i="1"/>
  <c r="N106" i="1"/>
  <c r="P285" i="1"/>
  <c r="P73" i="1"/>
  <c r="P69" i="1"/>
  <c r="J77" i="1"/>
  <c r="O198" i="1"/>
  <c r="O199" i="1" s="1"/>
  <c r="P92" i="1"/>
  <c r="J209" i="1"/>
  <c r="J210" i="1" s="1"/>
  <c r="O189" i="1"/>
  <c r="O190" i="1" s="1"/>
  <c r="J189" i="1"/>
  <c r="J190" i="1" s="1"/>
  <c r="K181" i="1"/>
  <c r="M261" i="1"/>
  <c r="M262" i="1" s="1"/>
  <c r="P125" i="1"/>
  <c r="P31" i="1"/>
  <c r="P68" i="1"/>
  <c r="P72" i="1"/>
  <c r="J261" i="1"/>
  <c r="J262" i="1" s="1"/>
  <c r="G261" i="1"/>
  <c r="G262" i="1" s="1"/>
  <c r="G217" i="1"/>
  <c r="G218" i="1" s="1"/>
  <c r="P258" i="1"/>
  <c r="O261" i="1"/>
  <c r="O262" i="1" s="1"/>
  <c r="P259" i="1"/>
  <c r="P260" i="1"/>
  <c r="N228" i="1"/>
  <c r="N237" i="1" s="1"/>
  <c r="O217" i="1"/>
  <c r="O218" i="1" s="1"/>
  <c r="P216" i="1"/>
  <c r="N209" i="1"/>
  <c r="N210" i="1" s="1"/>
  <c r="M198" i="1"/>
  <c r="M199" i="1" s="1"/>
  <c r="J198" i="1"/>
  <c r="J199" i="1" s="1"/>
  <c r="M189" i="1"/>
  <c r="M190" i="1" s="1"/>
  <c r="G189" i="1"/>
  <c r="G190" i="1" s="1"/>
  <c r="P156" i="1"/>
  <c r="P140" i="1"/>
  <c r="G144" i="1"/>
  <c r="F145" i="1"/>
  <c r="F112" i="1"/>
  <c r="P88" i="1"/>
  <c r="I112" i="1"/>
  <c r="M82" i="1"/>
  <c r="O82" i="1"/>
  <c r="G82" i="1"/>
  <c r="O77" i="1"/>
  <c r="G63" i="1"/>
  <c r="M41" i="1"/>
  <c r="P36" i="1"/>
  <c r="P39" i="1"/>
  <c r="N41" i="1"/>
  <c r="I157" i="1"/>
  <c r="E83" i="1"/>
  <c r="K83" i="1"/>
  <c r="O54" i="1"/>
  <c r="I83" i="1"/>
  <c r="P110" i="1"/>
  <c r="P111" i="1" s="1"/>
  <c r="E145" i="1"/>
  <c r="K157" i="1"/>
  <c r="J169" i="1"/>
  <c r="P178" i="1"/>
  <c r="P205" i="1"/>
  <c r="P215" i="1"/>
  <c r="P130" i="1"/>
  <c r="K145" i="1"/>
  <c r="O63" i="1"/>
  <c r="G237" i="1"/>
  <c r="L287" i="1"/>
  <c r="I287" i="1"/>
  <c r="P70" i="1"/>
  <c r="P208" i="1"/>
  <c r="I145" i="1"/>
  <c r="G157" i="1"/>
  <c r="G77" i="1"/>
  <c r="G99" i="1"/>
  <c r="J106" i="1"/>
  <c r="M144" i="1"/>
  <c r="M217" i="1"/>
  <c r="M218" i="1" s="1"/>
  <c r="P96" i="1"/>
  <c r="P207" i="1"/>
  <c r="P128" i="1"/>
  <c r="P32" i="1"/>
  <c r="N82" i="1"/>
  <c r="J41" i="1"/>
  <c r="L181" i="1"/>
  <c r="I181" i="1"/>
  <c r="M209" i="1"/>
  <c r="M210" i="1" s="1"/>
  <c r="H237" i="1"/>
  <c r="O41" i="1"/>
  <c r="N77" i="1"/>
  <c r="P75" i="1"/>
  <c r="P93" i="1"/>
  <c r="P97" i="1"/>
  <c r="P104" i="1"/>
  <c r="P106" i="1" s="1"/>
  <c r="O144" i="1"/>
  <c r="P167" i="1"/>
  <c r="P163" i="1"/>
  <c r="O180" i="1"/>
  <c r="N180" i="1"/>
  <c r="N261" i="1"/>
  <c r="N262" i="1" s="1"/>
  <c r="N198" i="1"/>
  <c r="N199" i="1" s="1"/>
  <c r="P66" i="1"/>
  <c r="J180" i="1"/>
  <c r="P81" i="1"/>
  <c r="M287" i="1"/>
  <c r="P120" i="1"/>
  <c r="M131" i="1"/>
  <c r="J131" i="1"/>
  <c r="N131" i="1"/>
  <c r="O131" i="1"/>
  <c r="P168" i="1"/>
  <c r="P164" i="1"/>
  <c r="P206" i="1"/>
  <c r="P188" i="1"/>
  <c r="P197" i="1"/>
  <c r="P198" i="1" s="1"/>
  <c r="P199" i="1" s="1"/>
  <c r="P98" i="1"/>
  <c r="H112" i="1"/>
  <c r="P94" i="1"/>
  <c r="O99" i="1"/>
  <c r="O112" i="1" s="1"/>
  <c r="P91" i="1"/>
  <c r="P151" i="1"/>
  <c r="P152" i="1" s="1"/>
  <c r="J228" i="1"/>
  <c r="J237" i="1" s="1"/>
  <c r="O228" i="1"/>
  <c r="O237" i="1" s="1"/>
  <c r="M228" i="1"/>
  <c r="M237" i="1" s="1"/>
  <c r="P223" i="1"/>
  <c r="P228" i="1" s="1"/>
  <c r="P237" i="1" s="1"/>
  <c r="M99" i="1"/>
  <c r="P90" i="1"/>
  <c r="J63" i="1"/>
  <c r="O28" i="1"/>
  <c r="O55" i="1" s="1"/>
  <c r="N28" i="1"/>
  <c r="N55" i="1" s="1"/>
  <c r="J28" i="1"/>
  <c r="P204" i="1"/>
  <c r="O209" i="1"/>
  <c r="O210" i="1" s="1"/>
  <c r="P203" i="1"/>
  <c r="N217" i="1"/>
  <c r="N218" i="1" s="1"/>
  <c r="N144" i="1"/>
  <c r="P135" i="1"/>
  <c r="P144" i="1" s="1"/>
  <c r="P281" i="1"/>
  <c r="P282" i="1" s="1"/>
  <c r="O282" i="1"/>
  <c r="O287" i="1" s="1"/>
  <c r="O245" i="1"/>
  <c r="O246" i="1" s="1"/>
  <c r="P244" i="1"/>
  <c r="P245" i="1" s="1"/>
  <c r="P246" i="1" s="1"/>
  <c r="G41" i="1"/>
  <c r="G55" i="1" s="1"/>
  <c r="M28" i="1"/>
  <c r="M63" i="1"/>
  <c r="J99" i="1"/>
  <c r="P117" i="1"/>
  <c r="M180" i="1"/>
  <c r="G209" i="1"/>
  <c r="G210" i="1" s="1"/>
  <c r="N99" i="1"/>
  <c r="N112" i="1" s="1"/>
  <c r="P162" i="1"/>
  <c r="N169" i="1"/>
  <c r="P172" i="1"/>
  <c r="P173" i="1" s="1"/>
  <c r="N173" i="1"/>
  <c r="P179" i="1"/>
  <c r="P187" i="1"/>
  <c r="M77" i="1"/>
  <c r="P80" i="1"/>
  <c r="L145" i="1"/>
  <c r="P61" i="1"/>
  <c r="N63" i="1"/>
  <c r="P67" i="1"/>
  <c r="G131" i="1"/>
  <c r="M169" i="1"/>
  <c r="M181" i="1" s="1"/>
  <c r="O169" i="1"/>
  <c r="H181" i="1"/>
  <c r="L237" i="1"/>
  <c r="G180" i="1"/>
  <c r="P62" i="1"/>
  <c r="H83" i="1"/>
  <c r="J144" i="1"/>
  <c r="N189" i="1"/>
  <c r="N190" i="1" s="1"/>
  <c r="P286" i="1"/>
  <c r="M157" i="1"/>
  <c r="J157" i="1"/>
  <c r="N157" i="1"/>
  <c r="P251" i="1"/>
  <c r="P252" i="1" s="1"/>
  <c r="P253" i="1" s="1"/>
  <c r="J83" i="1" l="1"/>
  <c r="P180" i="1"/>
  <c r="G181" i="1"/>
  <c r="M55" i="1"/>
  <c r="J55" i="1"/>
  <c r="P157" i="1"/>
  <c r="J181" i="1"/>
  <c r="M112" i="1"/>
  <c r="G112" i="1"/>
  <c r="P217" i="1"/>
  <c r="P218" i="1" s="1"/>
  <c r="G145" i="1"/>
  <c r="O83" i="1"/>
  <c r="P41" i="1"/>
  <c r="O145" i="1"/>
  <c r="P189" i="1"/>
  <c r="P190" i="1" s="1"/>
  <c r="K289" i="1"/>
  <c r="N83" i="1"/>
  <c r="P261" i="1"/>
  <c r="P262" i="1" s="1"/>
  <c r="G83" i="1"/>
  <c r="F289" i="1"/>
  <c r="O181" i="1"/>
  <c r="L289" i="1"/>
  <c r="P169" i="1"/>
  <c r="P181" i="1" s="1"/>
  <c r="I289" i="1"/>
  <c r="M145" i="1"/>
  <c r="P82" i="1"/>
  <c r="H289" i="1"/>
  <c r="P77" i="1"/>
  <c r="P131" i="1"/>
  <c r="P145" i="1" s="1"/>
  <c r="P287" i="1"/>
  <c r="J112" i="1"/>
  <c r="N145" i="1"/>
  <c r="J145" i="1"/>
  <c r="P28" i="1"/>
  <c r="P55" i="1" s="1"/>
  <c r="P99" i="1"/>
  <c r="P112" i="1" s="1"/>
  <c r="P209" i="1"/>
  <c r="P210" i="1" s="1"/>
  <c r="P63" i="1"/>
  <c r="N181" i="1"/>
  <c r="M83" i="1"/>
  <c r="O289" i="1" l="1"/>
  <c r="M289" i="1"/>
  <c r="N289" i="1"/>
  <c r="J289" i="1"/>
  <c r="P83" i="1"/>
  <c r="P289" i="1" s="1"/>
  <c r="E287" i="1"/>
  <c r="E289" i="1" s="1"/>
  <c r="G275" i="1" l="1"/>
  <c r="G276" i="1" s="1"/>
  <c r="G287" i="1" s="1"/>
  <c r="G289" i="1" s="1"/>
</calcChain>
</file>

<file path=xl/sharedStrings.xml><?xml version="1.0" encoding="utf-8"?>
<sst xmlns="http://schemas.openxmlformats.org/spreadsheetml/2006/main" count="944" uniqueCount="182">
  <si>
    <t>TOTAL DEL CAMPUS</t>
  </si>
  <si>
    <t>TOTAL</t>
  </si>
  <si>
    <t>Total</t>
  </si>
  <si>
    <t>M</t>
  </si>
  <si>
    <t>H</t>
  </si>
  <si>
    <t>DOCTORADO</t>
  </si>
  <si>
    <t>MAESTRÍA</t>
  </si>
  <si>
    <t>ESPECIALIDAD</t>
  </si>
  <si>
    <t>LICENCIATURA</t>
  </si>
  <si>
    <t>MATRICULA TOTAL</t>
  </si>
  <si>
    <t>REINGRESO</t>
  </si>
  <si>
    <t>NUEVO INGRESO</t>
  </si>
  <si>
    <t>ASPIRANTES</t>
  </si>
  <si>
    <t>MUNICIPIO</t>
  </si>
  <si>
    <t>NIVEL</t>
  </si>
  <si>
    <t xml:space="preserve">MATRÍCULA </t>
  </si>
  <si>
    <t xml:space="preserve">NOMBRE DEL CAMPUS: </t>
  </si>
  <si>
    <t>MODALIDAD: NO ESCOLARIZADA</t>
  </si>
  <si>
    <t>Administración</t>
  </si>
  <si>
    <t>Contaduria</t>
  </si>
  <si>
    <t>Gestión Turística</t>
  </si>
  <si>
    <t>Sistemas Computacionales</t>
  </si>
  <si>
    <t>Enseñanza del Inglés</t>
  </si>
  <si>
    <t>Enseñanza del Frances</t>
  </si>
  <si>
    <t>Ingeniería Civil (Plan liquidación)</t>
  </si>
  <si>
    <t xml:space="preserve">Ingeniería Civil </t>
  </si>
  <si>
    <t>Física</t>
  </si>
  <si>
    <t>Matemática</t>
  </si>
  <si>
    <t>Arquitectura</t>
  </si>
  <si>
    <t>Escuela de Lenguas Tuxtla</t>
  </si>
  <si>
    <t>Centro de estudios en Física y Matemáticas Básicas y Aplicadas</t>
  </si>
  <si>
    <t>Facultad de Arquitectura</t>
  </si>
  <si>
    <t>Facultad de Ingeniería</t>
  </si>
  <si>
    <t>Organizaciones</t>
  </si>
  <si>
    <t>Finanzas</t>
  </si>
  <si>
    <t>Administración Pública</t>
  </si>
  <si>
    <t>Arquitectura y Urbanismo</t>
  </si>
  <si>
    <t>Matemática Educativa</t>
  </si>
  <si>
    <t>Calidad del Agua</t>
  </si>
  <si>
    <t>Construcción</t>
  </si>
  <si>
    <t>Hidráulica</t>
  </si>
  <si>
    <t>Facultad de Contaduría y Administración</t>
  </si>
  <si>
    <t>Gestión para el Desarrollo</t>
  </si>
  <si>
    <t>DES Ciencias Administrativas y Contables</t>
  </si>
  <si>
    <t>NOMBRE DEL CAMPUS:  I</t>
  </si>
  <si>
    <t>NOMBRE DEL CAMPUS: II</t>
  </si>
  <si>
    <t>Médico Cirujano</t>
  </si>
  <si>
    <t>Medicina Veterinaria y Zootecnia</t>
  </si>
  <si>
    <t>Facultad de Medicina Humana</t>
  </si>
  <si>
    <t>Facultad de Medicina Veterinaria y Zootecnia</t>
  </si>
  <si>
    <t>Epidemiología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</si>
  <si>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</si>
  <si>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</si>
  <si>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</si>
  <si>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</si>
  <si>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</si>
  <si>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</si>
  <si>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Urgencias Médicas</t>
  </si>
  <si>
    <t>Medicina Interna</t>
  </si>
  <si>
    <t>Ortopedia</t>
  </si>
  <si>
    <t>Docencia en Ciencias de la Salud</t>
  </si>
  <si>
    <t>C. en Prod. Agropecuaria Tropical</t>
  </si>
  <si>
    <t>NOMBRE DEL CAMPUS: III</t>
  </si>
  <si>
    <t>Gestión y Autodesarrollo Indígena</t>
  </si>
  <si>
    <t>Derecho</t>
  </si>
  <si>
    <t>Antropología Social (Plan liquidación)</t>
  </si>
  <si>
    <t xml:space="preserve">Antropología Social </t>
  </si>
  <si>
    <t>Economía (Plan liquidación)</t>
  </si>
  <si>
    <t>Economía</t>
  </si>
  <si>
    <t>Historia (Plan liquidación)</t>
  </si>
  <si>
    <t>Historia</t>
  </si>
  <si>
    <t>Sociología (Plan liquidación)</t>
  </si>
  <si>
    <t>Sociologia</t>
  </si>
  <si>
    <t>Escuela de Lenguas San Cristobal</t>
  </si>
  <si>
    <t>Instituto de Estudios Indígenas</t>
  </si>
  <si>
    <t>Facultad de Derecho</t>
  </si>
  <si>
    <t>Facultad de Ciencias Sociales</t>
  </si>
  <si>
    <t>Derecho Constitucional y Amparo</t>
  </si>
  <si>
    <t>Desarrollo Local</t>
  </si>
  <si>
    <t>Derechos Humanos</t>
  </si>
  <si>
    <t>Estudios Regionales</t>
  </si>
  <si>
    <t>DES Ciencias Sociales y Humanidades</t>
  </si>
  <si>
    <t>NOMBRE DEL CAMPUS: IV</t>
  </si>
  <si>
    <t>ESCUELA / FACULTAD / CENTRO /</t>
  </si>
  <si>
    <t xml:space="preserve">ESCUELA / FACULTAD / CENTRO </t>
  </si>
  <si>
    <t>Administración de Agronegocios (PL)</t>
  </si>
  <si>
    <t xml:space="preserve">Administración de Agronegocios </t>
  </si>
  <si>
    <t>Comercio Internacional</t>
  </si>
  <si>
    <t>Comercio Internacional (Plan liquidación)</t>
  </si>
  <si>
    <t>Ingeniero Forestal</t>
  </si>
  <si>
    <t>Quimico Farmacobiólogo</t>
  </si>
  <si>
    <t>Ingeniero en Sistemas Costeros</t>
  </si>
  <si>
    <t>Ingeniero Biotecnólogo</t>
  </si>
  <si>
    <t>Escuela de Lenguas de Tapachula</t>
  </si>
  <si>
    <t>Facultad de Contaduria</t>
  </si>
  <si>
    <t>Facultad de Ciencias Agrícolas</t>
  </si>
  <si>
    <t>Facultad de Ciencias Químicas</t>
  </si>
  <si>
    <t>Centro de Biociencias</t>
  </si>
  <si>
    <t>Personal</t>
  </si>
  <si>
    <t>Dirección de Negocios</t>
  </si>
  <si>
    <t>Bioquímica Clinica</t>
  </si>
  <si>
    <t>Biotecnología</t>
  </si>
  <si>
    <t>NOMBRE DEL CAMPUS: V</t>
  </si>
  <si>
    <t>Ingeniero Agrónomo</t>
  </si>
  <si>
    <t>Facultad de Ciencias Agronómicas</t>
  </si>
  <si>
    <t>NOMBRE DEL CAMPUS: VI</t>
  </si>
  <si>
    <t>Bibliotecología y Gestión de la Información</t>
  </si>
  <si>
    <t>Comunicación</t>
  </si>
  <si>
    <t>Pedagogía</t>
  </si>
  <si>
    <t>Facultad de Humanidades</t>
  </si>
  <si>
    <t>Psicopedagogía</t>
  </si>
  <si>
    <t>Educación</t>
  </si>
  <si>
    <t>Letras Mexicanas del Siglo XX</t>
  </si>
  <si>
    <t>NOMBRE DEL CAMPUS: VII</t>
  </si>
  <si>
    <t>Contaduría</t>
  </si>
  <si>
    <t>NOMBRE DEL CAMPUS: VIII</t>
  </si>
  <si>
    <t>Escuela de Ciencias Administrativas</t>
  </si>
  <si>
    <t>NOMBRE DEL CAMPUS: IX</t>
  </si>
  <si>
    <t>Ingeniería Agroindustrial</t>
  </si>
  <si>
    <t>Gestion Turística</t>
  </si>
  <si>
    <t>Ingeniería en Agronomía</t>
  </si>
  <si>
    <t>Centro Mezcalapa de Estudios Agropecuarios</t>
  </si>
  <si>
    <t>Ingeniería en Desarrollo Rural</t>
  </si>
  <si>
    <t>Ingeniería en Procesos Agroindustriales</t>
  </si>
  <si>
    <t>Ingeniería en Sistemas Forestales</t>
  </si>
  <si>
    <t>Centro Maya de Estudios Agropecuarios</t>
  </si>
  <si>
    <t>Ciencias para la Salud</t>
  </si>
  <si>
    <t>Centro Mesoamericano de Estudios en Salud Pública y Desastres (CEMESAD)</t>
  </si>
  <si>
    <t>Desarrollo Municipal y Gobernabilidad</t>
  </si>
  <si>
    <t>Estadística y Sistemas  de Información</t>
  </si>
  <si>
    <t>Gerencia Social</t>
  </si>
  <si>
    <t>Centro de Estudios para el Desarrollo Municipal y Políticas Públicas (CEDES)</t>
  </si>
  <si>
    <t>Centro de Estudios para la Construcción de Ciudadanía y Seguridad (CECOSISE)</t>
  </si>
  <si>
    <t>Seguridad de Poblaciones Humanas ante Desastres</t>
  </si>
  <si>
    <t>total</t>
  </si>
  <si>
    <t>Facultad de Ciencias de la Administración</t>
  </si>
  <si>
    <t>Filosofía</t>
  </si>
  <si>
    <t>Comitán</t>
  </si>
  <si>
    <t>Arriaga</t>
  </si>
  <si>
    <t>Tonalá</t>
  </si>
  <si>
    <t xml:space="preserve">Comitán </t>
  </si>
  <si>
    <t xml:space="preserve">Tuxtla Gutiérrez </t>
  </si>
  <si>
    <t>S.C.L.C</t>
  </si>
  <si>
    <t>Tapachula</t>
  </si>
  <si>
    <t>Huehuetán</t>
  </si>
  <si>
    <t>Villaflores</t>
  </si>
  <si>
    <t xml:space="preserve">Villaflores </t>
  </si>
  <si>
    <t>Pichucalco</t>
  </si>
  <si>
    <t>Copainalá</t>
  </si>
  <si>
    <t>Catazajá</t>
  </si>
  <si>
    <t>Coordinación Ingeniería Agroindustrial</t>
  </si>
  <si>
    <t>Lengua y Literatura Hispanoamericanas</t>
  </si>
  <si>
    <t>Bibliotecología (plan  liquidación)</t>
  </si>
  <si>
    <t>Contaduría (plan  liquidación)</t>
  </si>
  <si>
    <t>Mercadotecnia</t>
  </si>
  <si>
    <t xml:space="preserve">Facultad de Contaduría </t>
  </si>
  <si>
    <t>Tuxtla Gutiérrez</t>
  </si>
  <si>
    <t>Gestión en los objetivos del milenio</t>
  </si>
  <si>
    <t>Tecnologías de Información</t>
  </si>
  <si>
    <t>Sanidad Animal</t>
  </si>
  <si>
    <t>NOMBRE DEL CAMPUS: XI</t>
  </si>
  <si>
    <t>Tecnologías de Información y Comunicación aplicadas a la Educación</t>
  </si>
  <si>
    <t>TOTAL MATRICULA INSTITUCIÓN</t>
  </si>
  <si>
    <t>Estudios Culturales</t>
  </si>
  <si>
    <t>INFORME DE MATRICULA</t>
  </si>
  <si>
    <t>NOMBRE DE LA INSTITUCION : UNIVERSIDAD AUTONOMA DE CHIAPAS</t>
  </si>
  <si>
    <t>MODALIDAD ESCOLARIZADA</t>
  </si>
  <si>
    <t>Informe Reportado del Semestre:</t>
  </si>
  <si>
    <t>1°</t>
  </si>
  <si>
    <t>2°</t>
  </si>
  <si>
    <t>Informe Trimestral Reportado</t>
  </si>
  <si>
    <t>3°</t>
  </si>
  <si>
    <t>4°</t>
  </si>
  <si>
    <t>Facultad de Ciencias de la Admón.</t>
  </si>
  <si>
    <t>Ingeniero Agrónomo Tropical</t>
  </si>
  <si>
    <t>Especialidad en Procesos Culturales lecto-escritores</t>
  </si>
  <si>
    <t>Escuela de Lenguas</t>
  </si>
  <si>
    <t>Gestión de la micro, pequeña y mediana empresa</t>
  </si>
  <si>
    <t>Centro Universidad - Empresa (CEUNE)</t>
  </si>
  <si>
    <t>FECHA DE CAPTURA: 09/03/2012</t>
  </si>
  <si>
    <t>Proyectos de Arquitectura y Urbanismo</t>
  </si>
  <si>
    <t>Ciencias de la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</si>
</sst>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4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sz val="22"/>
      <color indexed="8"/>
      <name val="Calibri"/>
      <family val="2"/>
    </font>
    <font>
      <sz val="22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 TUR"/>
    </font>
    <font>
      <b/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0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0" xfId="0" applyFont="1" applyBorder="1"/>
    <xf numFmtId="0" fontId="7" fillId="0" borderId="1" xfId="0" applyFont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0" fontId="8" fillId="2" borderId="7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 wrapText="1"/>
    </xf>
    <xf numFmtId="0" fontId="0" fillId="0" borderId="0" xfId="0" applyFont="1"/>
    <xf numFmtId="0" fontId="8" fillId="2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/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10" fillId="0" borderId="1" xfId="0" applyFont="1" applyBorder="1" applyAlignment="1">
      <alignment horizontal="right"/>
    </xf>
    <xf numFmtId="0" fontId="7" fillId="0" borderId="0" xfId="0" applyFont="1"/>
    <xf numFmtId="0" fontId="7" fillId="0" borderId="16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8" xfId="2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7" fillId="0" borderId="0" xfId="0" applyFont="1" applyBorder="1" applyAlignment="1">
      <alignment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10" fillId="0" borderId="3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7" fillId="0" borderId="10" xfId="0" applyFont="1" applyBorder="1"/>
    <xf numFmtId="0" fontId="10" fillId="0" borderId="14" xfId="0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wrapText="1"/>
    </xf>
    <xf numFmtId="0" fontId="7" fillId="0" borderId="7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horizontal="right" wrapText="1"/>
    </xf>
    <xf numFmtId="0" fontId="7" fillId="0" borderId="8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7" fillId="0" borderId="9" xfId="0" applyFont="1" applyBorder="1" applyAlignment="1">
      <alignment horizontal="right" wrapText="1"/>
    </xf>
    <xf numFmtId="0" fontId="7" fillId="0" borderId="9" xfId="0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12" fillId="0" borderId="22" xfId="0" applyFont="1" applyBorder="1" applyAlignment="1"/>
    <xf numFmtId="0" fontId="12" fillId="0" borderId="23" xfId="0" applyFont="1" applyBorder="1" applyAlignment="1"/>
    <xf numFmtId="0" fontId="12" fillId="0" borderId="24" xfId="0" applyFont="1" applyBorder="1" applyAlignment="1"/>
    <xf numFmtId="0" fontId="12" fillId="0" borderId="0" xfId="0" applyFont="1"/>
    <xf numFmtId="0" fontId="12" fillId="0" borderId="24" xfId="0" applyFont="1" applyBorder="1"/>
    <xf numFmtId="0" fontId="7" fillId="0" borderId="7" xfId="0" applyFont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8" xfId="0" quotePrefix="1" applyFont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7" xfId="0" applyFont="1" applyBorder="1" applyAlignment="1">
      <alignment horizontal="right"/>
    </xf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8" fillId="2" borderId="9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2" fillId="0" borderId="12" xfId="0" applyFont="1" applyBorder="1" applyAlignment="1">
      <alignment horizontal="center" vertical="center"/>
    </xf>
    <xf numFmtId="15" fontId="13" fillId="0" borderId="8" xfId="0" applyNumberFormat="1" applyFont="1" applyBorder="1" applyAlignment="1">
      <alignment horizontal="center" vertical="center"/>
    </xf>
    <xf numFmtId="0" fontId="13" fillId="0" borderId="0" xfId="0" applyFont="1"/>
    <xf numFmtId="0" fontId="10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7" fillId="0" borderId="3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8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30" xfId="0" applyFont="1" applyBorder="1" applyAlignment="1">
      <alignment wrapText="1"/>
    </xf>
    <xf numFmtId="0" fontId="7" fillId="0" borderId="8" xfId="0" quotePrefix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quotePrefix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/>
    </xf>
    <xf numFmtId="0" fontId="7" fillId="0" borderId="12" xfId="0" applyFont="1" applyBorder="1" applyAlignment="1">
      <alignment horizontal="right" wrapText="1"/>
    </xf>
    <xf numFmtId="0" fontId="10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Fill="1" applyBorder="1" applyAlignment="1">
      <alignment horizontal="right"/>
    </xf>
    <xf numFmtId="0" fontId="7" fillId="0" borderId="16" xfId="0" applyFont="1" applyBorder="1" applyAlignment="1">
      <alignment horizontal="right" wrapText="1"/>
    </xf>
    <xf numFmtId="0" fontId="7" fillId="0" borderId="16" xfId="0" applyFont="1" applyBorder="1" applyAlignment="1">
      <alignment horizontal="right"/>
    </xf>
    <xf numFmtId="0" fontId="7" fillId="0" borderId="8" xfId="2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9" xfId="2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35" xfId="0" applyFont="1" applyBorder="1" applyAlignment="1">
      <alignment horizontal="left" vertical="center"/>
    </xf>
    <xf numFmtId="0" fontId="7" fillId="0" borderId="30" xfId="0" applyFont="1" applyBorder="1" applyAlignment="1">
      <alignment horizontal="right" wrapText="1"/>
    </xf>
    <xf numFmtId="0" fontId="7" fillId="0" borderId="33" xfId="0" applyFont="1" applyBorder="1" applyAlignment="1">
      <alignment horizontal="right" wrapText="1"/>
    </xf>
    <xf numFmtId="0" fontId="7" fillId="0" borderId="26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/>
    </xf>
    <xf numFmtId="0" fontId="10" fillId="0" borderId="0" xfId="0" applyFont="1" applyBorder="1" applyAlignment="1">
      <alignment horizontal="right" wrapText="1"/>
    </xf>
    <xf numFmtId="0" fontId="7" fillId="0" borderId="16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/>
    </xf>
    <xf numFmtId="0" fontId="7" fillId="0" borderId="35" xfId="0" applyFont="1" applyBorder="1" applyAlignment="1">
      <alignment horizontal="left" vertical="center" wrapText="1"/>
    </xf>
    <xf numFmtId="0" fontId="13" fillId="0" borderId="0" xfId="0" applyFont="1" applyBorder="1"/>
    <xf numFmtId="0" fontId="14" fillId="0" borderId="0" xfId="0" applyFont="1"/>
    <xf numFmtId="0" fontId="15" fillId="0" borderId="0" xfId="0" applyFont="1"/>
    <xf numFmtId="0" fontId="14" fillId="0" borderId="0" xfId="0" applyFont="1" applyBorder="1"/>
    <xf numFmtId="0" fontId="10" fillId="0" borderId="37" xfId="0" applyFont="1" applyBorder="1" applyAlignment="1">
      <alignment horizontal="right"/>
    </xf>
    <xf numFmtId="0" fontId="7" fillId="0" borderId="38" xfId="0" applyFont="1" applyBorder="1" applyAlignment="1">
      <alignment horizontal="center" wrapText="1"/>
    </xf>
    <xf numFmtId="0" fontId="7" fillId="0" borderId="38" xfId="0" applyFont="1" applyBorder="1"/>
    <xf numFmtId="0" fontId="7" fillId="0" borderId="38" xfId="0" applyFont="1" applyBorder="1" applyAlignment="1">
      <alignment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2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right" vertical="center"/>
    </xf>
    <xf numFmtId="0" fontId="11" fillId="0" borderId="0" xfId="0" applyFont="1"/>
    <xf numFmtId="0" fontId="7" fillId="0" borderId="41" xfId="0" applyFont="1" applyBorder="1"/>
    <xf numFmtId="0" fontId="7" fillId="0" borderId="42" xfId="0" applyFont="1" applyBorder="1"/>
    <xf numFmtId="0" fontId="7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10" fillId="0" borderId="43" xfId="0" applyFont="1" applyFill="1" applyBorder="1" applyAlignment="1">
      <alignment horizontal="center"/>
    </xf>
    <xf numFmtId="0" fontId="7" fillId="0" borderId="28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8" fillId="2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10" fillId="0" borderId="46" xfId="0" applyFont="1" applyBorder="1" applyAlignment="1"/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0" fillId="0" borderId="46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16" xfId="0" applyFont="1" applyFill="1" applyBorder="1" applyAlignment="1">
      <alignment horizontal="right"/>
    </xf>
    <xf numFmtId="0" fontId="7" fillId="0" borderId="16" xfId="2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32" xfId="0" applyFont="1" applyBorder="1" applyAlignment="1">
      <alignment horizontal="right" wrapText="1"/>
    </xf>
    <xf numFmtId="0" fontId="7" fillId="0" borderId="16" xfId="0" applyFont="1" applyBorder="1" applyAlignment="1">
      <alignment horizontal="right" vertical="top" wrapText="1"/>
    </xf>
    <xf numFmtId="0" fontId="7" fillId="0" borderId="2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0" fillId="0" borderId="47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7" fillId="0" borderId="28" xfId="0" applyFont="1" applyBorder="1" applyAlignment="1">
      <alignment horizontal="left" wrapText="1"/>
    </xf>
    <xf numFmtId="0" fontId="18" fillId="0" borderId="0" xfId="0" applyFont="1" applyBorder="1"/>
    <xf numFmtId="0" fontId="18" fillId="0" borderId="40" xfId="0" applyFont="1" applyBorder="1"/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18" fillId="0" borderId="1" xfId="0" applyFont="1" applyBorder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4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/>
    <xf numFmtId="0" fontId="7" fillId="0" borderId="36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3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29" xfId="2" applyFont="1" applyFill="1" applyBorder="1" applyAlignment="1">
      <alignment horizontal="center" vertical="center" wrapText="1"/>
    </xf>
    <xf numFmtId="0" fontId="10" fillId="0" borderId="48" xfId="2" applyFont="1" applyFill="1" applyBorder="1" applyAlignment="1">
      <alignment horizontal="center" vertical="center" wrapText="1"/>
    </xf>
    <xf numFmtId="0" fontId="10" fillId="0" borderId="43" xfId="2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wrapText="1"/>
    </xf>
    <xf numFmtId="0" fontId="10" fillId="0" borderId="14" xfId="0" applyFont="1" applyBorder="1" applyAlignment="1">
      <alignment horizontal="right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7" fillId="0" borderId="2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48" xfId="2" applyFont="1" applyFill="1" applyBorder="1" applyAlignment="1">
      <alignment horizontal="center" vertical="center" wrapText="1"/>
    </xf>
    <xf numFmtId="0" fontId="7" fillId="0" borderId="46" xfId="2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15" fontId="13" fillId="4" borderId="22" xfId="0" applyNumberFormat="1" applyFont="1" applyFill="1" applyBorder="1" applyAlignment="1">
      <alignment horizontal="center" vertical="center"/>
    </xf>
    <xf numFmtId="15" fontId="13" fillId="4" borderId="23" xfId="0" applyNumberFormat="1" applyFont="1" applyFill="1" applyBorder="1" applyAlignment="1">
      <alignment horizontal="center" vertical="center"/>
    </xf>
    <xf numFmtId="15" fontId="13" fillId="4" borderId="24" xfId="0" applyNumberFormat="1" applyFont="1" applyFill="1" applyBorder="1" applyAlignment="1">
      <alignment horizontal="center" vertical="center"/>
    </xf>
    <xf numFmtId="0" fontId="10" fillId="0" borderId="49" xfId="0" applyFont="1" applyBorder="1" applyAlignment="1">
      <alignment horizontal="right"/>
    </xf>
    <xf numFmtId="0" fontId="10" fillId="0" borderId="50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15" fontId="13" fillId="0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8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15" fontId="19" fillId="3" borderId="8" xfId="0" applyNumberFormat="1" applyFont="1" applyFill="1" applyBorder="1" applyAlignment="1">
      <alignment horizontal="center"/>
    </xf>
    <xf numFmtId="15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6" xfId="2" applyFont="1" applyFill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center" vertical="center" wrapText="1"/>
    </xf>
    <xf numFmtId="0" fontId="1" fillId="0" borderId="15" xfId="2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Hoja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402171</xdr:colOff>
      <xdr:row>0</xdr:row>
      <xdr:rowOff>99989</xdr:rowOff>
    </xdr:from>
    <xdr:to>
      <xdr:col>0</xdr:col>
      <xdr:colOff>1397000</xdr:colOff>
      <xdr:row>4</xdr:row>
      <xdr:rowOff>89245</xdr:rowOff>
    </xdr:to>
    <xdr:pic>
      <xdr:nvPicPr>
        <xdr:cNvPr id="3" name="2 Imagen" descr="escudo_unach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2171" y="99989"/>
          <a:ext cx="994829" cy="920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4"/>
  <sheetViews>
    <sheetView tabSelected="1" view="pageLayout" topLeftCell="A264" zoomScale="70" zoomScaleNormal="90" zoomScaleSheetLayoutView="70" zoomScalePageLayoutView="70" workbookViewId="0">
      <selection activeCell="N301" sqref="N300:N301"/>
    </sheetView>
  </sheetViews>
  <sheetFormatPr baseColWidth="10" defaultRowHeight="15"/>
  <cols>
    <col min="1" max="1" width="29.42578125" style="252" customWidth="1"/>
    <col min="2" max="2" width="33.85546875" customWidth="1"/>
    <col min="3" max="3" width="17" customWidth="1"/>
    <col min="4" max="4" width="1" customWidth="1"/>
    <col min="5" max="5" width="8.140625" customWidth="1"/>
    <col min="6" max="6" width="8.28515625" customWidth="1"/>
    <col min="7" max="7" width="8.5703125" customWidth="1"/>
    <col min="8" max="15" width="8.28515625" customWidth="1"/>
    <col min="16" max="16" width="7.5703125" bestFit="1" customWidth="1"/>
  </cols>
  <sheetData>
    <row r="1" spans="1:16">
      <c r="A1" s="247"/>
    </row>
    <row r="2" spans="1:16">
      <c r="A2" s="247"/>
    </row>
    <row r="3" spans="1:16" ht="28.5">
      <c r="A3" s="311" t="s">
        <v>164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16">
      <c r="A4" s="247"/>
    </row>
    <row r="5" spans="1:16">
      <c r="A5" s="247"/>
    </row>
    <row r="6" spans="1:16" ht="21">
      <c r="A6" s="312" t="s">
        <v>165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</row>
    <row r="7" spans="1:16" ht="15.7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1.75" customHeight="1">
      <c r="A8" s="1" t="s">
        <v>179</v>
      </c>
      <c r="B8" s="7"/>
      <c r="C8" s="74" t="s">
        <v>167</v>
      </c>
      <c r="D8" s="75"/>
      <c r="E8" s="76"/>
      <c r="F8" s="78"/>
      <c r="G8" s="77"/>
      <c r="H8" s="315" t="s">
        <v>170</v>
      </c>
      <c r="I8" s="315"/>
      <c r="J8" s="315"/>
      <c r="K8" s="315"/>
      <c r="L8" s="315"/>
      <c r="M8" s="315"/>
      <c r="N8" s="315"/>
      <c r="O8" s="315"/>
      <c r="P8" s="7"/>
    </row>
    <row r="9" spans="1:16" ht="22.5" customHeight="1">
      <c r="A9" s="1"/>
      <c r="B9" s="200"/>
      <c r="C9" s="95" t="s">
        <v>168</v>
      </c>
      <c r="D9" s="292" t="s">
        <v>169</v>
      </c>
      <c r="E9" s="293"/>
      <c r="F9" s="294"/>
      <c r="G9" s="77"/>
      <c r="H9" s="316" t="s">
        <v>168</v>
      </c>
      <c r="I9" s="316"/>
      <c r="J9" s="315" t="s">
        <v>169</v>
      </c>
      <c r="K9" s="315"/>
      <c r="L9" s="314" t="s">
        <v>171</v>
      </c>
      <c r="M9" s="314"/>
      <c r="N9" s="314" t="s">
        <v>172</v>
      </c>
      <c r="O9" s="314"/>
      <c r="P9" s="7"/>
    </row>
    <row r="10" spans="1:16" ht="15.75">
      <c r="A10" s="185"/>
      <c r="B10" s="97"/>
      <c r="C10" s="96">
        <v>41105</v>
      </c>
      <c r="D10" s="295">
        <v>41258</v>
      </c>
      <c r="E10" s="296"/>
      <c r="F10" s="297"/>
      <c r="G10" s="97"/>
      <c r="H10" s="317">
        <v>41014</v>
      </c>
      <c r="I10" s="316"/>
      <c r="J10" s="318">
        <v>41105</v>
      </c>
      <c r="K10" s="319"/>
      <c r="L10" s="304">
        <v>41197</v>
      </c>
      <c r="M10" s="305"/>
      <c r="N10" s="304">
        <v>41289</v>
      </c>
      <c r="O10" s="305"/>
      <c r="P10" s="97"/>
    </row>
    <row r="11" spans="1:16" ht="14.2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21">
      <c r="A12" s="313" t="s">
        <v>166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</row>
    <row r="13" spans="1:16" ht="19.5" thickBo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9.5" thickBot="1">
      <c r="A14" s="320" t="s">
        <v>44</v>
      </c>
      <c r="B14" s="321"/>
      <c r="C14" s="321"/>
      <c r="D14" s="321"/>
      <c r="E14" s="321"/>
      <c r="F14" s="321"/>
      <c r="G14" s="322"/>
      <c r="H14" s="323" t="s">
        <v>15</v>
      </c>
      <c r="I14" s="324"/>
      <c r="J14" s="324"/>
      <c r="K14" s="324"/>
      <c r="L14" s="324"/>
      <c r="M14" s="324"/>
      <c r="N14" s="324"/>
      <c r="O14" s="324"/>
      <c r="P14" s="325"/>
    </row>
    <row r="15" spans="1:16" ht="19.5" thickBot="1">
      <c r="A15" s="112" t="s">
        <v>14</v>
      </c>
      <c r="B15" s="45" t="s">
        <v>83</v>
      </c>
      <c r="C15" s="3" t="s">
        <v>13</v>
      </c>
      <c r="D15" s="6"/>
      <c r="E15" s="326" t="s">
        <v>12</v>
      </c>
      <c r="F15" s="327"/>
      <c r="G15" s="327"/>
      <c r="H15" s="327" t="s">
        <v>11</v>
      </c>
      <c r="I15" s="327"/>
      <c r="J15" s="327"/>
      <c r="K15" s="327" t="s">
        <v>10</v>
      </c>
      <c r="L15" s="327"/>
      <c r="M15" s="327"/>
      <c r="N15" s="327" t="s">
        <v>9</v>
      </c>
      <c r="O15" s="327"/>
      <c r="P15" s="328"/>
    </row>
    <row r="16" spans="1:16" ht="19.5" thickBot="1">
      <c r="A16" s="113" t="s">
        <v>8</v>
      </c>
      <c r="B16" s="6"/>
      <c r="C16" s="6"/>
      <c r="D16" s="6"/>
      <c r="E16" s="4" t="s">
        <v>4</v>
      </c>
      <c r="F16" s="12" t="s">
        <v>3</v>
      </c>
      <c r="G16" s="13" t="s">
        <v>2</v>
      </c>
      <c r="H16" s="4" t="s">
        <v>4</v>
      </c>
      <c r="I16" s="4" t="s">
        <v>3</v>
      </c>
      <c r="J16" s="4" t="s">
        <v>2</v>
      </c>
      <c r="K16" s="4" t="s">
        <v>4</v>
      </c>
      <c r="L16" s="4" t="s">
        <v>3</v>
      </c>
      <c r="M16" s="4" t="s">
        <v>2</v>
      </c>
      <c r="N16" s="4" t="s">
        <v>4</v>
      </c>
      <c r="O16" s="4" t="s">
        <v>3</v>
      </c>
      <c r="P16" s="5" t="s">
        <v>134</v>
      </c>
    </row>
    <row r="17" spans="1:17">
      <c r="A17" s="242" t="s">
        <v>18</v>
      </c>
      <c r="B17" s="195" t="s">
        <v>41</v>
      </c>
      <c r="C17" s="196" t="s">
        <v>141</v>
      </c>
      <c r="D17" s="16"/>
      <c r="E17" s="79">
        <v>83</v>
      </c>
      <c r="F17" s="79">
        <v>90</v>
      </c>
      <c r="G17" s="79">
        <f>SUM(E17,F17)</f>
        <v>173</v>
      </c>
      <c r="H17" s="79">
        <v>70</v>
      </c>
      <c r="I17" s="80">
        <v>85</v>
      </c>
      <c r="J17" s="80">
        <f>SUM(H17:I17)</f>
        <v>155</v>
      </c>
      <c r="K17" s="80">
        <v>457</v>
      </c>
      <c r="L17" s="80">
        <v>541</v>
      </c>
      <c r="M17" s="80">
        <f t="shared" ref="M17:M40" si="0">SUM(K17:L17)</f>
        <v>998</v>
      </c>
      <c r="N17" s="80">
        <f>SUM(H17,K17)</f>
        <v>527</v>
      </c>
      <c r="O17" s="80">
        <f>SUM(I17,L17)</f>
        <v>626</v>
      </c>
      <c r="P17" s="81">
        <f>SUM(N17:O17)</f>
        <v>1153</v>
      </c>
      <c r="Q17" s="17"/>
    </row>
    <row r="18" spans="1:17">
      <c r="A18" s="243" t="s">
        <v>19</v>
      </c>
      <c r="B18" s="197" t="s">
        <v>41</v>
      </c>
      <c r="C18" s="147" t="s">
        <v>141</v>
      </c>
      <c r="D18" s="20"/>
      <c r="E18" s="82">
        <v>52</v>
      </c>
      <c r="F18" s="82">
        <v>55</v>
      </c>
      <c r="G18" s="83">
        <f t="shared" ref="G18:G40" si="1">SUM(E18:F18)</f>
        <v>107</v>
      </c>
      <c r="H18" s="82">
        <v>42</v>
      </c>
      <c r="I18" s="82">
        <v>58</v>
      </c>
      <c r="J18" s="84">
        <f t="shared" ref="J18:J40" si="2">SUM(H18:I18)</f>
        <v>100</v>
      </c>
      <c r="K18" s="82">
        <v>330</v>
      </c>
      <c r="L18" s="82">
        <v>440</v>
      </c>
      <c r="M18" s="84">
        <f t="shared" si="0"/>
        <v>770</v>
      </c>
      <c r="N18" s="84">
        <f t="shared" ref="N18:N27" si="3">SUM(H18,K18)</f>
        <v>372</v>
      </c>
      <c r="O18" s="84">
        <f t="shared" ref="O18:O27" si="4">SUM(I18,L18)</f>
        <v>498</v>
      </c>
      <c r="P18" s="85">
        <f t="shared" ref="P18:P40" si="5">SUM(N18:O18)</f>
        <v>870</v>
      </c>
      <c r="Q18" s="17"/>
    </row>
    <row r="19" spans="1:17">
      <c r="A19" s="243" t="s">
        <v>20</v>
      </c>
      <c r="B19" s="197" t="s">
        <v>41</v>
      </c>
      <c r="C19" s="147" t="s">
        <v>141</v>
      </c>
      <c r="D19" s="20"/>
      <c r="E19" s="82">
        <v>43</v>
      </c>
      <c r="F19" s="82">
        <v>78</v>
      </c>
      <c r="G19" s="83">
        <f t="shared" si="1"/>
        <v>121</v>
      </c>
      <c r="H19" s="82">
        <v>34</v>
      </c>
      <c r="I19" s="82">
        <v>65</v>
      </c>
      <c r="J19" s="84">
        <f t="shared" si="2"/>
        <v>99</v>
      </c>
      <c r="K19" s="82">
        <v>279</v>
      </c>
      <c r="L19" s="82">
        <v>740</v>
      </c>
      <c r="M19" s="84">
        <f t="shared" si="0"/>
        <v>1019</v>
      </c>
      <c r="N19" s="84">
        <f t="shared" si="3"/>
        <v>313</v>
      </c>
      <c r="O19" s="84">
        <f t="shared" si="4"/>
        <v>805</v>
      </c>
      <c r="P19" s="85">
        <f t="shared" si="5"/>
        <v>1118</v>
      </c>
      <c r="Q19" s="17"/>
    </row>
    <row r="20" spans="1:17">
      <c r="A20" s="243" t="s">
        <v>21</v>
      </c>
      <c r="B20" s="197" t="s">
        <v>41</v>
      </c>
      <c r="C20" s="147" t="s">
        <v>141</v>
      </c>
      <c r="D20" s="20"/>
      <c r="E20" s="82">
        <v>75</v>
      </c>
      <c r="F20" s="82">
        <v>16</v>
      </c>
      <c r="G20" s="83">
        <f t="shared" si="1"/>
        <v>91</v>
      </c>
      <c r="H20" s="82">
        <v>89</v>
      </c>
      <c r="I20" s="82">
        <v>19</v>
      </c>
      <c r="J20" s="84">
        <f t="shared" si="2"/>
        <v>108</v>
      </c>
      <c r="K20" s="82">
        <v>401</v>
      </c>
      <c r="L20" s="82">
        <v>154</v>
      </c>
      <c r="M20" s="84">
        <f t="shared" si="0"/>
        <v>555</v>
      </c>
      <c r="N20" s="84">
        <f t="shared" si="3"/>
        <v>490</v>
      </c>
      <c r="O20" s="84">
        <f t="shared" si="4"/>
        <v>173</v>
      </c>
      <c r="P20" s="85">
        <f t="shared" si="5"/>
        <v>663</v>
      </c>
      <c r="Q20" s="17"/>
    </row>
    <row r="21" spans="1:17">
      <c r="A21" s="244" t="s">
        <v>22</v>
      </c>
      <c r="B21" s="197" t="s">
        <v>29</v>
      </c>
      <c r="C21" s="147" t="s">
        <v>141</v>
      </c>
      <c r="D21" s="20"/>
      <c r="E21" s="82">
        <v>9</v>
      </c>
      <c r="F21" s="82">
        <v>17</v>
      </c>
      <c r="G21" s="83">
        <f t="shared" si="1"/>
        <v>26</v>
      </c>
      <c r="H21" s="82">
        <v>9</v>
      </c>
      <c r="I21" s="82">
        <v>21</v>
      </c>
      <c r="J21" s="84">
        <f t="shared" si="2"/>
        <v>30</v>
      </c>
      <c r="K21" s="82">
        <v>73</v>
      </c>
      <c r="L21" s="82">
        <v>101</v>
      </c>
      <c r="M21" s="84">
        <f t="shared" si="0"/>
        <v>174</v>
      </c>
      <c r="N21" s="84">
        <f t="shared" si="3"/>
        <v>82</v>
      </c>
      <c r="O21" s="84">
        <f t="shared" si="4"/>
        <v>122</v>
      </c>
      <c r="P21" s="85">
        <f t="shared" si="5"/>
        <v>204</v>
      </c>
      <c r="Q21" s="17"/>
    </row>
    <row r="22" spans="1:17">
      <c r="A22" s="243" t="s">
        <v>23</v>
      </c>
      <c r="B22" s="197" t="s">
        <v>29</v>
      </c>
      <c r="C22" s="147" t="s">
        <v>141</v>
      </c>
      <c r="D22" s="20"/>
      <c r="E22" s="82">
        <v>0</v>
      </c>
      <c r="F22" s="82">
        <v>0</v>
      </c>
      <c r="G22" s="83">
        <f t="shared" si="1"/>
        <v>0</v>
      </c>
      <c r="H22" s="82">
        <v>0</v>
      </c>
      <c r="I22" s="82">
        <v>0</v>
      </c>
      <c r="J22" s="84">
        <f t="shared" si="2"/>
        <v>0</v>
      </c>
      <c r="K22" s="82">
        <v>9</v>
      </c>
      <c r="L22" s="82">
        <v>20</v>
      </c>
      <c r="M22" s="84">
        <f t="shared" si="0"/>
        <v>29</v>
      </c>
      <c r="N22" s="84">
        <f t="shared" si="3"/>
        <v>9</v>
      </c>
      <c r="O22" s="84">
        <f t="shared" si="4"/>
        <v>20</v>
      </c>
      <c r="P22" s="85">
        <f t="shared" si="5"/>
        <v>29</v>
      </c>
      <c r="Q22" s="17"/>
    </row>
    <row r="23" spans="1:17">
      <c r="A23" s="243" t="s">
        <v>24</v>
      </c>
      <c r="B23" s="197" t="s">
        <v>32</v>
      </c>
      <c r="C23" s="147" t="s">
        <v>141</v>
      </c>
      <c r="D23" s="20"/>
      <c r="E23" s="82">
        <v>0</v>
      </c>
      <c r="F23" s="82">
        <v>0</v>
      </c>
      <c r="G23" s="83">
        <f t="shared" si="1"/>
        <v>0</v>
      </c>
      <c r="H23" s="82">
        <v>0</v>
      </c>
      <c r="I23" s="82">
        <v>0</v>
      </c>
      <c r="J23" s="84">
        <f t="shared" si="2"/>
        <v>0</v>
      </c>
      <c r="K23" s="82">
        <v>6</v>
      </c>
      <c r="L23" s="82">
        <v>1</v>
      </c>
      <c r="M23" s="84">
        <f t="shared" si="0"/>
        <v>7</v>
      </c>
      <c r="N23" s="84">
        <f t="shared" si="3"/>
        <v>6</v>
      </c>
      <c r="O23" s="84">
        <f t="shared" si="4"/>
        <v>1</v>
      </c>
      <c r="P23" s="85">
        <f t="shared" si="5"/>
        <v>7</v>
      </c>
      <c r="Q23" s="17"/>
    </row>
    <row r="24" spans="1:17">
      <c r="A24" s="243" t="s">
        <v>25</v>
      </c>
      <c r="B24" s="197" t="s">
        <v>32</v>
      </c>
      <c r="C24" s="147" t="s">
        <v>141</v>
      </c>
      <c r="D24" s="20"/>
      <c r="E24" s="82">
        <v>241</v>
      </c>
      <c r="F24" s="82">
        <v>52</v>
      </c>
      <c r="G24" s="83">
        <f t="shared" si="1"/>
        <v>293</v>
      </c>
      <c r="H24" s="82">
        <v>111</v>
      </c>
      <c r="I24" s="82">
        <v>33</v>
      </c>
      <c r="J24" s="84">
        <f t="shared" si="2"/>
        <v>144</v>
      </c>
      <c r="K24" s="82">
        <v>714</v>
      </c>
      <c r="L24" s="82">
        <v>132</v>
      </c>
      <c r="M24" s="84">
        <f t="shared" si="0"/>
        <v>846</v>
      </c>
      <c r="N24" s="84">
        <f t="shared" si="3"/>
        <v>825</v>
      </c>
      <c r="O24" s="84">
        <f t="shared" si="4"/>
        <v>165</v>
      </c>
      <c r="P24" s="85">
        <f t="shared" si="5"/>
        <v>990</v>
      </c>
      <c r="Q24" s="17"/>
    </row>
    <row r="25" spans="1:17" ht="28.5">
      <c r="A25" s="243" t="s">
        <v>26</v>
      </c>
      <c r="B25" s="198" t="s">
        <v>30</v>
      </c>
      <c r="C25" s="147" t="s">
        <v>141</v>
      </c>
      <c r="D25" s="20"/>
      <c r="E25" s="82">
        <v>6</v>
      </c>
      <c r="F25" s="82">
        <v>3</v>
      </c>
      <c r="G25" s="83">
        <f t="shared" si="1"/>
        <v>9</v>
      </c>
      <c r="H25" s="82">
        <v>0</v>
      </c>
      <c r="I25" s="82">
        <v>0</v>
      </c>
      <c r="J25" s="84">
        <f t="shared" si="2"/>
        <v>0</v>
      </c>
      <c r="K25" s="82">
        <v>28</v>
      </c>
      <c r="L25" s="82">
        <v>15</v>
      </c>
      <c r="M25" s="84">
        <f t="shared" si="0"/>
        <v>43</v>
      </c>
      <c r="N25" s="84">
        <f t="shared" si="3"/>
        <v>28</v>
      </c>
      <c r="O25" s="84">
        <f t="shared" si="4"/>
        <v>15</v>
      </c>
      <c r="P25" s="85">
        <f t="shared" si="5"/>
        <v>43</v>
      </c>
      <c r="Q25" s="17"/>
    </row>
    <row r="26" spans="1:17" ht="28.5">
      <c r="A26" s="243" t="s">
        <v>27</v>
      </c>
      <c r="B26" s="198" t="s">
        <v>30</v>
      </c>
      <c r="C26" s="147" t="s">
        <v>141</v>
      </c>
      <c r="D26" s="20"/>
      <c r="E26" s="82">
        <v>15</v>
      </c>
      <c r="F26" s="82">
        <v>13</v>
      </c>
      <c r="G26" s="83">
        <f t="shared" si="1"/>
        <v>28</v>
      </c>
      <c r="H26" s="82">
        <v>0</v>
      </c>
      <c r="I26" s="82">
        <v>0</v>
      </c>
      <c r="J26" s="84">
        <f t="shared" si="2"/>
        <v>0</v>
      </c>
      <c r="K26" s="82">
        <v>28</v>
      </c>
      <c r="L26" s="82">
        <v>27</v>
      </c>
      <c r="M26" s="84">
        <f t="shared" si="0"/>
        <v>55</v>
      </c>
      <c r="N26" s="84">
        <f t="shared" si="3"/>
        <v>28</v>
      </c>
      <c r="O26" s="84">
        <f t="shared" si="4"/>
        <v>27</v>
      </c>
      <c r="P26" s="85">
        <f t="shared" si="5"/>
        <v>55</v>
      </c>
      <c r="Q26" s="17"/>
    </row>
    <row r="27" spans="1:17" ht="15.75" thickBot="1">
      <c r="A27" s="245" t="s">
        <v>28</v>
      </c>
      <c r="B27" s="211" t="s">
        <v>31</v>
      </c>
      <c r="C27" s="148" t="s">
        <v>141</v>
      </c>
      <c r="D27" s="43"/>
      <c r="E27" s="212">
        <v>123</v>
      </c>
      <c r="F27" s="212">
        <v>52</v>
      </c>
      <c r="G27" s="213">
        <f t="shared" si="1"/>
        <v>175</v>
      </c>
      <c r="H27" s="212">
        <v>66</v>
      </c>
      <c r="I27" s="212">
        <v>59</v>
      </c>
      <c r="J27" s="214">
        <f t="shared" si="2"/>
        <v>125</v>
      </c>
      <c r="K27" s="212">
        <v>513</v>
      </c>
      <c r="L27" s="212">
        <v>307</v>
      </c>
      <c r="M27" s="214">
        <f t="shared" si="0"/>
        <v>820</v>
      </c>
      <c r="N27" s="214">
        <f t="shared" si="3"/>
        <v>579</v>
      </c>
      <c r="O27" s="214">
        <f t="shared" si="4"/>
        <v>366</v>
      </c>
      <c r="P27" s="215">
        <f t="shared" si="5"/>
        <v>945</v>
      </c>
      <c r="Q27" s="17"/>
    </row>
    <row r="28" spans="1:17" ht="15.75" thickBot="1">
      <c r="A28" s="306" t="s">
        <v>1</v>
      </c>
      <c r="B28" s="307"/>
      <c r="C28" s="307"/>
      <c r="D28" s="216"/>
      <c r="E28" s="217">
        <f>SUM(E17:E27)</f>
        <v>647</v>
      </c>
      <c r="F28" s="217">
        <f t="shared" ref="F28:P28" si="6">SUM(F17:F27)</f>
        <v>376</v>
      </c>
      <c r="G28" s="217">
        <f t="shared" si="6"/>
        <v>1023</v>
      </c>
      <c r="H28" s="217">
        <f t="shared" si="6"/>
        <v>421</v>
      </c>
      <c r="I28" s="217">
        <f t="shared" si="6"/>
        <v>340</v>
      </c>
      <c r="J28" s="217">
        <f t="shared" si="6"/>
        <v>761</v>
      </c>
      <c r="K28" s="217">
        <f t="shared" si="6"/>
        <v>2838</v>
      </c>
      <c r="L28" s="217">
        <f t="shared" si="6"/>
        <v>2478</v>
      </c>
      <c r="M28" s="217">
        <f t="shared" si="6"/>
        <v>5316</v>
      </c>
      <c r="N28" s="217">
        <f t="shared" si="6"/>
        <v>3259</v>
      </c>
      <c r="O28" s="217">
        <f t="shared" si="6"/>
        <v>2818</v>
      </c>
      <c r="P28" s="218">
        <f t="shared" si="6"/>
        <v>6077</v>
      </c>
      <c r="Q28" s="17"/>
    </row>
    <row r="29" spans="1:17" ht="15.75" thickBot="1">
      <c r="A29" s="98"/>
      <c r="B29" s="30"/>
      <c r="C29" s="30"/>
      <c r="D29" s="10"/>
      <c r="E29" s="10"/>
      <c r="F29" s="10"/>
      <c r="G29" s="10"/>
      <c r="H29" s="10"/>
      <c r="I29" s="10"/>
      <c r="J29" s="44"/>
      <c r="K29" s="44"/>
      <c r="L29" s="44"/>
      <c r="M29" s="10"/>
      <c r="N29" s="10"/>
      <c r="O29" s="10"/>
      <c r="P29" s="10"/>
      <c r="Q29" s="17"/>
    </row>
    <row r="30" spans="1:17" ht="19.5" thickBot="1">
      <c r="A30" s="99" t="s">
        <v>6</v>
      </c>
      <c r="B30" s="57" t="s">
        <v>83</v>
      </c>
      <c r="C30" s="87" t="s">
        <v>13</v>
      </c>
      <c r="D30" s="6"/>
      <c r="E30" s="49" t="s">
        <v>4</v>
      </c>
      <c r="F30" s="49" t="s">
        <v>3</v>
      </c>
      <c r="G30" s="100" t="s">
        <v>2</v>
      </c>
      <c r="H30" s="49" t="s">
        <v>4</v>
      </c>
      <c r="I30" s="49" t="s">
        <v>3</v>
      </c>
      <c r="J30" s="49" t="s">
        <v>2</v>
      </c>
      <c r="K30" s="49" t="s">
        <v>4</v>
      </c>
      <c r="L30" s="49" t="s">
        <v>3</v>
      </c>
      <c r="M30" s="49" t="s">
        <v>2</v>
      </c>
      <c r="N30" s="49" t="s">
        <v>4</v>
      </c>
      <c r="O30" s="49" t="s">
        <v>3</v>
      </c>
      <c r="P30" s="50" t="s">
        <v>2</v>
      </c>
      <c r="Q30" s="17"/>
    </row>
    <row r="31" spans="1:17">
      <c r="A31" s="90" t="s">
        <v>33</v>
      </c>
      <c r="B31" s="14" t="s">
        <v>41</v>
      </c>
      <c r="C31" s="15" t="s">
        <v>141</v>
      </c>
      <c r="D31" s="63"/>
      <c r="E31" s="63">
        <v>8</v>
      </c>
      <c r="F31" s="63">
        <v>11</v>
      </c>
      <c r="G31" s="63">
        <f t="shared" si="1"/>
        <v>19</v>
      </c>
      <c r="H31" s="63">
        <v>8</v>
      </c>
      <c r="I31" s="63">
        <v>9</v>
      </c>
      <c r="J31" s="64">
        <f t="shared" si="2"/>
        <v>17</v>
      </c>
      <c r="K31" s="89">
        <v>8</v>
      </c>
      <c r="L31" s="89">
        <v>11</v>
      </c>
      <c r="M31" s="64">
        <f t="shared" si="0"/>
        <v>19</v>
      </c>
      <c r="N31" s="64">
        <f>SUM(H31,K31)</f>
        <v>16</v>
      </c>
      <c r="O31" s="64">
        <f>SUM(I31,L31)</f>
        <v>20</v>
      </c>
      <c r="P31" s="65">
        <f t="shared" si="5"/>
        <v>36</v>
      </c>
      <c r="Q31" s="17"/>
    </row>
    <row r="32" spans="1:17">
      <c r="A32" s="91" t="s">
        <v>34</v>
      </c>
      <c r="B32" s="18" t="s">
        <v>41</v>
      </c>
      <c r="C32" s="19" t="s">
        <v>141</v>
      </c>
      <c r="D32" s="67"/>
      <c r="E32" s="86">
        <v>12</v>
      </c>
      <c r="F32" s="86">
        <v>9</v>
      </c>
      <c r="G32" s="67">
        <f t="shared" si="1"/>
        <v>21</v>
      </c>
      <c r="H32" s="66">
        <v>11</v>
      </c>
      <c r="I32" s="66">
        <v>9</v>
      </c>
      <c r="J32" s="68">
        <f t="shared" si="2"/>
        <v>20</v>
      </c>
      <c r="K32" s="66">
        <v>11</v>
      </c>
      <c r="L32" s="66">
        <v>9</v>
      </c>
      <c r="M32" s="68">
        <f t="shared" si="0"/>
        <v>20</v>
      </c>
      <c r="N32" s="68">
        <f t="shared" ref="N32:N39" si="7">SUM(H32,K32)</f>
        <v>22</v>
      </c>
      <c r="O32" s="68">
        <f t="shared" ref="O32:O40" si="8">SUM(I32,L32)</f>
        <v>18</v>
      </c>
      <c r="P32" s="69">
        <f t="shared" si="5"/>
        <v>40</v>
      </c>
      <c r="Q32" s="17"/>
    </row>
    <row r="33" spans="1:17">
      <c r="A33" s="91" t="s">
        <v>35</v>
      </c>
      <c r="B33" s="18" t="s">
        <v>41</v>
      </c>
      <c r="C33" s="19" t="s">
        <v>141</v>
      </c>
      <c r="D33" s="67"/>
      <c r="E33" s="86">
        <v>13</v>
      </c>
      <c r="F33" s="86">
        <v>11</v>
      </c>
      <c r="G33" s="67">
        <f t="shared" si="1"/>
        <v>24</v>
      </c>
      <c r="H33" s="66">
        <v>13</v>
      </c>
      <c r="I33" s="66">
        <v>11</v>
      </c>
      <c r="J33" s="67">
        <f t="shared" si="2"/>
        <v>24</v>
      </c>
      <c r="K33" s="66">
        <v>13</v>
      </c>
      <c r="L33" s="66">
        <v>11</v>
      </c>
      <c r="M33" s="67">
        <f t="shared" si="0"/>
        <v>24</v>
      </c>
      <c r="N33" s="68">
        <f>SUM(H33,K33)</f>
        <v>26</v>
      </c>
      <c r="O33" s="68">
        <f t="shared" si="8"/>
        <v>22</v>
      </c>
      <c r="P33" s="69">
        <f t="shared" si="5"/>
        <v>48</v>
      </c>
      <c r="Q33" s="17"/>
    </row>
    <row r="34" spans="1:17">
      <c r="A34" s="91" t="s">
        <v>154</v>
      </c>
      <c r="B34" s="18" t="s">
        <v>41</v>
      </c>
      <c r="C34" s="19" t="s">
        <v>141</v>
      </c>
      <c r="D34" s="67"/>
      <c r="E34" s="86">
        <v>2</v>
      </c>
      <c r="F34" s="86">
        <v>6</v>
      </c>
      <c r="G34" s="67">
        <f t="shared" si="1"/>
        <v>8</v>
      </c>
      <c r="H34" s="66">
        <v>2</v>
      </c>
      <c r="I34" s="66">
        <v>3</v>
      </c>
      <c r="J34" s="67">
        <f t="shared" si="2"/>
        <v>5</v>
      </c>
      <c r="K34" s="67">
        <f t="shared" ref="K34" si="9">SUM(I34:J34)</f>
        <v>8</v>
      </c>
      <c r="L34" s="67">
        <f t="shared" ref="L34" si="10">SUM(J34:K34)</f>
        <v>13</v>
      </c>
      <c r="M34" s="67">
        <f t="shared" si="0"/>
        <v>21</v>
      </c>
      <c r="N34" s="67">
        <f>SUM(H34,K34)</f>
        <v>10</v>
      </c>
      <c r="O34" s="68">
        <f>SUM(I34,L34)</f>
        <v>16</v>
      </c>
      <c r="P34" s="69"/>
      <c r="Q34" s="17"/>
    </row>
    <row r="35" spans="1:17">
      <c r="A35" s="91" t="s">
        <v>158</v>
      </c>
      <c r="B35" s="18" t="s">
        <v>41</v>
      </c>
      <c r="C35" s="19" t="s">
        <v>141</v>
      </c>
      <c r="D35" s="66"/>
      <c r="E35" s="66">
        <v>5</v>
      </c>
      <c r="F35" s="66">
        <v>3</v>
      </c>
      <c r="G35" s="67">
        <f t="shared" si="1"/>
        <v>8</v>
      </c>
      <c r="H35" s="66">
        <v>5</v>
      </c>
      <c r="I35" s="66">
        <v>2</v>
      </c>
      <c r="J35" s="68">
        <f t="shared" si="2"/>
        <v>7</v>
      </c>
      <c r="K35" s="66">
        <v>5</v>
      </c>
      <c r="L35" s="66">
        <v>2</v>
      </c>
      <c r="M35" s="68">
        <f t="shared" si="0"/>
        <v>7</v>
      </c>
      <c r="N35" s="68">
        <f t="shared" si="7"/>
        <v>10</v>
      </c>
      <c r="O35" s="68">
        <f t="shared" si="8"/>
        <v>4</v>
      </c>
      <c r="P35" s="69">
        <f t="shared" si="5"/>
        <v>14</v>
      </c>
      <c r="Q35" s="17"/>
    </row>
    <row r="36" spans="1:17">
      <c r="A36" s="91" t="s">
        <v>36</v>
      </c>
      <c r="B36" s="18" t="s">
        <v>31</v>
      </c>
      <c r="C36" s="19" t="s">
        <v>141</v>
      </c>
      <c r="D36" s="66"/>
      <c r="E36" s="66">
        <v>0</v>
      </c>
      <c r="F36" s="66">
        <v>0</v>
      </c>
      <c r="G36" s="67">
        <f t="shared" si="1"/>
        <v>0</v>
      </c>
      <c r="H36" s="66">
        <v>1</v>
      </c>
      <c r="I36" s="66">
        <v>1</v>
      </c>
      <c r="J36" s="68">
        <f t="shared" si="2"/>
        <v>2</v>
      </c>
      <c r="K36" s="66">
        <v>0</v>
      </c>
      <c r="L36" s="66">
        <v>0</v>
      </c>
      <c r="M36" s="68">
        <f t="shared" si="0"/>
        <v>0</v>
      </c>
      <c r="N36" s="68">
        <f t="shared" si="7"/>
        <v>1</v>
      </c>
      <c r="O36" s="68">
        <f t="shared" si="8"/>
        <v>1</v>
      </c>
      <c r="P36" s="69">
        <f t="shared" si="5"/>
        <v>2</v>
      </c>
      <c r="Q36" s="17"/>
    </row>
    <row r="37" spans="1:17">
      <c r="A37" s="91" t="s">
        <v>37</v>
      </c>
      <c r="B37" s="18" t="s">
        <v>32</v>
      </c>
      <c r="C37" s="19" t="s">
        <v>141</v>
      </c>
      <c r="D37" s="66"/>
      <c r="E37" s="66">
        <v>0</v>
      </c>
      <c r="F37" s="66">
        <v>0</v>
      </c>
      <c r="G37" s="67">
        <f t="shared" si="1"/>
        <v>0</v>
      </c>
      <c r="H37" s="66">
        <v>0</v>
      </c>
      <c r="I37" s="66">
        <v>0</v>
      </c>
      <c r="J37" s="68">
        <f t="shared" si="2"/>
        <v>0</v>
      </c>
      <c r="K37" s="66">
        <v>7</v>
      </c>
      <c r="L37" s="66">
        <v>1</v>
      </c>
      <c r="M37" s="68">
        <f t="shared" si="0"/>
        <v>8</v>
      </c>
      <c r="N37" s="68">
        <f t="shared" si="7"/>
        <v>7</v>
      </c>
      <c r="O37" s="68">
        <f t="shared" si="8"/>
        <v>1</v>
      </c>
      <c r="P37" s="69">
        <f t="shared" si="5"/>
        <v>8</v>
      </c>
      <c r="Q37" s="17"/>
    </row>
    <row r="38" spans="1:17">
      <c r="A38" s="91" t="s">
        <v>38</v>
      </c>
      <c r="B38" s="18" t="s">
        <v>32</v>
      </c>
      <c r="C38" s="19" t="s">
        <v>141</v>
      </c>
      <c r="D38" s="66"/>
      <c r="E38" s="66">
        <v>2</v>
      </c>
      <c r="F38" s="66">
        <v>2</v>
      </c>
      <c r="G38" s="67">
        <f t="shared" si="1"/>
        <v>4</v>
      </c>
      <c r="H38" s="66">
        <v>1</v>
      </c>
      <c r="I38" s="66">
        <v>1</v>
      </c>
      <c r="J38" s="68">
        <f t="shared" si="2"/>
        <v>2</v>
      </c>
      <c r="K38" s="66">
        <v>1</v>
      </c>
      <c r="L38" s="66">
        <v>7</v>
      </c>
      <c r="M38" s="68">
        <f t="shared" si="0"/>
        <v>8</v>
      </c>
      <c r="N38" s="68">
        <f t="shared" si="7"/>
        <v>2</v>
      </c>
      <c r="O38" s="68">
        <f t="shared" si="8"/>
        <v>8</v>
      </c>
      <c r="P38" s="69">
        <f t="shared" si="5"/>
        <v>10</v>
      </c>
      <c r="Q38" s="17"/>
    </row>
    <row r="39" spans="1:17">
      <c r="A39" s="91" t="s">
        <v>39</v>
      </c>
      <c r="B39" s="18" t="s">
        <v>32</v>
      </c>
      <c r="C39" s="19" t="s">
        <v>141</v>
      </c>
      <c r="D39" s="66"/>
      <c r="E39" s="66">
        <v>9</v>
      </c>
      <c r="F39" s="66">
        <v>5</v>
      </c>
      <c r="G39" s="67">
        <f t="shared" si="1"/>
        <v>14</v>
      </c>
      <c r="H39" s="66">
        <v>9</v>
      </c>
      <c r="I39" s="66">
        <v>5</v>
      </c>
      <c r="J39" s="68">
        <f t="shared" si="2"/>
        <v>14</v>
      </c>
      <c r="K39" s="66">
        <v>11</v>
      </c>
      <c r="L39" s="66">
        <v>3</v>
      </c>
      <c r="M39" s="68">
        <f t="shared" si="0"/>
        <v>14</v>
      </c>
      <c r="N39" s="68">
        <f t="shared" si="7"/>
        <v>20</v>
      </c>
      <c r="O39" s="68">
        <f t="shared" si="8"/>
        <v>8</v>
      </c>
      <c r="P39" s="69">
        <f t="shared" si="5"/>
        <v>28</v>
      </c>
      <c r="Q39" s="17"/>
    </row>
    <row r="40" spans="1:17" ht="15.75" thickBot="1">
      <c r="A40" s="92" t="s">
        <v>40</v>
      </c>
      <c r="B40" s="93" t="s">
        <v>32</v>
      </c>
      <c r="C40" s="94" t="s">
        <v>141</v>
      </c>
      <c r="D40" s="72"/>
      <c r="E40" s="72">
        <v>6</v>
      </c>
      <c r="F40" s="72">
        <v>2</v>
      </c>
      <c r="G40" s="70">
        <f t="shared" si="1"/>
        <v>8</v>
      </c>
      <c r="H40" s="72">
        <v>6</v>
      </c>
      <c r="I40" s="72">
        <v>2</v>
      </c>
      <c r="J40" s="71">
        <f t="shared" si="2"/>
        <v>8</v>
      </c>
      <c r="K40" s="72">
        <v>7</v>
      </c>
      <c r="L40" s="72">
        <v>2</v>
      </c>
      <c r="M40" s="71">
        <f t="shared" si="0"/>
        <v>9</v>
      </c>
      <c r="N40" s="71">
        <f>SUM(H40,K40)</f>
        <v>13</v>
      </c>
      <c r="O40" s="71">
        <f t="shared" si="8"/>
        <v>4</v>
      </c>
      <c r="P40" s="73">
        <f t="shared" si="5"/>
        <v>17</v>
      </c>
      <c r="Q40" s="17"/>
    </row>
    <row r="41" spans="1:17" ht="15.75" thickBot="1">
      <c r="A41" s="298" t="s">
        <v>1</v>
      </c>
      <c r="B41" s="299"/>
      <c r="C41" s="299"/>
      <c r="D41" s="300"/>
      <c r="E41" s="55">
        <f t="shared" ref="E41:P41" si="11">SUM(E31:E40)</f>
        <v>57</v>
      </c>
      <c r="F41" s="55">
        <f t="shared" si="11"/>
        <v>49</v>
      </c>
      <c r="G41" s="55">
        <f t="shared" si="11"/>
        <v>106</v>
      </c>
      <c r="H41" s="55">
        <f t="shared" si="11"/>
        <v>56</v>
      </c>
      <c r="I41" s="55">
        <f t="shared" si="11"/>
        <v>43</v>
      </c>
      <c r="J41" s="55">
        <f t="shared" si="11"/>
        <v>99</v>
      </c>
      <c r="K41" s="55">
        <f t="shared" si="11"/>
        <v>71</v>
      </c>
      <c r="L41" s="55">
        <f t="shared" si="11"/>
        <v>59</v>
      </c>
      <c r="M41" s="55">
        <f t="shared" si="11"/>
        <v>130</v>
      </c>
      <c r="N41" s="55">
        <f t="shared" si="11"/>
        <v>127</v>
      </c>
      <c r="O41" s="55">
        <f t="shared" si="11"/>
        <v>102</v>
      </c>
      <c r="P41" s="88">
        <f t="shared" si="11"/>
        <v>203</v>
      </c>
      <c r="Q41" s="17"/>
    </row>
    <row r="42" spans="1:17">
      <c r="A42" s="98"/>
      <c r="B42" s="98"/>
      <c r="C42" s="98"/>
      <c r="D42" s="98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7"/>
    </row>
    <row r="43" spans="1:17">
      <c r="A43" s="98"/>
      <c r="B43" s="98"/>
      <c r="C43" s="98"/>
      <c r="D43" s="98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7"/>
    </row>
    <row r="44" spans="1:17">
      <c r="A44" s="98"/>
      <c r="B44" s="98"/>
      <c r="C44" s="98"/>
      <c r="D44" s="98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7"/>
    </row>
    <row r="45" spans="1:17">
      <c r="A45" s="98"/>
      <c r="B45" s="98"/>
      <c r="C45" s="98"/>
      <c r="D45" s="98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7"/>
    </row>
    <row r="46" spans="1:17" ht="15.75" thickBot="1">
      <c r="A46" s="98"/>
      <c r="B46" s="98"/>
      <c r="C46" s="98"/>
      <c r="D46" s="98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7"/>
    </row>
    <row r="47" spans="1:17">
      <c r="A47" s="99" t="s">
        <v>7</v>
      </c>
      <c r="B47" s="117"/>
      <c r="C47" s="48"/>
      <c r="D47" s="48"/>
      <c r="E47" s="49" t="s">
        <v>4</v>
      </c>
      <c r="F47" s="49" t="s">
        <v>3</v>
      </c>
      <c r="G47" s="49" t="s">
        <v>2</v>
      </c>
      <c r="H47" s="49" t="s">
        <v>4</v>
      </c>
      <c r="I47" s="49" t="s">
        <v>3</v>
      </c>
      <c r="J47" s="49" t="s">
        <v>2</v>
      </c>
      <c r="K47" s="49" t="s">
        <v>4</v>
      </c>
      <c r="L47" s="49" t="s">
        <v>3</v>
      </c>
      <c r="M47" s="49" t="s">
        <v>2</v>
      </c>
      <c r="N47" s="49" t="s">
        <v>4</v>
      </c>
      <c r="O47" s="49" t="s">
        <v>3</v>
      </c>
      <c r="P47" s="50" t="s">
        <v>2</v>
      </c>
      <c r="Q47" s="17"/>
    </row>
    <row r="48" spans="1:17" ht="15.75" thickBot="1">
      <c r="A48" s="158" t="s">
        <v>180</v>
      </c>
      <c r="B48" s="158" t="s">
        <v>31</v>
      </c>
      <c r="C48" s="94" t="s">
        <v>141</v>
      </c>
      <c r="D48" s="66"/>
      <c r="E48" s="21">
        <v>0</v>
      </c>
      <c r="F48" s="21">
        <v>0</v>
      </c>
      <c r="G48" s="21">
        <f>SUM(E48,F48)</f>
        <v>0</v>
      </c>
      <c r="H48" s="21">
        <v>1</v>
      </c>
      <c r="I48" s="21">
        <v>1</v>
      </c>
      <c r="J48" s="21">
        <f>SUM(I48,H48)</f>
        <v>2</v>
      </c>
      <c r="K48" s="21">
        <v>0</v>
      </c>
      <c r="L48" s="21">
        <v>0</v>
      </c>
      <c r="M48" s="21">
        <f>SUM(L48,K48)</f>
        <v>0</v>
      </c>
      <c r="N48" s="21">
        <f>SUM(H48,K48)</f>
        <v>1</v>
      </c>
      <c r="O48" s="21">
        <f>SUM(I48,L48)</f>
        <v>1</v>
      </c>
      <c r="P48" s="21">
        <f>SUM(O48,N48)</f>
        <v>2</v>
      </c>
      <c r="Q48" s="17"/>
    </row>
    <row r="49" spans="1:17">
      <c r="A49" s="301" t="s">
        <v>1</v>
      </c>
      <c r="B49" s="302"/>
      <c r="C49" s="303"/>
      <c r="D49" s="98"/>
      <c r="E49" s="21">
        <f t="shared" ref="E49:P49" si="12">E48</f>
        <v>0</v>
      </c>
      <c r="F49" s="21">
        <f t="shared" si="12"/>
        <v>0</v>
      </c>
      <c r="G49" s="21">
        <f t="shared" si="12"/>
        <v>0</v>
      </c>
      <c r="H49" s="21">
        <f t="shared" si="12"/>
        <v>1</v>
      </c>
      <c r="I49" s="21">
        <f t="shared" si="12"/>
        <v>1</v>
      </c>
      <c r="J49" s="21">
        <f t="shared" si="12"/>
        <v>2</v>
      </c>
      <c r="K49" s="21">
        <f t="shared" si="12"/>
        <v>0</v>
      </c>
      <c r="L49" s="21">
        <f t="shared" si="12"/>
        <v>0</v>
      </c>
      <c r="M49" s="21">
        <f t="shared" si="12"/>
        <v>0</v>
      </c>
      <c r="N49" s="21">
        <f t="shared" si="12"/>
        <v>1</v>
      </c>
      <c r="O49" s="21">
        <f t="shared" si="12"/>
        <v>1</v>
      </c>
      <c r="P49" s="21">
        <f t="shared" si="12"/>
        <v>2</v>
      </c>
      <c r="Q49" s="17"/>
    </row>
    <row r="50" spans="1:17">
      <c r="A50" s="98"/>
      <c r="B50" s="98"/>
      <c r="C50" s="98"/>
      <c r="D50" s="98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7"/>
    </row>
    <row r="51" spans="1:17" ht="15.75" thickBot="1">
      <c r="A51" s="98"/>
      <c r="B51" s="30"/>
      <c r="C51" s="30"/>
      <c r="D51" s="10"/>
      <c r="E51" s="10"/>
      <c r="F51" s="10"/>
      <c r="G51" s="10"/>
      <c r="H51" s="10"/>
      <c r="I51" s="10"/>
      <c r="J51" s="44"/>
      <c r="K51" s="44"/>
      <c r="L51" s="44"/>
      <c r="M51" s="10"/>
      <c r="N51" s="10"/>
      <c r="O51" s="10"/>
      <c r="P51" s="10"/>
      <c r="Q51" s="17"/>
    </row>
    <row r="52" spans="1:17" ht="15.75" thickBot="1">
      <c r="A52" s="101" t="s">
        <v>5</v>
      </c>
      <c r="B52" s="39"/>
      <c r="C52" s="39"/>
      <c r="D52" s="39"/>
      <c r="E52" s="40" t="s">
        <v>4</v>
      </c>
      <c r="F52" s="40" t="s">
        <v>3</v>
      </c>
      <c r="G52" s="40" t="s">
        <v>2</v>
      </c>
      <c r="H52" s="40" t="s">
        <v>4</v>
      </c>
      <c r="I52" s="40" t="s">
        <v>3</v>
      </c>
      <c r="J52" s="40" t="s">
        <v>2</v>
      </c>
      <c r="K52" s="40" t="s">
        <v>4</v>
      </c>
      <c r="L52" s="40" t="s">
        <v>3</v>
      </c>
      <c r="M52" s="40" t="s">
        <v>2</v>
      </c>
      <c r="N52" s="40" t="s">
        <v>4</v>
      </c>
      <c r="O52" s="40" t="s">
        <v>3</v>
      </c>
      <c r="P52" s="41" t="s">
        <v>2</v>
      </c>
      <c r="Q52" s="17"/>
    </row>
    <row r="53" spans="1:17" ht="30.75" thickBot="1">
      <c r="A53" s="141" t="s">
        <v>42</v>
      </c>
      <c r="B53" s="140" t="s">
        <v>43</v>
      </c>
      <c r="C53" s="147" t="s">
        <v>141</v>
      </c>
      <c r="D53" s="107"/>
      <c r="E53" s="133">
        <v>0</v>
      </c>
      <c r="F53" s="133">
        <v>0</v>
      </c>
      <c r="G53" s="120">
        <f>SUM(E53:F53)</f>
        <v>0</v>
      </c>
      <c r="H53" s="133">
        <v>0</v>
      </c>
      <c r="I53" s="133">
        <v>0</v>
      </c>
      <c r="J53" s="129">
        <f>SUM(H53:I53)</f>
        <v>0</v>
      </c>
      <c r="K53" s="133">
        <v>6</v>
      </c>
      <c r="L53" s="133">
        <v>6</v>
      </c>
      <c r="M53" s="129">
        <f>SUM(K53:L53)</f>
        <v>12</v>
      </c>
      <c r="N53" s="109">
        <f>SUM(H53,K53)</f>
        <v>6</v>
      </c>
      <c r="O53" s="109">
        <f>SUM(I53,L53)</f>
        <v>6</v>
      </c>
      <c r="P53" s="199">
        <f>SUM(N53:O53)</f>
        <v>12</v>
      </c>
      <c r="Q53" s="17"/>
    </row>
    <row r="54" spans="1:17" ht="15.75" thickBot="1">
      <c r="A54" s="267" t="s">
        <v>1</v>
      </c>
      <c r="B54" s="268"/>
      <c r="C54" s="268"/>
      <c r="D54" s="268"/>
      <c r="E54" s="104">
        <f t="shared" ref="E54:P54" si="13">SUM(E53:E53)</f>
        <v>0</v>
      </c>
      <c r="F54" s="104">
        <f t="shared" si="13"/>
        <v>0</v>
      </c>
      <c r="G54" s="104">
        <f t="shared" si="13"/>
        <v>0</v>
      </c>
      <c r="H54" s="104">
        <f t="shared" si="13"/>
        <v>0</v>
      </c>
      <c r="I54" s="104">
        <f t="shared" si="13"/>
        <v>0</v>
      </c>
      <c r="J54" s="104">
        <f t="shared" si="13"/>
        <v>0</v>
      </c>
      <c r="K54" s="104">
        <f>K53</f>
        <v>6</v>
      </c>
      <c r="L54" s="104">
        <f>L53</f>
        <v>6</v>
      </c>
      <c r="M54" s="104">
        <f t="shared" si="13"/>
        <v>12</v>
      </c>
      <c r="N54" s="104">
        <f t="shared" si="13"/>
        <v>6</v>
      </c>
      <c r="O54" s="104">
        <f t="shared" si="13"/>
        <v>6</v>
      </c>
      <c r="P54" s="105">
        <f t="shared" si="13"/>
        <v>12</v>
      </c>
      <c r="Q54" s="17"/>
    </row>
    <row r="55" spans="1:17" ht="15.75" thickBot="1">
      <c r="A55" s="279" t="s">
        <v>0</v>
      </c>
      <c r="B55" s="280"/>
      <c r="C55" s="280"/>
      <c r="D55" s="280"/>
      <c r="E55" s="235">
        <f t="shared" ref="E55:J55" si="14">SUM(E28,E49,E41,E54)</f>
        <v>704</v>
      </c>
      <c r="F55" s="235">
        <f t="shared" si="14"/>
        <v>425</v>
      </c>
      <c r="G55" s="235">
        <f t="shared" si="14"/>
        <v>1129</v>
      </c>
      <c r="H55" s="235">
        <f t="shared" si="14"/>
        <v>478</v>
      </c>
      <c r="I55" s="235">
        <f t="shared" si="14"/>
        <v>384</v>
      </c>
      <c r="J55" s="235">
        <f t="shared" si="14"/>
        <v>862</v>
      </c>
      <c r="K55" s="235">
        <f>SUM(K54,K49,K41,K28)</f>
        <v>2915</v>
      </c>
      <c r="L55" s="235">
        <f>SUM(L41,L49,L28,L54)</f>
        <v>2543</v>
      </c>
      <c r="M55" s="235">
        <f>SUM(M28,M49,M41,M54)</f>
        <v>5458</v>
      </c>
      <c r="N55" s="235">
        <f>SUM(N28,N49,N41,N54)</f>
        <v>3393</v>
      </c>
      <c r="O55" s="235">
        <f>SUM(O28,O49,O41,O54)</f>
        <v>2927</v>
      </c>
      <c r="P55" s="236">
        <f>SUM(P28,P49,P41,P54)</f>
        <v>6294</v>
      </c>
      <c r="Q55" s="17"/>
    </row>
    <row r="56" spans="1:17">
      <c r="A56" s="175"/>
      <c r="B56" s="175"/>
      <c r="C56" s="175"/>
      <c r="D56" s="175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17"/>
    </row>
    <row r="57" spans="1:17" ht="15.75" thickBot="1">
      <c r="A57" s="175"/>
      <c r="B57" s="175"/>
      <c r="C57" s="175"/>
      <c r="D57" s="175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17"/>
    </row>
    <row r="58" spans="1:17" ht="15.75" thickBot="1">
      <c r="A58" s="281" t="s">
        <v>45</v>
      </c>
      <c r="B58" s="282"/>
      <c r="C58" s="282"/>
      <c r="D58" s="282"/>
      <c r="E58" s="282"/>
      <c r="F58" s="282"/>
      <c r="G58" s="283"/>
      <c r="H58" s="274" t="s">
        <v>15</v>
      </c>
      <c r="I58" s="275"/>
      <c r="J58" s="275"/>
      <c r="K58" s="275"/>
      <c r="L58" s="275"/>
      <c r="M58" s="275"/>
      <c r="N58" s="275"/>
      <c r="O58" s="275"/>
      <c r="P58" s="276"/>
      <c r="Q58" s="17"/>
    </row>
    <row r="59" spans="1:17" ht="15.75" thickBot="1">
      <c r="A59" s="241" t="s">
        <v>14</v>
      </c>
      <c r="B59" s="45" t="s">
        <v>84</v>
      </c>
      <c r="C59" s="208" t="s">
        <v>13</v>
      </c>
      <c r="D59" s="39"/>
      <c r="E59" s="265" t="s">
        <v>12</v>
      </c>
      <c r="F59" s="265"/>
      <c r="G59" s="265"/>
      <c r="H59" s="265" t="s">
        <v>11</v>
      </c>
      <c r="I59" s="265"/>
      <c r="J59" s="265"/>
      <c r="K59" s="265" t="s">
        <v>10</v>
      </c>
      <c r="L59" s="265"/>
      <c r="M59" s="265"/>
      <c r="N59" s="265" t="s">
        <v>9</v>
      </c>
      <c r="O59" s="265"/>
      <c r="P59" s="266"/>
      <c r="Q59" s="17"/>
    </row>
    <row r="60" spans="1:17" ht="15.75" thickBot="1">
      <c r="A60" s="101" t="s">
        <v>8</v>
      </c>
      <c r="B60" s="39"/>
      <c r="C60" s="39"/>
      <c r="D60" s="39"/>
      <c r="E60" s="40" t="s">
        <v>4</v>
      </c>
      <c r="F60" s="40" t="s">
        <v>3</v>
      </c>
      <c r="G60" s="40" t="s">
        <v>2</v>
      </c>
      <c r="H60" s="40" t="s">
        <v>4</v>
      </c>
      <c r="I60" s="40" t="s">
        <v>3</v>
      </c>
      <c r="J60" s="40" t="s">
        <v>2</v>
      </c>
      <c r="K60" s="40" t="s">
        <v>4</v>
      </c>
      <c r="L60" s="40" t="s">
        <v>3</v>
      </c>
      <c r="M60" s="40" t="s">
        <v>2</v>
      </c>
      <c r="N60" s="40" t="s">
        <v>4</v>
      </c>
      <c r="O60" s="40" t="s">
        <v>3</v>
      </c>
      <c r="P60" s="41" t="s">
        <v>2</v>
      </c>
      <c r="Q60" s="17"/>
    </row>
    <row r="61" spans="1:17">
      <c r="A61" s="141" t="s">
        <v>46</v>
      </c>
      <c r="B61" s="140" t="s">
        <v>48</v>
      </c>
      <c r="C61" s="147" t="s">
        <v>141</v>
      </c>
      <c r="D61" s="107"/>
      <c r="E61" s="108">
        <v>340</v>
      </c>
      <c r="F61" s="108">
        <v>340</v>
      </c>
      <c r="G61" s="108">
        <f>SUM(E61:F61)</f>
        <v>680</v>
      </c>
      <c r="H61" s="108">
        <v>86</v>
      </c>
      <c r="I61" s="109">
        <v>58</v>
      </c>
      <c r="J61" s="108">
        <f>SUM(H61:I61)</f>
        <v>144</v>
      </c>
      <c r="K61" s="109">
        <v>677</v>
      </c>
      <c r="L61" s="109">
        <v>644</v>
      </c>
      <c r="M61" s="108">
        <f>SUM(K61:L61)</f>
        <v>1321</v>
      </c>
      <c r="N61" s="109">
        <f>SUM(H61,K61)</f>
        <v>763</v>
      </c>
      <c r="O61" s="109">
        <f>SUM(I61,L61)</f>
        <v>702</v>
      </c>
      <c r="P61" s="114">
        <f>SUM(N61:O61)</f>
        <v>1465</v>
      </c>
      <c r="Q61" s="17"/>
    </row>
    <row r="62" spans="1:17" ht="30.75" thickBot="1">
      <c r="A62" s="146" t="s">
        <v>47</v>
      </c>
      <c r="B62" s="130" t="s">
        <v>49</v>
      </c>
      <c r="C62" s="147" t="s">
        <v>141</v>
      </c>
      <c r="D62" s="61"/>
      <c r="E62" s="110">
        <v>61</v>
      </c>
      <c r="F62" s="110">
        <v>19</v>
      </c>
      <c r="G62" s="108">
        <f>SUM(E62:F62)</f>
        <v>80</v>
      </c>
      <c r="H62" s="110">
        <v>54</v>
      </c>
      <c r="I62" s="110">
        <v>23</v>
      </c>
      <c r="J62" s="108">
        <f>SUM(H62:I62)</f>
        <v>77</v>
      </c>
      <c r="K62" s="110">
        <v>395</v>
      </c>
      <c r="L62" s="110">
        <v>129</v>
      </c>
      <c r="M62" s="108">
        <f>SUM(K62:L62)</f>
        <v>524</v>
      </c>
      <c r="N62" s="110">
        <f>SUM(H62,K62)</f>
        <v>449</v>
      </c>
      <c r="O62" s="110">
        <f>I62+L62</f>
        <v>152</v>
      </c>
      <c r="P62" s="114">
        <f>SUM(N62:O62)</f>
        <v>601</v>
      </c>
      <c r="Q62" s="17"/>
    </row>
    <row r="63" spans="1:17" ht="15.75" thickBot="1">
      <c r="A63" s="267" t="s">
        <v>1</v>
      </c>
      <c r="B63" s="268"/>
      <c r="C63" s="268"/>
      <c r="D63" s="268"/>
      <c r="E63" s="111">
        <f t="shared" ref="E63:P63" si="15">SUM(E61:E62)</f>
        <v>401</v>
      </c>
      <c r="F63" s="111">
        <f t="shared" si="15"/>
        <v>359</v>
      </c>
      <c r="G63" s="111">
        <f t="shared" si="15"/>
        <v>760</v>
      </c>
      <c r="H63" s="111">
        <f t="shared" si="15"/>
        <v>140</v>
      </c>
      <c r="I63" s="111">
        <f t="shared" si="15"/>
        <v>81</v>
      </c>
      <c r="J63" s="111">
        <f t="shared" si="15"/>
        <v>221</v>
      </c>
      <c r="K63" s="111">
        <f t="shared" si="15"/>
        <v>1072</v>
      </c>
      <c r="L63" s="111">
        <f t="shared" si="15"/>
        <v>773</v>
      </c>
      <c r="M63" s="111">
        <f t="shared" si="15"/>
        <v>1845</v>
      </c>
      <c r="N63" s="111">
        <f t="shared" si="15"/>
        <v>1212</v>
      </c>
      <c r="O63" s="111">
        <f t="shared" si="15"/>
        <v>854</v>
      </c>
      <c r="P63" s="115">
        <f t="shared" si="15"/>
        <v>2066</v>
      </c>
      <c r="Q63" s="17"/>
    </row>
    <row r="64" spans="1:17" ht="15.75" thickBot="1">
      <c r="A64" s="98"/>
      <c r="B64" s="30"/>
      <c r="C64" s="30"/>
      <c r="D64" s="10"/>
      <c r="E64" s="10"/>
      <c r="F64" s="10"/>
      <c r="G64" s="10"/>
      <c r="H64" s="10"/>
      <c r="I64" s="10"/>
      <c r="J64" s="44"/>
      <c r="K64" s="44"/>
      <c r="L64" s="44"/>
      <c r="M64" s="10"/>
      <c r="N64" s="10"/>
      <c r="O64" s="10"/>
      <c r="P64" s="10"/>
      <c r="Q64" s="17"/>
    </row>
    <row r="65" spans="1:17">
      <c r="A65" s="116" t="s">
        <v>7</v>
      </c>
      <c r="B65" s="117"/>
      <c r="C65" s="48"/>
      <c r="D65" s="48"/>
      <c r="E65" s="49" t="s">
        <v>4</v>
      </c>
      <c r="F65" s="49" t="s">
        <v>3</v>
      </c>
      <c r="G65" s="49" t="s">
        <v>2</v>
      </c>
      <c r="H65" s="49" t="s">
        <v>4</v>
      </c>
      <c r="I65" s="49" t="s">
        <v>3</v>
      </c>
      <c r="J65" s="49" t="s">
        <v>2</v>
      </c>
      <c r="K65" s="49" t="s">
        <v>4</v>
      </c>
      <c r="L65" s="49" t="s">
        <v>3</v>
      </c>
      <c r="M65" s="49" t="s">
        <v>2</v>
      </c>
      <c r="N65" s="49" t="s">
        <v>4</v>
      </c>
      <c r="O65" s="49" t="s">
        <v>3</v>
      </c>
      <c r="P65" s="50" t="s">
        <v>2</v>
      </c>
      <c r="Q65" s="17"/>
    </row>
    <row r="66" spans="1:17">
      <c r="A66" s="91" t="s">
        <v>50</v>
      </c>
      <c r="B66" s="60" t="s">
        <v>48</v>
      </c>
      <c r="C66" s="19" t="s">
        <v>141</v>
      </c>
      <c r="D66" s="20"/>
      <c r="E66" s="110">
        <v>10</v>
      </c>
      <c r="F66" s="110">
        <v>14</v>
      </c>
      <c r="G66" s="120">
        <f t="shared" ref="G66:G76" si="16">SUM(E66:F66)</f>
        <v>24</v>
      </c>
      <c r="H66" s="110">
        <v>8</v>
      </c>
      <c r="I66" s="110">
        <v>14</v>
      </c>
      <c r="J66" s="120">
        <f>SUM(H66:I66)</f>
        <v>22</v>
      </c>
      <c r="K66" s="110">
        <v>0</v>
      </c>
      <c r="L66" s="110">
        <v>0</v>
      </c>
      <c r="M66" s="120">
        <f t="shared" ref="M66:M76" si="17">SUM(K66:L66)</f>
        <v>0</v>
      </c>
      <c r="N66" s="110">
        <f t="shared" ref="N66:N76" si="18">SUM(H66,K66)</f>
        <v>8</v>
      </c>
      <c r="O66" s="110">
        <f t="shared" ref="O66:O74" si="19">SUM(I66,L66)</f>
        <v>14</v>
      </c>
      <c r="P66" s="121">
        <f t="shared" ref="P66:P76" si="20">SUM(N66:O66)</f>
        <v>22</v>
      </c>
      <c r="Q66" s="17"/>
    </row>
    <row r="67" spans="1:17" ht="30">
      <c r="A67" s="146" t="s">
        <v>51</v>
      </c>
      <c r="B67" s="130" t="s">
        <v>48</v>
      </c>
      <c r="C67" s="147" t="s">
        <v>141</v>
      </c>
      <c r="D67" s="20"/>
      <c r="E67" s="110">
        <v>0</v>
      </c>
      <c r="F67" s="110">
        <v>0</v>
      </c>
      <c r="G67" s="120">
        <f t="shared" si="16"/>
        <v>0</v>
      </c>
      <c r="H67" s="110">
        <v>0</v>
      </c>
      <c r="I67" s="110">
        <v>0</v>
      </c>
      <c r="J67" s="120">
        <f>SUM(H67:I67)</f>
        <v>0</v>
      </c>
      <c r="K67" s="110">
        <v>0</v>
      </c>
      <c r="L67" s="110">
        <v>0</v>
      </c>
      <c r="M67" s="120">
        <f t="shared" si="17"/>
        <v>0</v>
      </c>
      <c r="N67" s="110">
        <f t="shared" si="18"/>
        <v>0</v>
      </c>
      <c r="O67" s="110">
        <f t="shared" si="19"/>
        <v>0</v>
      </c>
      <c r="P67" s="121">
        <f t="shared" si="20"/>
        <v>0</v>
      </c>
      <c r="Q67" s="17"/>
    </row>
    <row r="68" spans="1:17">
      <c r="A68" s="146" t="s">
        <v>52</v>
      </c>
      <c r="B68" s="130" t="s">
        <v>48</v>
      </c>
      <c r="C68" s="147" t="s">
        <v>141</v>
      </c>
      <c r="D68" s="20"/>
      <c r="E68" s="110">
        <v>2</v>
      </c>
      <c r="F68" s="110">
        <v>2</v>
      </c>
      <c r="G68" s="120">
        <f t="shared" si="16"/>
        <v>4</v>
      </c>
      <c r="H68" s="110">
        <v>2</v>
      </c>
      <c r="I68" s="110">
        <v>1</v>
      </c>
      <c r="J68" s="120">
        <f t="shared" ref="J68:J76" si="21">SUM(H68,I68)</f>
        <v>3</v>
      </c>
      <c r="K68" s="110">
        <v>8</v>
      </c>
      <c r="L68" s="110">
        <v>3</v>
      </c>
      <c r="M68" s="120">
        <f t="shared" si="17"/>
        <v>11</v>
      </c>
      <c r="N68" s="110">
        <f t="shared" si="18"/>
        <v>10</v>
      </c>
      <c r="O68" s="110">
        <f t="shared" si="19"/>
        <v>4</v>
      </c>
      <c r="P68" s="121">
        <f t="shared" si="20"/>
        <v>14</v>
      </c>
      <c r="Q68" s="17"/>
    </row>
    <row r="69" spans="1:17">
      <c r="A69" s="146" t="s">
        <v>53</v>
      </c>
      <c r="B69" s="130" t="s">
        <v>48</v>
      </c>
      <c r="C69" s="147" t="s">
        <v>141</v>
      </c>
      <c r="D69" s="20"/>
      <c r="E69" s="110">
        <v>0</v>
      </c>
      <c r="F69" s="110">
        <v>0</v>
      </c>
      <c r="G69" s="120">
        <f t="shared" si="16"/>
        <v>0</v>
      </c>
      <c r="H69" s="110">
        <v>1</v>
      </c>
      <c r="I69" s="110">
        <v>0</v>
      </c>
      <c r="J69" s="120">
        <f t="shared" si="21"/>
        <v>1</v>
      </c>
      <c r="K69" s="110">
        <v>10</v>
      </c>
      <c r="L69" s="110">
        <v>3</v>
      </c>
      <c r="M69" s="120">
        <f t="shared" si="17"/>
        <v>13</v>
      </c>
      <c r="N69" s="110">
        <f t="shared" si="18"/>
        <v>11</v>
      </c>
      <c r="O69" s="110">
        <f t="shared" si="19"/>
        <v>3</v>
      </c>
      <c r="P69" s="121">
        <f t="shared" si="20"/>
        <v>14</v>
      </c>
      <c r="Q69" s="17"/>
    </row>
    <row r="70" spans="1:17">
      <c r="A70" s="146" t="s">
        <v>54</v>
      </c>
      <c r="B70" s="130" t="s">
        <v>48</v>
      </c>
      <c r="C70" s="147" t="s">
        <v>141</v>
      </c>
      <c r="D70" s="20"/>
      <c r="E70" s="110">
        <v>0</v>
      </c>
      <c r="F70" s="110">
        <v>0</v>
      </c>
      <c r="G70" s="120">
        <f t="shared" si="16"/>
        <v>0</v>
      </c>
      <c r="H70" s="110">
        <v>1</v>
      </c>
      <c r="I70" s="110">
        <v>2</v>
      </c>
      <c r="J70" s="120">
        <f t="shared" si="21"/>
        <v>3</v>
      </c>
      <c r="K70" s="110">
        <v>9</v>
      </c>
      <c r="L70" s="110">
        <v>11</v>
      </c>
      <c r="M70" s="120">
        <f t="shared" si="17"/>
        <v>20</v>
      </c>
      <c r="N70" s="110">
        <f t="shared" si="18"/>
        <v>10</v>
      </c>
      <c r="O70" s="110">
        <f t="shared" si="19"/>
        <v>13</v>
      </c>
      <c r="P70" s="121">
        <f t="shared" si="20"/>
        <v>23</v>
      </c>
      <c r="Q70" s="17"/>
    </row>
    <row r="71" spans="1:17">
      <c r="A71" s="146" t="s">
        <v>55</v>
      </c>
      <c r="B71" s="130" t="s">
        <v>48</v>
      </c>
      <c r="C71" s="147" t="s">
        <v>141</v>
      </c>
      <c r="D71" s="20"/>
      <c r="E71" s="110">
        <v>0</v>
      </c>
      <c r="F71" s="110">
        <v>0</v>
      </c>
      <c r="G71" s="120">
        <f t="shared" si="16"/>
        <v>0</v>
      </c>
      <c r="H71" s="110">
        <v>2</v>
      </c>
      <c r="I71" s="110">
        <v>1</v>
      </c>
      <c r="J71" s="120">
        <f t="shared" si="21"/>
        <v>3</v>
      </c>
      <c r="K71" s="110">
        <v>3</v>
      </c>
      <c r="L71" s="110">
        <v>9</v>
      </c>
      <c r="M71" s="120">
        <f t="shared" si="17"/>
        <v>12</v>
      </c>
      <c r="N71" s="110">
        <f t="shared" si="18"/>
        <v>5</v>
      </c>
      <c r="O71" s="110">
        <f t="shared" si="19"/>
        <v>10</v>
      </c>
      <c r="P71" s="121">
        <f t="shared" si="20"/>
        <v>15</v>
      </c>
      <c r="Q71" s="17"/>
    </row>
    <row r="72" spans="1:17">
      <c r="A72" s="146" t="s">
        <v>56</v>
      </c>
      <c r="B72" s="130" t="s">
        <v>48</v>
      </c>
      <c r="C72" s="147" t="s">
        <v>141</v>
      </c>
      <c r="D72" s="20"/>
      <c r="E72" s="110">
        <v>0</v>
      </c>
      <c r="F72" s="110">
        <v>0</v>
      </c>
      <c r="G72" s="120">
        <f t="shared" si="16"/>
        <v>0</v>
      </c>
      <c r="H72" s="110">
        <v>0</v>
      </c>
      <c r="I72" s="110">
        <v>3</v>
      </c>
      <c r="J72" s="120">
        <f t="shared" si="21"/>
        <v>3</v>
      </c>
      <c r="K72" s="110">
        <v>3</v>
      </c>
      <c r="L72" s="110">
        <v>0</v>
      </c>
      <c r="M72" s="120">
        <f t="shared" si="17"/>
        <v>3</v>
      </c>
      <c r="N72" s="110">
        <f t="shared" si="18"/>
        <v>3</v>
      </c>
      <c r="O72" s="110">
        <f t="shared" si="19"/>
        <v>3</v>
      </c>
      <c r="P72" s="121">
        <f t="shared" si="20"/>
        <v>6</v>
      </c>
      <c r="Q72" s="17"/>
    </row>
    <row r="73" spans="1:17">
      <c r="A73" s="146" t="s">
        <v>57</v>
      </c>
      <c r="B73" s="130" t="s">
        <v>48</v>
      </c>
      <c r="C73" s="147" t="s">
        <v>141</v>
      </c>
      <c r="D73" s="20"/>
      <c r="E73" s="110">
        <v>0</v>
      </c>
      <c r="F73" s="110">
        <v>0</v>
      </c>
      <c r="G73" s="120">
        <f t="shared" si="16"/>
        <v>0</v>
      </c>
      <c r="H73" s="110">
        <v>1</v>
      </c>
      <c r="I73" s="110">
        <v>1</v>
      </c>
      <c r="J73" s="120">
        <f t="shared" si="21"/>
        <v>2</v>
      </c>
      <c r="K73" s="110">
        <v>5</v>
      </c>
      <c r="L73" s="110">
        <v>3</v>
      </c>
      <c r="M73" s="120">
        <f t="shared" si="17"/>
        <v>8</v>
      </c>
      <c r="N73" s="110">
        <f t="shared" si="18"/>
        <v>6</v>
      </c>
      <c r="O73" s="110">
        <f t="shared" si="19"/>
        <v>4</v>
      </c>
      <c r="P73" s="121">
        <f t="shared" si="20"/>
        <v>10</v>
      </c>
      <c r="Q73" s="17"/>
    </row>
    <row r="74" spans="1:17">
      <c r="A74" s="146" t="s">
        <v>58</v>
      </c>
      <c r="B74" s="130" t="s">
        <v>48</v>
      </c>
      <c r="C74" s="147" t="s">
        <v>141</v>
      </c>
      <c r="D74" s="20"/>
      <c r="E74" s="110">
        <v>0</v>
      </c>
      <c r="F74" s="110">
        <v>0</v>
      </c>
      <c r="G74" s="120">
        <f t="shared" si="16"/>
        <v>0</v>
      </c>
      <c r="H74" s="110">
        <v>0</v>
      </c>
      <c r="I74" s="110">
        <v>3</v>
      </c>
      <c r="J74" s="120">
        <f t="shared" si="21"/>
        <v>3</v>
      </c>
      <c r="K74" s="110">
        <v>7</v>
      </c>
      <c r="L74" s="110">
        <v>0</v>
      </c>
      <c r="M74" s="120">
        <f t="shared" si="17"/>
        <v>7</v>
      </c>
      <c r="N74" s="110">
        <f t="shared" si="18"/>
        <v>7</v>
      </c>
      <c r="O74" s="110">
        <f t="shared" si="19"/>
        <v>3</v>
      </c>
      <c r="P74" s="121">
        <f t="shared" si="20"/>
        <v>10</v>
      </c>
      <c r="Q74" s="17"/>
    </row>
    <row r="75" spans="1:17" ht="30">
      <c r="A75" s="146" t="s">
        <v>159</v>
      </c>
      <c r="B75" s="130" t="s">
        <v>49</v>
      </c>
      <c r="C75" s="147" t="s">
        <v>141</v>
      </c>
      <c r="D75" s="20"/>
      <c r="E75" s="110">
        <v>0</v>
      </c>
      <c r="F75" s="110">
        <v>0</v>
      </c>
      <c r="G75" s="120">
        <f t="shared" si="16"/>
        <v>0</v>
      </c>
      <c r="H75" s="110">
        <v>1</v>
      </c>
      <c r="I75" s="110">
        <v>2</v>
      </c>
      <c r="J75" s="120">
        <f t="shared" si="21"/>
        <v>3</v>
      </c>
      <c r="K75" s="110">
        <v>1</v>
      </c>
      <c r="L75" s="110">
        <v>5</v>
      </c>
      <c r="M75" s="120">
        <f t="shared" si="17"/>
        <v>6</v>
      </c>
      <c r="N75" s="110">
        <f t="shared" si="18"/>
        <v>2</v>
      </c>
      <c r="O75" s="110">
        <f>SUM(I75,L75)</f>
        <v>7</v>
      </c>
      <c r="P75" s="121">
        <f t="shared" si="20"/>
        <v>9</v>
      </c>
      <c r="Q75" s="17"/>
    </row>
    <row r="76" spans="1:17" ht="15.75" thickBot="1">
      <c r="A76" s="142" t="s">
        <v>59</v>
      </c>
      <c r="B76" s="131" t="s">
        <v>48</v>
      </c>
      <c r="C76" s="148" t="s">
        <v>141</v>
      </c>
      <c r="D76" s="43"/>
      <c r="E76" s="122">
        <v>0</v>
      </c>
      <c r="F76" s="122">
        <v>0</v>
      </c>
      <c r="G76" s="123">
        <f t="shared" si="16"/>
        <v>0</v>
      </c>
      <c r="H76" s="122">
        <v>1</v>
      </c>
      <c r="I76" s="122">
        <v>1</v>
      </c>
      <c r="J76" s="123">
        <f t="shared" si="21"/>
        <v>2</v>
      </c>
      <c r="K76" s="122">
        <v>9</v>
      </c>
      <c r="L76" s="122">
        <v>0</v>
      </c>
      <c r="M76" s="123">
        <f t="shared" si="17"/>
        <v>9</v>
      </c>
      <c r="N76" s="122">
        <f t="shared" si="18"/>
        <v>10</v>
      </c>
      <c r="O76" s="122">
        <f>SUM(I76,L76)</f>
        <v>1</v>
      </c>
      <c r="P76" s="132">
        <f t="shared" si="20"/>
        <v>11</v>
      </c>
      <c r="Q76" s="17"/>
    </row>
    <row r="77" spans="1:17" ht="15.75" thickBot="1">
      <c r="A77" s="267" t="s">
        <v>1</v>
      </c>
      <c r="B77" s="268"/>
      <c r="C77" s="268"/>
      <c r="D77" s="268"/>
      <c r="E77" s="111">
        <f>SUM(E66:E76)</f>
        <v>12</v>
      </c>
      <c r="F77" s="111">
        <f t="shared" ref="F77:O77" si="22">SUM(F66:F76)</f>
        <v>16</v>
      </c>
      <c r="G77" s="111">
        <f t="shared" si="22"/>
        <v>28</v>
      </c>
      <c r="H77" s="111">
        <f t="shared" si="22"/>
        <v>17</v>
      </c>
      <c r="I77" s="111">
        <f t="shared" si="22"/>
        <v>28</v>
      </c>
      <c r="J77" s="111">
        <f t="shared" si="22"/>
        <v>45</v>
      </c>
      <c r="K77" s="111">
        <f t="shared" si="22"/>
        <v>55</v>
      </c>
      <c r="L77" s="111">
        <f t="shared" si="22"/>
        <v>34</v>
      </c>
      <c r="M77" s="111">
        <f t="shared" si="22"/>
        <v>89</v>
      </c>
      <c r="N77" s="111">
        <f t="shared" si="22"/>
        <v>72</v>
      </c>
      <c r="O77" s="111">
        <f t="shared" si="22"/>
        <v>62</v>
      </c>
      <c r="P77" s="115">
        <f>SUM(P66:P76)</f>
        <v>134</v>
      </c>
      <c r="Q77" s="17"/>
    </row>
    <row r="78" spans="1:17" ht="15.75" thickBot="1">
      <c r="A78" s="34"/>
      <c r="B78" s="30"/>
      <c r="C78" s="30"/>
      <c r="D78" s="30"/>
      <c r="E78" s="10"/>
      <c r="F78" s="10"/>
      <c r="G78" s="10"/>
      <c r="H78" s="10"/>
      <c r="I78" s="10"/>
      <c r="J78" s="47"/>
      <c r="K78" s="44"/>
      <c r="L78" s="44"/>
      <c r="M78" s="44"/>
      <c r="N78" s="44"/>
      <c r="O78" s="44"/>
      <c r="P78" s="44"/>
      <c r="Q78" s="17"/>
    </row>
    <row r="79" spans="1:17" ht="15.75" thickBot="1">
      <c r="A79" s="101" t="s">
        <v>6</v>
      </c>
      <c r="B79" s="39"/>
      <c r="C79" s="39"/>
      <c r="D79" s="39"/>
      <c r="E79" s="40" t="s">
        <v>4</v>
      </c>
      <c r="F79" s="40" t="s">
        <v>3</v>
      </c>
      <c r="G79" s="40" t="s">
        <v>2</v>
      </c>
      <c r="H79" s="40" t="s">
        <v>4</v>
      </c>
      <c r="I79" s="40" t="s">
        <v>3</v>
      </c>
      <c r="J79" s="40" t="s">
        <v>2</v>
      </c>
      <c r="K79" s="40" t="s">
        <v>4</v>
      </c>
      <c r="L79" s="40" t="s">
        <v>3</v>
      </c>
      <c r="M79" s="40" t="s">
        <v>2</v>
      </c>
      <c r="N79" s="40" t="s">
        <v>4</v>
      </c>
      <c r="O79" s="40" t="s">
        <v>3</v>
      </c>
      <c r="P79" s="41" t="s">
        <v>2</v>
      </c>
      <c r="Q79" s="17"/>
    </row>
    <row r="80" spans="1:17" ht="30">
      <c r="A80" s="141" t="s">
        <v>60</v>
      </c>
      <c r="B80" s="140" t="s">
        <v>48</v>
      </c>
      <c r="C80" s="147" t="s">
        <v>141</v>
      </c>
      <c r="D80" s="27"/>
      <c r="E80" s="108">
        <v>10</v>
      </c>
      <c r="F80" s="108">
        <v>10</v>
      </c>
      <c r="G80" s="108">
        <f>SUM(E80:F80)</f>
        <v>20</v>
      </c>
      <c r="H80" s="108">
        <v>7</v>
      </c>
      <c r="I80" s="108">
        <v>8</v>
      </c>
      <c r="J80" s="120">
        <f>SUM(H80,I80)</f>
        <v>15</v>
      </c>
      <c r="K80" s="110">
        <v>12</v>
      </c>
      <c r="L80" s="110">
        <v>25</v>
      </c>
      <c r="M80" s="120">
        <f>SUM(K80:L80)</f>
        <v>37</v>
      </c>
      <c r="N80" s="110">
        <f>SUM(H80,K80)</f>
        <v>19</v>
      </c>
      <c r="O80" s="110">
        <f>SUM(I80,L80)</f>
        <v>33</v>
      </c>
      <c r="P80" s="121">
        <f>SUM(N80:O80)</f>
        <v>52</v>
      </c>
      <c r="Q80" s="17"/>
    </row>
    <row r="81" spans="1:17" ht="30.75" thickBot="1">
      <c r="A81" s="146" t="s">
        <v>61</v>
      </c>
      <c r="B81" s="130" t="s">
        <v>49</v>
      </c>
      <c r="C81" s="147" t="s">
        <v>141</v>
      </c>
      <c r="D81" s="20"/>
      <c r="E81" s="125">
        <v>10</v>
      </c>
      <c r="F81" s="125">
        <v>5</v>
      </c>
      <c r="G81" s="108">
        <f>SUM(E81:F81)</f>
        <v>15</v>
      </c>
      <c r="H81" s="110">
        <v>6</v>
      </c>
      <c r="I81" s="110">
        <v>2</v>
      </c>
      <c r="J81" s="108">
        <f>SUM(H81:I81)</f>
        <v>8</v>
      </c>
      <c r="K81" s="110">
        <v>3</v>
      </c>
      <c r="L81" s="110">
        <v>0</v>
      </c>
      <c r="M81" s="108">
        <f>SUM(K81:L81)</f>
        <v>3</v>
      </c>
      <c r="N81" s="110">
        <f>SUM(H81,K81)</f>
        <v>9</v>
      </c>
      <c r="O81" s="110">
        <f>SUM(I81,L81)</f>
        <v>2</v>
      </c>
      <c r="P81" s="114">
        <f>SUM(N81:O81)</f>
        <v>11</v>
      </c>
      <c r="Q81" s="17"/>
    </row>
    <row r="82" spans="1:17" ht="15.75" thickBot="1">
      <c r="A82" s="267" t="s">
        <v>1</v>
      </c>
      <c r="B82" s="268"/>
      <c r="C82" s="268"/>
      <c r="D82" s="268"/>
      <c r="E82" s="111">
        <f>SUM(E80:E81)</f>
        <v>20</v>
      </c>
      <c r="F82" s="111">
        <f t="shared" ref="F82:P82" si="23">SUM(F80:F81)</f>
        <v>15</v>
      </c>
      <c r="G82" s="111">
        <f t="shared" si="23"/>
        <v>35</v>
      </c>
      <c r="H82" s="111">
        <f t="shared" si="23"/>
        <v>13</v>
      </c>
      <c r="I82" s="111">
        <f t="shared" si="23"/>
        <v>10</v>
      </c>
      <c r="J82" s="111">
        <f t="shared" si="23"/>
        <v>23</v>
      </c>
      <c r="K82" s="111">
        <f t="shared" si="23"/>
        <v>15</v>
      </c>
      <c r="L82" s="111">
        <f t="shared" si="23"/>
        <v>25</v>
      </c>
      <c r="M82" s="111">
        <f t="shared" si="23"/>
        <v>40</v>
      </c>
      <c r="N82" s="111">
        <f t="shared" si="23"/>
        <v>28</v>
      </c>
      <c r="O82" s="111">
        <f t="shared" si="23"/>
        <v>35</v>
      </c>
      <c r="P82" s="115">
        <f t="shared" si="23"/>
        <v>63</v>
      </c>
      <c r="Q82" s="17"/>
    </row>
    <row r="83" spans="1:17" ht="15.75" thickBot="1">
      <c r="A83" s="279" t="s">
        <v>0</v>
      </c>
      <c r="B83" s="280"/>
      <c r="C83" s="280"/>
      <c r="D83" s="280"/>
      <c r="E83" s="127">
        <f>SUM(E63,E77,E82)</f>
        <v>433</v>
      </c>
      <c r="F83" s="127">
        <f t="shared" ref="F83:O83" si="24">SUM(F63,F77,F82)</f>
        <v>390</v>
      </c>
      <c r="G83" s="127">
        <f t="shared" si="24"/>
        <v>823</v>
      </c>
      <c r="H83" s="127">
        <f t="shared" si="24"/>
        <v>170</v>
      </c>
      <c r="I83" s="127">
        <f t="shared" si="24"/>
        <v>119</v>
      </c>
      <c r="J83" s="127">
        <f t="shared" si="24"/>
        <v>289</v>
      </c>
      <c r="K83" s="127">
        <f t="shared" si="24"/>
        <v>1142</v>
      </c>
      <c r="L83" s="127">
        <f t="shared" si="24"/>
        <v>832</v>
      </c>
      <c r="M83" s="127">
        <f t="shared" si="24"/>
        <v>1974</v>
      </c>
      <c r="N83" s="127">
        <f t="shared" si="24"/>
        <v>1312</v>
      </c>
      <c r="O83" s="127">
        <f t="shared" si="24"/>
        <v>951</v>
      </c>
      <c r="P83" s="128">
        <f>SUM(P63,P77,P82)</f>
        <v>2263</v>
      </c>
      <c r="Q83" s="17"/>
    </row>
    <row r="84" spans="1:17" ht="15.75" thickBot="1">
      <c r="A84" s="34"/>
      <c r="B84" s="30"/>
      <c r="C84" s="30"/>
      <c r="D84" s="30"/>
      <c r="E84" s="10"/>
      <c r="F84" s="10"/>
      <c r="G84" s="10"/>
      <c r="H84" s="10"/>
      <c r="I84" s="10"/>
      <c r="J84" s="47"/>
      <c r="K84" s="44"/>
      <c r="L84" s="44"/>
      <c r="M84" s="44"/>
      <c r="N84" s="44"/>
      <c r="O84" s="44"/>
      <c r="P84" s="44"/>
      <c r="Q84" s="17"/>
    </row>
    <row r="85" spans="1:17" ht="15.75" thickBot="1">
      <c r="A85" s="281" t="s">
        <v>62</v>
      </c>
      <c r="B85" s="282"/>
      <c r="C85" s="282"/>
      <c r="D85" s="282"/>
      <c r="E85" s="282"/>
      <c r="F85" s="282"/>
      <c r="G85" s="283"/>
      <c r="H85" s="274" t="s">
        <v>15</v>
      </c>
      <c r="I85" s="275"/>
      <c r="J85" s="275"/>
      <c r="K85" s="275"/>
      <c r="L85" s="275"/>
      <c r="M85" s="275"/>
      <c r="N85" s="275"/>
      <c r="O85" s="275"/>
      <c r="P85" s="276"/>
      <c r="Q85" s="17"/>
    </row>
    <row r="86" spans="1:17" ht="15.75" thickBot="1">
      <c r="A86" s="241" t="s">
        <v>14</v>
      </c>
      <c r="B86" s="45" t="s">
        <v>84</v>
      </c>
      <c r="C86" s="208" t="s">
        <v>13</v>
      </c>
      <c r="D86" s="39"/>
      <c r="E86" s="265" t="s">
        <v>12</v>
      </c>
      <c r="F86" s="265"/>
      <c r="G86" s="265"/>
      <c r="H86" s="265" t="s">
        <v>11</v>
      </c>
      <c r="I86" s="265"/>
      <c r="J86" s="265"/>
      <c r="K86" s="265" t="s">
        <v>10</v>
      </c>
      <c r="L86" s="265"/>
      <c r="M86" s="265"/>
      <c r="N86" s="265" t="s">
        <v>9</v>
      </c>
      <c r="O86" s="265"/>
      <c r="P86" s="266"/>
      <c r="Q86" s="17"/>
    </row>
    <row r="87" spans="1:17" ht="15.75" thickBot="1">
      <c r="A87" s="101" t="s">
        <v>8</v>
      </c>
      <c r="B87" s="39"/>
      <c r="C87" s="39"/>
      <c r="D87" s="39"/>
      <c r="E87" s="40" t="s">
        <v>4</v>
      </c>
      <c r="F87" s="40" t="s">
        <v>3</v>
      </c>
      <c r="G87" s="40" t="s">
        <v>2</v>
      </c>
      <c r="H87" s="40" t="s">
        <v>4</v>
      </c>
      <c r="I87" s="40" t="s">
        <v>3</v>
      </c>
      <c r="J87" s="40" t="s">
        <v>2</v>
      </c>
      <c r="K87" s="40" t="s">
        <v>4</v>
      </c>
      <c r="L87" s="40" t="s">
        <v>3</v>
      </c>
      <c r="M87" s="40" t="s">
        <v>2</v>
      </c>
      <c r="N87" s="40" t="s">
        <v>4</v>
      </c>
      <c r="O87" s="40" t="s">
        <v>3</v>
      </c>
      <c r="P87" s="41" t="s">
        <v>2</v>
      </c>
      <c r="Q87" s="17"/>
    </row>
    <row r="88" spans="1:17">
      <c r="A88" s="246" t="s">
        <v>22</v>
      </c>
      <c r="B88" s="106" t="s">
        <v>73</v>
      </c>
      <c r="C88" s="107" t="s">
        <v>142</v>
      </c>
      <c r="D88" s="27"/>
      <c r="E88" s="108">
        <v>16</v>
      </c>
      <c r="F88" s="108">
        <v>12</v>
      </c>
      <c r="G88" s="108">
        <f>SUM(E88:F88)</f>
        <v>28</v>
      </c>
      <c r="H88" s="108">
        <v>20</v>
      </c>
      <c r="I88" s="109">
        <v>13</v>
      </c>
      <c r="J88" s="108">
        <f>SUM(H88:I88)</f>
        <v>33</v>
      </c>
      <c r="K88" s="109">
        <v>78</v>
      </c>
      <c r="L88" s="109">
        <v>89</v>
      </c>
      <c r="M88" s="108">
        <f>SUM(K88:L88)</f>
        <v>167</v>
      </c>
      <c r="N88" s="109">
        <f t="shared" ref="N88:N98" si="25">SUM(H88,K88)</f>
        <v>98</v>
      </c>
      <c r="O88" s="109">
        <f t="shared" ref="O88:O97" si="26">SUM(I88,L88)</f>
        <v>102</v>
      </c>
      <c r="P88" s="114">
        <f>SUM(N88:O88)</f>
        <v>200</v>
      </c>
      <c r="Q88" s="17"/>
    </row>
    <row r="89" spans="1:17" ht="30">
      <c r="A89" s="91" t="s">
        <v>63</v>
      </c>
      <c r="B89" s="130" t="s">
        <v>74</v>
      </c>
      <c r="C89" s="107" t="s">
        <v>142</v>
      </c>
      <c r="D89" s="20"/>
      <c r="E89" s="110">
        <v>0</v>
      </c>
      <c r="F89" s="110">
        <v>0</v>
      </c>
      <c r="G89" s="120">
        <f t="shared" ref="G89:G98" si="27">SUM(E89:F89)</f>
        <v>0</v>
      </c>
      <c r="H89" s="110">
        <v>0</v>
      </c>
      <c r="I89" s="110">
        <v>0</v>
      </c>
      <c r="J89" s="120">
        <f t="shared" ref="J89:J98" si="28">SUM(H89:I89)</f>
        <v>0</v>
      </c>
      <c r="K89" s="110">
        <v>23</v>
      </c>
      <c r="L89" s="110">
        <v>31</v>
      </c>
      <c r="M89" s="120">
        <f t="shared" ref="M89:M98" si="29">SUM(K89:L89)</f>
        <v>54</v>
      </c>
      <c r="N89" s="110">
        <f t="shared" si="25"/>
        <v>23</v>
      </c>
      <c r="O89" s="110">
        <f t="shared" si="26"/>
        <v>31</v>
      </c>
      <c r="P89" s="121">
        <f t="shared" ref="P89:P98" si="30">SUM(N89:O89)</f>
        <v>54</v>
      </c>
      <c r="Q89" s="17"/>
    </row>
    <row r="90" spans="1:17">
      <c r="A90" s="60" t="s">
        <v>64</v>
      </c>
      <c r="B90" s="130" t="s">
        <v>75</v>
      </c>
      <c r="C90" s="61" t="s">
        <v>142</v>
      </c>
      <c r="D90" s="20"/>
      <c r="E90" s="110">
        <v>0</v>
      </c>
      <c r="F90" s="110">
        <v>0</v>
      </c>
      <c r="G90" s="120">
        <f t="shared" si="27"/>
        <v>0</v>
      </c>
      <c r="H90" s="110">
        <v>54</v>
      </c>
      <c r="I90" s="110">
        <v>69</v>
      </c>
      <c r="J90" s="120">
        <f t="shared" si="28"/>
        <v>123</v>
      </c>
      <c r="K90" s="110">
        <v>347</v>
      </c>
      <c r="L90" s="110">
        <v>533</v>
      </c>
      <c r="M90" s="120">
        <f t="shared" si="29"/>
        <v>880</v>
      </c>
      <c r="N90" s="110">
        <f t="shared" si="25"/>
        <v>401</v>
      </c>
      <c r="O90" s="110">
        <f t="shared" si="26"/>
        <v>602</v>
      </c>
      <c r="P90" s="120">
        <f t="shared" si="30"/>
        <v>1003</v>
      </c>
      <c r="Q90" s="17"/>
    </row>
    <row r="91" spans="1:17" ht="30">
      <c r="A91" s="60" t="s">
        <v>65</v>
      </c>
      <c r="B91" s="130" t="s">
        <v>76</v>
      </c>
      <c r="C91" s="61" t="s">
        <v>142</v>
      </c>
      <c r="D91" s="20"/>
      <c r="E91" s="110">
        <v>0</v>
      </c>
      <c r="F91" s="110">
        <v>0</v>
      </c>
      <c r="G91" s="120">
        <f t="shared" si="27"/>
        <v>0</v>
      </c>
      <c r="H91" s="110">
        <v>0</v>
      </c>
      <c r="I91" s="110">
        <v>0</v>
      </c>
      <c r="J91" s="120">
        <f t="shared" si="28"/>
        <v>0</v>
      </c>
      <c r="K91" s="110">
        <v>30</v>
      </c>
      <c r="L91" s="110">
        <v>36</v>
      </c>
      <c r="M91" s="120">
        <f t="shared" si="29"/>
        <v>66</v>
      </c>
      <c r="N91" s="110">
        <f t="shared" si="25"/>
        <v>30</v>
      </c>
      <c r="O91" s="110">
        <f t="shared" si="26"/>
        <v>36</v>
      </c>
      <c r="P91" s="120">
        <f t="shared" si="30"/>
        <v>66</v>
      </c>
      <c r="Q91" s="17"/>
    </row>
    <row r="92" spans="1:17">
      <c r="A92" s="118" t="s">
        <v>66</v>
      </c>
      <c r="B92" s="131" t="s">
        <v>76</v>
      </c>
      <c r="C92" s="107" t="s">
        <v>142</v>
      </c>
      <c r="D92" s="43"/>
      <c r="E92" s="110">
        <v>6</v>
      </c>
      <c r="F92" s="110">
        <v>8</v>
      </c>
      <c r="G92" s="120">
        <f t="shared" si="27"/>
        <v>14</v>
      </c>
      <c r="H92" s="110">
        <v>6</v>
      </c>
      <c r="I92" s="110">
        <v>8</v>
      </c>
      <c r="J92" s="120">
        <f t="shared" si="28"/>
        <v>14</v>
      </c>
      <c r="K92" s="110">
        <v>24</v>
      </c>
      <c r="L92" s="110">
        <v>20</v>
      </c>
      <c r="M92" s="120">
        <f t="shared" si="29"/>
        <v>44</v>
      </c>
      <c r="N92" s="110">
        <f t="shared" si="25"/>
        <v>30</v>
      </c>
      <c r="O92" s="110">
        <f t="shared" si="26"/>
        <v>28</v>
      </c>
      <c r="P92" s="121">
        <f t="shared" si="30"/>
        <v>58</v>
      </c>
      <c r="Q92" s="17"/>
    </row>
    <row r="93" spans="1:17">
      <c r="A93" s="118" t="s">
        <v>67</v>
      </c>
      <c r="B93" s="131" t="s">
        <v>76</v>
      </c>
      <c r="C93" s="107" t="s">
        <v>142</v>
      </c>
      <c r="D93" s="43"/>
      <c r="E93" s="110">
        <v>0</v>
      </c>
      <c r="F93" s="110">
        <v>0</v>
      </c>
      <c r="G93" s="120">
        <f t="shared" si="27"/>
        <v>0</v>
      </c>
      <c r="H93" s="110">
        <v>0</v>
      </c>
      <c r="I93" s="110">
        <v>0</v>
      </c>
      <c r="J93" s="120">
        <f t="shared" si="28"/>
        <v>0</v>
      </c>
      <c r="K93" s="110">
        <v>158</v>
      </c>
      <c r="L93" s="110">
        <v>152</v>
      </c>
      <c r="M93" s="120">
        <f t="shared" si="29"/>
        <v>310</v>
      </c>
      <c r="N93" s="110">
        <f t="shared" si="25"/>
        <v>158</v>
      </c>
      <c r="O93" s="110">
        <f t="shared" si="26"/>
        <v>152</v>
      </c>
      <c r="P93" s="121">
        <f t="shared" si="30"/>
        <v>310</v>
      </c>
      <c r="Q93" s="17"/>
    </row>
    <row r="94" spans="1:17">
      <c r="A94" s="118" t="s">
        <v>68</v>
      </c>
      <c r="B94" s="131" t="s">
        <v>76</v>
      </c>
      <c r="C94" s="107" t="s">
        <v>142</v>
      </c>
      <c r="D94" s="43"/>
      <c r="E94" s="110">
        <v>15</v>
      </c>
      <c r="F94" s="110">
        <v>15</v>
      </c>
      <c r="G94" s="120">
        <f t="shared" si="27"/>
        <v>30</v>
      </c>
      <c r="H94" s="110">
        <v>14</v>
      </c>
      <c r="I94" s="110">
        <v>15</v>
      </c>
      <c r="J94" s="120">
        <f t="shared" si="28"/>
        <v>29</v>
      </c>
      <c r="K94" s="110">
        <v>121</v>
      </c>
      <c r="L94" s="110">
        <v>76</v>
      </c>
      <c r="M94" s="120">
        <f t="shared" si="29"/>
        <v>197</v>
      </c>
      <c r="N94" s="110">
        <f t="shared" si="25"/>
        <v>135</v>
      </c>
      <c r="O94" s="110">
        <f t="shared" si="26"/>
        <v>91</v>
      </c>
      <c r="P94" s="121">
        <f>SUM(N94:O94)</f>
        <v>226</v>
      </c>
      <c r="Q94" s="17"/>
    </row>
    <row r="95" spans="1:17">
      <c r="A95" s="118" t="s">
        <v>69</v>
      </c>
      <c r="B95" s="131" t="s">
        <v>76</v>
      </c>
      <c r="C95" s="107" t="s">
        <v>142</v>
      </c>
      <c r="D95" s="43"/>
      <c r="E95" s="110">
        <v>0</v>
      </c>
      <c r="F95" s="110">
        <v>0</v>
      </c>
      <c r="G95" s="120">
        <f t="shared" si="27"/>
        <v>0</v>
      </c>
      <c r="H95" s="110">
        <v>0</v>
      </c>
      <c r="I95" s="110">
        <v>0</v>
      </c>
      <c r="J95" s="120">
        <f t="shared" si="28"/>
        <v>0</v>
      </c>
      <c r="K95" s="110">
        <v>32</v>
      </c>
      <c r="L95" s="110">
        <v>19</v>
      </c>
      <c r="M95" s="120">
        <f t="shared" si="29"/>
        <v>51</v>
      </c>
      <c r="N95" s="110">
        <f t="shared" si="25"/>
        <v>32</v>
      </c>
      <c r="O95" s="110">
        <f t="shared" si="26"/>
        <v>19</v>
      </c>
      <c r="P95" s="121">
        <f t="shared" si="30"/>
        <v>51</v>
      </c>
      <c r="Q95" s="17"/>
    </row>
    <row r="96" spans="1:17">
      <c r="A96" s="118" t="s">
        <v>70</v>
      </c>
      <c r="B96" s="131" t="s">
        <v>76</v>
      </c>
      <c r="C96" s="107" t="s">
        <v>142</v>
      </c>
      <c r="D96" s="43"/>
      <c r="E96" s="110">
        <v>9</v>
      </c>
      <c r="F96" s="110">
        <v>8</v>
      </c>
      <c r="G96" s="120">
        <f t="shared" si="27"/>
        <v>17</v>
      </c>
      <c r="H96" s="110">
        <v>10</v>
      </c>
      <c r="I96" s="110">
        <v>8</v>
      </c>
      <c r="J96" s="120">
        <f>SUM(H96,I96)</f>
        <v>18</v>
      </c>
      <c r="K96" s="110">
        <v>28</v>
      </c>
      <c r="L96" s="110">
        <v>34</v>
      </c>
      <c r="M96" s="120">
        <f t="shared" si="29"/>
        <v>62</v>
      </c>
      <c r="N96" s="110">
        <f t="shared" si="25"/>
        <v>38</v>
      </c>
      <c r="O96" s="110">
        <f t="shared" si="26"/>
        <v>42</v>
      </c>
      <c r="P96" s="121">
        <f t="shared" si="30"/>
        <v>80</v>
      </c>
      <c r="Q96" s="17"/>
    </row>
    <row r="97" spans="1:17">
      <c r="A97" s="118" t="s">
        <v>71</v>
      </c>
      <c r="B97" s="131" t="s">
        <v>76</v>
      </c>
      <c r="C97" s="107" t="s">
        <v>142</v>
      </c>
      <c r="D97" s="43"/>
      <c r="E97" s="110">
        <v>0</v>
      </c>
      <c r="F97" s="110">
        <v>0</v>
      </c>
      <c r="G97" s="120">
        <f t="shared" si="27"/>
        <v>0</v>
      </c>
      <c r="H97" s="110">
        <v>0</v>
      </c>
      <c r="I97" s="110">
        <v>0</v>
      </c>
      <c r="J97" s="120">
        <f>SUM(H97,I97)</f>
        <v>0</v>
      </c>
      <c r="K97" s="110">
        <v>64</v>
      </c>
      <c r="L97" s="110">
        <v>94</v>
      </c>
      <c r="M97" s="120">
        <f t="shared" si="29"/>
        <v>158</v>
      </c>
      <c r="N97" s="110">
        <f t="shared" si="25"/>
        <v>64</v>
      </c>
      <c r="O97" s="110">
        <f t="shared" si="26"/>
        <v>94</v>
      </c>
      <c r="P97" s="121">
        <f t="shared" si="30"/>
        <v>158</v>
      </c>
      <c r="Q97" s="17"/>
    </row>
    <row r="98" spans="1:17" ht="15.75" thickBot="1">
      <c r="A98" s="118" t="s">
        <v>72</v>
      </c>
      <c r="B98" s="131" t="s">
        <v>76</v>
      </c>
      <c r="C98" s="59" t="s">
        <v>142</v>
      </c>
      <c r="D98" s="43"/>
      <c r="E98" s="122">
        <v>15</v>
      </c>
      <c r="F98" s="122">
        <v>17</v>
      </c>
      <c r="G98" s="123">
        <f t="shared" si="27"/>
        <v>32</v>
      </c>
      <c r="H98" s="122">
        <v>13</v>
      </c>
      <c r="I98" s="122">
        <v>14</v>
      </c>
      <c r="J98" s="123">
        <f t="shared" si="28"/>
        <v>27</v>
      </c>
      <c r="K98" s="122">
        <v>44</v>
      </c>
      <c r="L98" s="122">
        <v>66</v>
      </c>
      <c r="M98" s="123">
        <f t="shared" si="29"/>
        <v>110</v>
      </c>
      <c r="N98" s="122">
        <f t="shared" si="25"/>
        <v>57</v>
      </c>
      <c r="O98" s="122">
        <f>SUM(I98,L98)</f>
        <v>80</v>
      </c>
      <c r="P98" s="132">
        <f t="shared" si="30"/>
        <v>137</v>
      </c>
      <c r="Q98" s="17"/>
    </row>
    <row r="99" spans="1:17" ht="15.75" thickBot="1">
      <c r="A99" s="267" t="s">
        <v>1</v>
      </c>
      <c r="B99" s="268"/>
      <c r="C99" s="268"/>
      <c r="D99" s="268"/>
      <c r="E99" s="32">
        <f>SUM(E88:E98)</f>
        <v>61</v>
      </c>
      <c r="F99" s="32">
        <f>SUM(F88:F98)</f>
        <v>60</v>
      </c>
      <c r="G99" s="32">
        <f>SUM(G88:G98)</f>
        <v>121</v>
      </c>
      <c r="H99" s="32">
        <f t="shared" ref="H99:P99" si="31">SUM(H88:H98)</f>
        <v>117</v>
      </c>
      <c r="I99" s="32">
        <f t="shared" si="31"/>
        <v>127</v>
      </c>
      <c r="J99" s="32">
        <f t="shared" si="31"/>
        <v>244</v>
      </c>
      <c r="K99" s="32">
        <f t="shared" si="31"/>
        <v>949</v>
      </c>
      <c r="L99" s="32">
        <f t="shared" si="31"/>
        <v>1150</v>
      </c>
      <c r="M99" s="32">
        <f t="shared" si="31"/>
        <v>2099</v>
      </c>
      <c r="N99" s="32">
        <f t="shared" si="31"/>
        <v>1066</v>
      </c>
      <c r="O99" s="32">
        <f t="shared" si="31"/>
        <v>1277</v>
      </c>
      <c r="P99" s="33">
        <f t="shared" si="31"/>
        <v>2343</v>
      </c>
      <c r="Q99" s="17"/>
    </row>
    <row r="100" spans="1:17">
      <c r="A100" s="98"/>
      <c r="B100" s="98"/>
      <c r="C100" s="98"/>
      <c r="D100" s="98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7"/>
    </row>
    <row r="101" spans="1:17">
      <c r="A101" s="98"/>
      <c r="B101" s="98"/>
      <c r="C101" s="98"/>
      <c r="D101" s="98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7"/>
    </row>
    <row r="102" spans="1:17" ht="15.75" thickBot="1">
      <c r="A102" s="98"/>
      <c r="B102" s="98"/>
      <c r="C102" s="98"/>
      <c r="D102" s="98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7"/>
    </row>
    <row r="103" spans="1:17" ht="15.75" thickBot="1">
      <c r="A103" s="101" t="s">
        <v>6</v>
      </c>
      <c r="B103" s="39"/>
      <c r="C103" s="39"/>
      <c r="D103" s="39"/>
      <c r="E103" s="40" t="s">
        <v>4</v>
      </c>
      <c r="F103" s="40" t="s">
        <v>3</v>
      </c>
      <c r="G103" s="40" t="s">
        <v>2</v>
      </c>
      <c r="H103" s="40" t="s">
        <v>4</v>
      </c>
      <c r="I103" s="40" t="s">
        <v>3</v>
      </c>
      <c r="J103" s="40" t="s">
        <v>2</v>
      </c>
      <c r="K103" s="40" t="s">
        <v>4</v>
      </c>
      <c r="L103" s="40" t="s">
        <v>3</v>
      </c>
      <c r="M103" s="40" t="s">
        <v>2</v>
      </c>
      <c r="N103" s="40" t="s">
        <v>4</v>
      </c>
      <c r="O103" s="40" t="s">
        <v>3</v>
      </c>
      <c r="P103" s="41" t="s">
        <v>2</v>
      </c>
      <c r="Q103" s="17"/>
    </row>
    <row r="104" spans="1:17" ht="30">
      <c r="A104" s="141" t="s">
        <v>77</v>
      </c>
      <c r="B104" s="140" t="s">
        <v>75</v>
      </c>
      <c r="C104" s="107" t="s">
        <v>142</v>
      </c>
      <c r="D104" s="107"/>
      <c r="E104" s="108">
        <v>24</v>
      </c>
      <c r="F104" s="108">
        <v>21</v>
      </c>
      <c r="G104" s="108">
        <f>SUM(E104:F104)</f>
        <v>45</v>
      </c>
      <c r="H104" s="108">
        <v>24</v>
      </c>
      <c r="I104" s="108">
        <v>21</v>
      </c>
      <c r="J104" s="108">
        <f>SUM(H104:I104)</f>
        <v>45</v>
      </c>
      <c r="K104" s="238">
        <v>21</v>
      </c>
      <c r="L104" s="238">
        <v>14</v>
      </c>
      <c r="M104" s="238">
        <f>SUM(K104,L104)</f>
        <v>35</v>
      </c>
      <c r="N104" s="133">
        <f>SUM(H104,K104)</f>
        <v>45</v>
      </c>
      <c r="O104" s="133">
        <f>SUM(I104,L104)</f>
        <v>35</v>
      </c>
      <c r="P104" s="114">
        <f>SUM(N104:O104)</f>
        <v>80</v>
      </c>
      <c r="Q104" s="17"/>
    </row>
    <row r="105" spans="1:17" ht="15.75" thickBot="1">
      <c r="A105" s="142" t="s">
        <v>78</v>
      </c>
      <c r="B105" s="131" t="s">
        <v>76</v>
      </c>
      <c r="C105" s="59" t="s">
        <v>142</v>
      </c>
      <c r="D105" s="143"/>
      <c r="E105" s="137">
        <v>0</v>
      </c>
      <c r="F105" s="137">
        <v>0</v>
      </c>
      <c r="G105" s="138">
        <f>SUM(E105,F105)</f>
        <v>0</v>
      </c>
      <c r="H105" s="122">
        <v>0</v>
      </c>
      <c r="I105" s="122">
        <v>0</v>
      </c>
      <c r="J105" s="138">
        <f>SUM(H105:I105)</f>
        <v>0</v>
      </c>
      <c r="K105" s="122">
        <v>4</v>
      </c>
      <c r="L105" s="122">
        <v>2</v>
      </c>
      <c r="M105" s="138">
        <f>SUM(K105:L105)</f>
        <v>6</v>
      </c>
      <c r="N105" s="122">
        <f>SUM(H105,K105)</f>
        <v>4</v>
      </c>
      <c r="O105" s="122">
        <f>SUM(I105,L105)</f>
        <v>2</v>
      </c>
      <c r="P105" s="139">
        <f>SUM(N105:O105)</f>
        <v>6</v>
      </c>
      <c r="Q105" s="17"/>
    </row>
    <row r="106" spans="1:17" ht="15.75" thickBot="1">
      <c r="A106" s="272" t="s">
        <v>1</v>
      </c>
      <c r="B106" s="273"/>
      <c r="C106" s="273"/>
      <c r="D106" s="273"/>
      <c r="E106" s="111">
        <f t="shared" ref="E106:P106" si="32">SUM(E104:E105)</f>
        <v>24</v>
      </c>
      <c r="F106" s="111">
        <f t="shared" si="32"/>
        <v>21</v>
      </c>
      <c r="G106" s="111">
        <f t="shared" si="32"/>
        <v>45</v>
      </c>
      <c r="H106" s="111">
        <f t="shared" si="32"/>
        <v>24</v>
      </c>
      <c r="I106" s="111">
        <f t="shared" si="32"/>
        <v>21</v>
      </c>
      <c r="J106" s="111">
        <f t="shared" si="32"/>
        <v>45</v>
      </c>
      <c r="K106" s="111">
        <f t="shared" si="32"/>
        <v>25</v>
      </c>
      <c r="L106" s="111">
        <f t="shared" si="32"/>
        <v>16</v>
      </c>
      <c r="M106" s="111">
        <f t="shared" si="32"/>
        <v>41</v>
      </c>
      <c r="N106" s="111">
        <f t="shared" si="32"/>
        <v>49</v>
      </c>
      <c r="O106" s="111">
        <f t="shared" si="32"/>
        <v>37</v>
      </c>
      <c r="P106" s="115">
        <f t="shared" si="32"/>
        <v>86</v>
      </c>
      <c r="Q106" s="17"/>
    </row>
    <row r="107" spans="1:17" ht="15.75" thickBot="1">
      <c r="A107" s="144"/>
      <c r="B107" s="145"/>
      <c r="C107" s="145"/>
      <c r="D107" s="145"/>
      <c r="E107" s="10"/>
      <c r="F107" s="10"/>
      <c r="G107" s="10"/>
      <c r="H107" s="10"/>
      <c r="I107" s="10"/>
      <c r="J107" s="47"/>
      <c r="K107" s="44"/>
      <c r="L107" s="44"/>
      <c r="M107" s="44"/>
      <c r="N107" s="44"/>
      <c r="O107" s="44"/>
      <c r="P107" s="44"/>
      <c r="Q107" s="17"/>
    </row>
    <row r="108" spans="1:17" ht="15.75" thickBot="1">
      <c r="A108" s="239" t="s">
        <v>5</v>
      </c>
      <c r="B108" s="240"/>
      <c r="C108" s="240"/>
      <c r="D108" s="240"/>
      <c r="E108" s="40" t="s">
        <v>4</v>
      </c>
      <c r="F108" s="40" t="s">
        <v>3</v>
      </c>
      <c r="G108" s="40" t="s">
        <v>2</v>
      </c>
      <c r="H108" s="40" t="s">
        <v>4</v>
      </c>
      <c r="I108" s="40" t="s">
        <v>3</v>
      </c>
      <c r="J108" s="40" t="s">
        <v>2</v>
      </c>
      <c r="K108" s="40" t="s">
        <v>4</v>
      </c>
      <c r="L108" s="40" t="s">
        <v>3</v>
      </c>
      <c r="M108" s="40" t="s">
        <v>2</v>
      </c>
      <c r="N108" s="40" t="s">
        <v>4</v>
      </c>
      <c r="O108" s="40" t="s">
        <v>3</v>
      </c>
      <c r="P108" s="41" t="s">
        <v>2</v>
      </c>
      <c r="Q108" s="17"/>
    </row>
    <row r="109" spans="1:17" ht="30">
      <c r="A109" s="141" t="s">
        <v>79</v>
      </c>
      <c r="B109" s="140" t="s">
        <v>81</v>
      </c>
      <c r="C109" s="107" t="s">
        <v>142</v>
      </c>
      <c r="D109" s="107"/>
      <c r="E109" s="133">
        <v>0</v>
      </c>
      <c r="F109" s="133">
        <v>0</v>
      </c>
      <c r="G109" s="133">
        <f>SUM(E109:F109)</f>
        <v>0</v>
      </c>
      <c r="H109" s="133">
        <v>3</v>
      </c>
      <c r="I109" s="133">
        <v>3</v>
      </c>
      <c r="J109" s="133">
        <f>SUM(H109:I109)</f>
        <v>6</v>
      </c>
      <c r="K109" s="133">
        <v>5</v>
      </c>
      <c r="L109" s="133">
        <v>3</v>
      </c>
      <c r="M109" s="133">
        <f>SUM(K109:L109)</f>
        <v>8</v>
      </c>
      <c r="N109" s="133">
        <f>SUM(H109,K109)</f>
        <v>8</v>
      </c>
      <c r="O109" s="133">
        <f>SUM(I109,L109)</f>
        <v>6</v>
      </c>
      <c r="P109" s="262">
        <f>SUM(N109:O109)</f>
        <v>14</v>
      </c>
      <c r="Q109" s="17"/>
    </row>
    <row r="110" spans="1:17" ht="15.75" thickBot="1">
      <c r="A110" s="146" t="s">
        <v>80</v>
      </c>
      <c r="B110" s="119" t="s">
        <v>109</v>
      </c>
      <c r="C110" s="147" t="s">
        <v>141</v>
      </c>
      <c r="D110" s="61"/>
      <c r="E110" s="110">
        <v>0</v>
      </c>
      <c r="F110" s="110">
        <v>0</v>
      </c>
      <c r="G110" s="133">
        <f>SUM(E110:F110)</f>
        <v>0</v>
      </c>
      <c r="H110" s="110">
        <v>0</v>
      </c>
      <c r="I110" s="110">
        <v>0</v>
      </c>
      <c r="J110" s="133">
        <f>SUM(H110:I110)</f>
        <v>0</v>
      </c>
      <c r="K110" s="110">
        <v>24</v>
      </c>
      <c r="L110" s="110">
        <v>15</v>
      </c>
      <c r="M110" s="133">
        <f>SUM(K110:L110)</f>
        <v>39</v>
      </c>
      <c r="N110" s="110">
        <f>SUM(H110,K110)</f>
        <v>24</v>
      </c>
      <c r="O110" s="110">
        <f>SUM(I110,L110)</f>
        <v>15</v>
      </c>
      <c r="P110" s="262">
        <f>SUM(N110:O110)</f>
        <v>39</v>
      </c>
      <c r="Q110" s="17"/>
    </row>
    <row r="111" spans="1:17" ht="15.75" thickBot="1">
      <c r="A111" s="267" t="s">
        <v>1</v>
      </c>
      <c r="B111" s="268"/>
      <c r="C111" s="268"/>
      <c r="D111" s="268"/>
      <c r="E111" s="111">
        <f t="shared" ref="E111:P111" si="33">SUM(E109:E110)</f>
        <v>0</v>
      </c>
      <c r="F111" s="111">
        <f t="shared" si="33"/>
        <v>0</v>
      </c>
      <c r="G111" s="111">
        <f t="shared" si="33"/>
        <v>0</v>
      </c>
      <c r="H111" s="111">
        <f t="shared" si="33"/>
        <v>3</v>
      </c>
      <c r="I111" s="111">
        <f t="shared" si="33"/>
        <v>3</v>
      </c>
      <c r="J111" s="111">
        <f t="shared" si="33"/>
        <v>6</v>
      </c>
      <c r="K111" s="111">
        <f t="shared" si="33"/>
        <v>29</v>
      </c>
      <c r="L111" s="111">
        <f t="shared" si="33"/>
        <v>18</v>
      </c>
      <c r="M111" s="111">
        <f t="shared" si="33"/>
        <v>47</v>
      </c>
      <c r="N111" s="111">
        <f t="shared" si="33"/>
        <v>32</v>
      </c>
      <c r="O111" s="111">
        <f t="shared" si="33"/>
        <v>21</v>
      </c>
      <c r="P111" s="115">
        <f t="shared" si="33"/>
        <v>53</v>
      </c>
      <c r="Q111" s="17"/>
    </row>
    <row r="112" spans="1:17" ht="15.75" thickBot="1">
      <c r="A112" s="279" t="s">
        <v>0</v>
      </c>
      <c r="B112" s="280"/>
      <c r="C112" s="280"/>
      <c r="D112" s="280"/>
      <c r="E112" s="111">
        <f>SUM(E99,E106,E111)</f>
        <v>85</v>
      </c>
      <c r="F112" s="111">
        <f t="shared" ref="F112:P112" si="34">SUM(F99,F106,F111)</f>
        <v>81</v>
      </c>
      <c r="G112" s="111">
        <f t="shared" si="34"/>
        <v>166</v>
      </c>
      <c r="H112" s="111">
        <f t="shared" si="34"/>
        <v>144</v>
      </c>
      <c r="I112" s="111">
        <f t="shared" si="34"/>
        <v>151</v>
      </c>
      <c r="J112" s="111">
        <f t="shared" si="34"/>
        <v>295</v>
      </c>
      <c r="K112" s="111">
        <f t="shared" si="34"/>
        <v>1003</v>
      </c>
      <c r="L112" s="111">
        <f t="shared" si="34"/>
        <v>1184</v>
      </c>
      <c r="M112" s="111">
        <f t="shared" si="34"/>
        <v>2187</v>
      </c>
      <c r="N112" s="111">
        <f t="shared" si="34"/>
        <v>1147</v>
      </c>
      <c r="O112" s="111">
        <f t="shared" si="34"/>
        <v>1335</v>
      </c>
      <c r="P112" s="115">
        <f t="shared" si="34"/>
        <v>2482</v>
      </c>
      <c r="Q112" s="17"/>
    </row>
    <row r="113" spans="1:17" ht="15.75" thickBot="1">
      <c r="A113" s="11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17"/>
    </row>
    <row r="114" spans="1:17" ht="15.75" thickBot="1">
      <c r="A114" s="281" t="s">
        <v>82</v>
      </c>
      <c r="B114" s="282"/>
      <c r="C114" s="282"/>
      <c r="D114" s="282"/>
      <c r="E114" s="282"/>
      <c r="F114" s="282"/>
      <c r="G114" s="283"/>
      <c r="H114" s="274" t="s">
        <v>15</v>
      </c>
      <c r="I114" s="275"/>
      <c r="J114" s="275"/>
      <c r="K114" s="275"/>
      <c r="L114" s="275"/>
      <c r="M114" s="275"/>
      <c r="N114" s="275"/>
      <c r="O114" s="275"/>
      <c r="P114" s="276"/>
      <c r="Q114" s="17"/>
    </row>
    <row r="115" spans="1:17" ht="15.75" thickBot="1">
      <c r="A115" s="241" t="s">
        <v>14</v>
      </c>
      <c r="B115" s="45" t="s">
        <v>84</v>
      </c>
      <c r="C115" s="208" t="s">
        <v>13</v>
      </c>
      <c r="D115" s="39"/>
      <c r="E115" s="265" t="s">
        <v>12</v>
      </c>
      <c r="F115" s="265"/>
      <c r="G115" s="265"/>
      <c r="H115" s="265" t="s">
        <v>11</v>
      </c>
      <c r="I115" s="265"/>
      <c r="J115" s="265"/>
      <c r="K115" s="265" t="s">
        <v>10</v>
      </c>
      <c r="L115" s="265"/>
      <c r="M115" s="265"/>
      <c r="N115" s="265" t="s">
        <v>9</v>
      </c>
      <c r="O115" s="265"/>
      <c r="P115" s="266"/>
      <c r="Q115" s="17"/>
    </row>
    <row r="116" spans="1:17" ht="15.75" thickBot="1">
      <c r="A116" s="101" t="s">
        <v>8</v>
      </c>
      <c r="B116" s="39"/>
      <c r="C116" s="39"/>
      <c r="D116" s="39"/>
      <c r="E116" s="40" t="s">
        <v>4</v>
      </c>
      <c r="F116" s="40" t="s">
        <v>3</v>
      </c>
      <c r="G116" s="40" t="s">
        <v>2</v>
      </c>
      <c r="H116" s="40" t="s">
        <v>4</v>
      </c>
      <c r="I116" s="40" t="s">
        <v>3</v>
      </c>
      <c r="J116" s="40" t="s">
        <v>2</v>
      </c>
      <c r="K116" s="40" t="s">
        <v>4</v>
      </c>
      <c r="L116" s="40" t="s">
        <v>3</v>
      </c>
      <c r="M116" s="40" t="s">
        <v>2</v>
      </c>
      <c r="N116" s="40" t="s">
        <v>4</v>
      </c>
      <c r="O116" s="40" t="s">
        <v>3</v>
      </c>
      <c r="P116" s="41" t="s">
        <v>2</v>
      </c>
      <c r="Q116" s="17"/>
    </row>
    <row r="117" spans="1:17">
      <c r="A117" s="246" t="s">
        <v>22</v>
      </c>
      <c r="B117" s="106" t="s">
        <v>93</v>
      </c>
      <c r="C117" s="27" t="s">
        <v>143</v>
      </c>
      <c r="D117" s="27"/>
      <c r="E117" s="108">
        <v>21</v>
      </c>
      <c r="F117" s="108">
        <v>23</v>
      </c>
      <c r="G117" s="108">
        <f>SUM(E117:F117)</f>
        <v>44</v>
      </c>
      <c r="H117" s="108">
        <v>19</v>
      </c>
      <c r="I117" s="109">
        <v>20</v>
      </c>
      <c r="J117" s="108">
        <f>SUM(H117:I117)</f>
        <v>39</v>
      </c>
      <c r="K117" s="109">
        <v>103</v>
      </c>
      <c r="L117" s="109">
        <v>114</v>
      </c>
      <c r="M117" s="108">
        <f>SUM(K117:L117)</f>
        <v>217</v>
      </c>
      <c r="N117" s="133">
        <f>SUM(H117,K117)</f>
        <v>122</v>
      </c>
      <c r="O117" s="133">
        <f>SUM(I117,L117)</f>
        <v>134</v>
      </c>
      <c r="P117" s="114">
        <f>SUM(N117:O117)</f>
        <v>256</v>
      </c>
      <c r="Q117" s="17"/>
    </row>
    <row r="118" spans="1:17" ht="30">
      <c r="A118" s="91" t="s">
        <v>85</v>
      </c>
      <c r="B118" s="60" t="s">
        <v>135</v>
      </c>
      <c r="C118" s="20" t="s">
        <v>143</v>
      </c>
      <c r="D118" s="20"/>
      <c r="E118" s="110">
        <v>0</v>
      </c>
      <c r="F118" s="110">
        <v>0</v>
      </c>
      <c r="G118" s="108">
        <f t="shared" ref="G118:G130" si="35">SUM(E118:F118)</f>
        <v>0</v>
      </c>
      <c r="H118" s="110">
        <v>0</v>
      </c>
      <c r="I118" s="110">
        <v>0</v>
      </c>
      <c r="J118" s="108">
        <f t="shared" ref="J118:J130" si="36">SUM(H118:I118)</f>
        <v>0</v>
      </c>
      <c r="K118" s="110">
        <v>27</v>
      </c>
      <c r="L118" s="110">
        <v>23</v>
      </c>
      <c r="M118" s="108">
        <f t="shared" ref="M118:M130" si="37">SUM(K118:L118)</f>
        <v>50</v>
      </c>
      <c r="N118" s="133">
        <f t="shared" ref="N118:N130" si="38">SUM(H118,K118)</f>
        <v>27</v>
      </c>
      <c r="O118" s="133">
        <f t="shared" ref="O118:O129" si="39">SUM(I118,L118)</f>
        <v>23</v>
      </c>
      <c r="P118" s="114">
        <f t="shared" ref="P118:P130" si="40">SUM(N118:O118)</f>
        <v>50</v>
      </c>
      <c r="Q118" s="17"/>
    </row>
    <row r="119" spans="1:17" ht="30">
      <c r="A119" s="118" t="s">
        <v>86</v>
      </c>
      <c r="B119" s="60" t="s">
        <v>135</v>
      </c>
      <c r="C119" s="43" t="s">
        <v>143</v>
      </c>
      <c r="D119" s="43"/>
      <c r="E119" s="122">
        <v>6</v>
      </c>
      <c r="F119" s="122">
        <v>9</v>
      </c>
      <c r="G119" s="108">
        <f t="shared" si="35"/>
        <v>15</v>
      </c>
      <c r="H119" s="122">
        <v>9</v>
      </c>
      <c r="I119" s="122">
        <v>13</v>
      </c>
      <c r="J119" s="108">
        <f t="shared" si="36"/>
        <v>22</v>
      </c>
      <c r="K119" s="122">
        <v>59</v>
      </c>
      <c r="L119" s="122">
        <v>42</v>
      </c>
      <c r="M119" s="108">
        <f t="shared" si="37"/>
        <v>101</v>
      </c>
      <c r="N119" s="133">
        <f t="shared" si="38"/>
        <v>68</v>
      </c>
      <c r="O119" s="133">
        <f t="shared" si="39"/>
        <v>55</v>
      </c>
      <c r="P119" s="114">
        <f t="shared" si="40"/>
        <v>123</v>
      </c>
      <c r="Q119" s="17"/>
    </row>
    <row r="120" spans="1:17" ht="30">
      <c r="A120" s="118" t="s">
        <v>18</v>
      </c>
      <c r="B120" s="60" t="s">
        <v>135</v>
      </c>
      <c r="C120" s="43" t="s">
        <v>143</v>
      </c>
      <c r="D120" s="43"/>
      <c r="E120" s="122">
        <v>50</v>
      </c>
      <c r="F120" s="122">
        <v>37</v>
      </c>
      <c r="G120" s="108">
        <f t="shared" si="35"/>
        <v>87</v>
      </c>
      <c r="H120" s="122">
        <v>30</v>
      </c>
      <c r="I120" s="122">
        <v>37</v>
      </c>
      <c r="J120" s="108">
        <f t="shared" si="36"/>
        <v>67</v>
      </c>
      <c r="K120" s="122">
        <v>140</v>
      </c>
      <c r="L120" s="122">
        <v>203</v>
      </c>
      <c r="M120" s="108">
        <f>SUM(K120:L120)</f>
        <v>343</v>
      </c>
      <c r="N120" s="133">
        <f t="shared" si="38"/>
        <v>170</v>
      </c>
      <c r="O120" s="133">
        <f t="shared" si="39"/>
        <v>240</v>
      </c>
      <c r="P120" s="114">
        <f t="shared" si="40"/>
        <v>410</v>
      </c>
      <c r="Q120" s="17"/>
    </row>
    <row r="121" spans="1:17" ht="30">
      <c r="A121" s="118" t="s">
        <v>88</v>
      </c>
      <c r="B121" s="60" t="s">
        <v>135</v>
      </c>
      <c r="C121" s="43" t="s">
        <v>143</v>
      </c>
      <c r="D121" s="43"/>
      <c r="E121" s="122">
        <v>0</v>
      </c>
      <c r="F121" s="122">
        <v>0</v>
      </c>
      <c r="G121" s="108">
        <f t="shared" si="35"/>
        <v>0</v>
      </c>
      <c r="H121" s="122"/>
      <c r="I121" s="122"/>
      <c r="J121" s="108">
        <f t="shared" si="36"/>
        <v>0</v>
      </c>
      <c r="K121" s="122"/>
      <c r="L121" s="122"/>
      <c r="M121" s="108">
        <f t="shared" si="37"/>
        <v>0</v>
      </c>
      <c r="N121" s="133">
        <f t="shared" si="38"/>
        <v>0</v>
      </c>
      <c r="O121" s="133">
        <f t="shared" si="39"/>
        <v>0</v>
      </c>
      <c r="P121" s="114">
        <f t="shared" si="40"/>
        <v>0</v>
      </c>
      <c r="Q121" s="17"/>
    </row>
    <row r="122" spans="1:17" ht="30">
      <c r="A122" s="118" t="s">
        <v>87</v>
      </c>
      <c r="B122" s="60" t="s">
        <v>135</v>
      </c>
      <c r="C122" s="43" t="s">
        <v>143</v>
      </c>
      <c r="D122" s="43"/>
      <c r="E122" s="122">
        <v>11</v>
      </c>
      <c r="F122" s="122">
        <v>11</v>
      </c>
      <c r="G122" s="108">
        <f t="shared" si="35"/>
        <v>22</v>
      </c>
      <c r="H122" s="122">
        <v>11</v>
      </c>
      <c r="I122" s="122">
        <v>15</v>
      </c>
      <c r="J122" s="108">
        <f t="shared" si="36"/>
        <v>26</v>
      </c>
      <c r="K122" s="122">
        <v>65</v>
      </c>
      <c r="L122" s="122">
        <v>100</v>
      </c>
      <c r="M122" s="108">
        <f t="shared" si="37"/>
        <v>165</v>
      </c>
      <c r="N122" s="133">
        <f t="shared" si="38"/>
        <v>76</v>
      </c>
      <c r="O122" s="133">
        <f t="shared" si="39"/>
        <v>115</v>
      </c>
      <c r="P122" s="114">
        <f t="shared" si="40"/>
        <v>191</v>
      </c>
      <c r="Q122" s="17"/>
    </row>
    <row r="123" spans="1:17" ht="30">
      <c r="A123" s="118" t="s">
        <v>20</v>
      </c>
      <c r="B123" s="60" t="s">
        <v>135</v>
      </c>
      <c r="C123" s="43" t="s">
        <v>143</v>
      </c>
      <c r="D123" s="43"/>
      <c r="E123" s="122">
        <v>22</v>
      </c>
      <c r="F123" s="122">
        <v>35</v>
      </c>
      <c r="G123" s="108">
        <f t="shared" si="35"/>
        <v>57</v>
      </c>
      <c r="H123" s="122">
        <v>16</v>
      </c>
      <c r="I123" s="122">
        <v>37</v>
      </c>
      <c r="J123" s="108">
        <f t="shared" si="36"/>
        <v>53</v>
      </c>
      <c r="K123" s="122">
        <v>84</v>
      </c>
      <c r="L123" s="122">
        <v>301</v>
      </c>
      <c r="M123" s="108">
        <f t="shared" si="37"/>
        <v>385</v>
      </c>
      <c r="N123" s="133">
        <f t="shared" si="38"/>
        <v>100</v>
      </c>
      <c r="O123" s="133">
        <f t="shared" si="39"/>
        <v>338</v>
      </c>
      <c r="P123" s="114">
        <f t="shared" si="40"/>
        <v>438</v>
      </c>
      <c r="Q123" s="17"/>
    </row>
    <row r="124" spans="1:17">
      <c r="A124" s="118" t="s">
        <v>19</v>
      </c>
      <c r="B124" s="119" t="s">
        <v>94</v>
      </c>
      <c r="C124" s="43" t="s">
        <v>143</v>
      </c>
      <c r="D124" s="43"/>
      <c r="E124" s="122">
        <v>19</v>
      </c>
      <c r="F124" s="122">
        <v>28</v>
      </c>
      <c r="G124" s="108">
        <f t="shared" si="35"/>
        <v>47</v>
      </c>
      <c r="H124" s="122">
        <v>34</v>
      </c>
      <c r="I124" s="122">
        <v>53</v>
      </c>
      <c r="J124" s="108">
        <f t="shared" si="36"/>
        <v>87</v>
      </c>
      <c r="K124" s="122">
        <v>264</v>
      </c>
      <c r="L124" s="122">
        <v>364</v>
      </c>
      <c r="M124" s="108">
        <f t="shared" si="37"/>
        <v>628</v>
      </c>
      <c r="N124" s="133">
        <f t="shared" si="38"/>
        <v>298</v>
      </c>
      <c r="O124" s="133">
        <f t="shared" si="39"/>
        <v>417</v>
      </c>
      <c r="P124" s="114">
        <f t="shared" si="40"/>
        <v>715</v>
      </c>
      <c r="Q124" s="17"/>
    </row>
    <row r="125" spans="1:17">
      <c r="A125" s="118" t="s">
        <v>21</v>
      </c>
      <c r="B125" s="119" t="s">
        <v>94</v>
      </c>
      <c r="C125" s="43" t="s">
        <v>143</v>
      </c>
      <c r="D125" s="43"/>
      <c r="E125" s="122">
        <v>26</v>
      </c>
      <c r="F125" s="122">
        <v>9</v>
      </c>
      <c r="G125" s="108">
        <f t="shared" si="35"/>
        <v>35</v>
      </c>
      <c r="H125" s="122">
        <v>28</v>
      </c>
      <c r="I125" s="122">
        <v>11</v>
      </c>
      <c r="J125" s="108">
        <f t="shared" si="36"/>
        <v>39</v>
      </c>
      <c r="K125" s="122">
        <v>231</v>
      </c>
      <c r="L125" s="122">
        <v>112</v>
      </c>
      <c r="M125" s="108">
        <f t="shared" si="37"/>
        <v>343</v>
      </c>
      <c r="N125" s="133">
        <f t="shared" si="38"/>
        <v>259</v>
      </c>
      <c r="O125" s="133">
        <f t="shared" si="39"/>
        <v>123</v>
      </c>
      <c r="P125" s="114">
        <f t="shared" si="40"/>
        <v>382</v>
      </c>
      <c r="Q125" s="17"/>
    </row>
    <row r="126" spans="1:17">
      <c r="A126" s="248" t="s">
        <v>174</v>
      </c>
      <c r="B126" s="119" t="s">
        <v>95</v>
      </c>
      <c r="C126" s="43" t="s">
        <v>144</v>
      </c>
      <c r="D126" s="43"/>
      <c r="E126" s="122">
        <v>31</v>
      </c>
      <c r="F126" s="122">
        <v>9</v>
      </c>
      <c r="G126" s="108">
        <f t="shared" si="35"/>
        <v>40</v>
      </c>
      <c r="H126" s="122">
        <v>29</v>
      </c>
      <c r="I126" s="122">
        <v>8</v>
      </c>
      <c r="J126" s="108">
        <f t="shared" si="36"/>
        <v>37</v>
      </c>
      <c r="K126" s="122">
        <v>306</v>
      </c>
      <c r="L126" s="122">
        <v>75</v>
      </c>
      <c r="M126" s="108">
        <f t="shared" si="37"/>
        <v>381</v>
      </c>
      <c r="N126" s="133">
        <f t="shared" si="38"/>
        <v>335</v>
      </c>
      <c r="O126" s="133">
        <f t="shared" si="39"/>
        <v>83</v>
      </c>
      <c r="P126" s="114">
        <f t="shared" si="40"/>
        <v>418</v>
      </c>
      <c r="Q126" s="17"/>
    </row>
    <row r="127" spans="1:17">
      <c r="A127" s="118" t="s">
        <v>89</v>
      </c>
      <c r="B127" s="119" t="s">
        <v>95</v>
      </c>
      <c r="C127" s="43" t="s">
        <v>144</v>
      </c>
      <c r="D127" s="43"/>
      <c r="E127" s="122">
        <v>8</v>
      </c>
      <c r="F127" s="122">
        <v>1</v>
      </c>
      <c r="G127" s="108">
        <f t="shared" si="35"/>
        <v>9</v>
      </c>
      <c r="H127" s="122">
        <v>6</v>
      </c>
      <c r="I127" s="122">
        <v>1</v>
      </c>
      <c r="J127" s="108">
        <f t="shared" si="36"/>
        <v>7</v>
      </c>
      <c r="K127" s="122">
        <v>106</v>
      </c>
      <c r="L127" s="122">
        <v>40</v>
      </c>
      <c r="M127" s="108">
        <f t="shared" si="37"/>
        <v>146</v>
      </c>
      <c r="N127" s="133">
        <f t="shared" si="38"/>
        <v>112</v>
      </c>
      <c r="O127" s="133">
        <f t="shared" si="39"/>
        <v>41</v>
      </c>
      <c r="P127" s="114">
        <f t="shared" si="40"/>
        <v>153</v>
      </c>
      <c r="Q127" s="17"/>
    </row>
    <row r="128" spans="1:17">
      <c r="A128" s="118" t="s">
        <v>90</v>
      </c>
      <c r="B128" s="119" t="s">
        <v>96</v>
      </c>
      <c r="C128" s="43" t="s">
        <v>143</v>
      </c>
      <c r="D128" s="43"/>
      <c r="E128" s="122">
        <v>28</v>
      </c>
      <c r="F128" s="122">
        <v>22</v>
      </c>
      <c r="G128" s="108">
        <f t="shared" si="35"/>
        <v>50</v>
      </c>
      <c r="H128" s="122">
        <v>35</v>
      </c>
      <c r="I128" s="122">
        <v>37</v>
      </c>
      <c r="J128" s="108">
        <f t="shared" si="36"/>
        <v>72</v>
      </c>
      <c r="K128" s="122">
        <v>228</v>
      </c>
      <c r="L128" s="122">
        <v>291</v>
      </c>
      <c r="M128" s="108">
        <f t="shared" si="37"/>
        <v>519</v>
      </c>
      <c r="N128" s="133">
        <f t="shared" si="38"/>
        <v>263</v>
      </c>
      <c r="O128" s="133">
        <f t="shared" si="39"/>
        <v>328</v>
      </c>
      <c r="P128" s="114">
        <f t="shared" si="40"/>
        <v>591</v>
      </c>
      <c r="Q128" s="17"/>
    </row>
    <row r="129" spans="1:17">
      <c r="A129" s="118" t="s">
        <v>91</v>
      </c>
      <c r="B129" s="119" t="s">
        <v>97</v>
      </c>
      <c r="C129" s="43" t="s">
        <v>143</v>
      </c>
      <c r="D129" s="43"/>
      <c r="E129" s="122">
        <v>0</v>
      </c>
      <c r="F129" s="122">
        <v>0</v>
      </c>
      <c r="G129" s="108">
        <f t="shared" si="35"/>
        <v>0</v>
      </c>
      <c r="H129" s="122">
        <v>0</v>
      </c>
      <c r="I129" s="122">
        <v>0</v>
      </c>
      <c r="J129" s="108">
        <f t="shared" si="36"/>
        <v>0</v>
      </c>
      <c r="K129" s="122">
        <v>45</v>
      </c>
      <c r="L129" s="122">
        <v>41</v>
      </c>
      <c r="M129" s="108">
        <f t="shared" si="37"/>
        <v>86</v>
      </c>
      <c r="N129" s="133">
        <f t="shared" si="38"/>
        <v>45</v>
      </c>
      <c r="O129" s="133">
        <f t="shared" si="39"/>
        <v>41</v>
      </c>
      <c r="P129" s="114">
        <f t="shared" si="40"/>
        <v>86</v>
      </c>
      <c r="Q129" s="17"/>
    </row>
    <row r="130" spans="1:17" ht="15.75" thickBot="1">
      <c r="A130" s="92" t="s">
        <v>92</v>
      </c>
      <c r="B130" s="119" t="s">
        <v>97</v>
      </c>
      <c r="C130" s="51" t="s">
        <v>143</v>
      </c>
      <c r="D130" s="51"/>
      <c r="E130" s="126">
        <v>19</v>
      </c>
      <c r="F130" s="126">
        <v>7</v>
      </c>
      <c r="G130" s="108">
        <f t="shared" si="35"/>
        <v>26</v>
      </c>
      <c r="H130" s="126">
        <v>18</v>
      </c>
      <c r="I130" s="126">
        <v>7</v>
      </c>
      <c r="J130" s="108">
        <f t="shared" si="36"/>
        <v>25</v>
      </c>
      <c r="K130" s="126">
        <v>85</v>
      </c>
      <c r="L130" s="126">
        <v>76</v>
      </c>
      <c r="M130" s="108">
        <f t="shared" si="37"/>
        <v>161</v>
      </c>
      <c r="N130" s="133">
        <f t="shared" si="38"/>
        <v>103</v>
      </c>
      <c r="O130" s="133">
        <f>SUM(I130,L130)</f>
        <v>83</v>
      </c>
      <c r="P130" s="114">
        <f t="shared" si="40"/>
        <v>186</v>
      </c>
      <c r="Q130" s="17"/>
    </row>
    <row r="131" spans="1:17" ht="15.75" thickBot="1">
      <c r="A131" s="267" t="s">
        <v>1</v>
      </c>
      <c r="B131" s="268"/>
      <c r="C131" s="268"/>
      <c r="D131" s="268"/>
      <c r="E131" s="111">
        <f>SUM(E117:E130)</f>
        <v>241</v>
      </c>
      <c r="F131" s="111">
        <f t="shared" ref="F131:P131" si="41">SUM(F117:F130)</f>
        <v>191</v>
      </c>
      <c r="G131" s="111">
        <f t="shared" si="41"/>
        <v>432</v>
      </c>
      <c r="H131" s="111">
        <f t="shared" si="41"/>
        <v>235</v>
      </c>
      <c r="I131" s="111">
        <f t="shared" si="41"/>
        <v>239</v>
      </c>
      <c r="J131" s="111">
        <f t="shared" si="41"/>
        <v>474</v>
      </c>
      <c r="K131" s="111">
        <f t="shared" si="41"/>
        <v>1743</v>
      </c>
      <c r="L131" s="111">
        <f t="shared" si="41"/>
        <v>1782</v>
      </c>
      <c r="M131" s="111">
        <f t="shared" si="41"/>
        <v>3525</v>
      </c>
      <c r="N131" s="111">
        <f t="shared" si="41"/>
        <v>1978</v>
      </c>
      <c r="O131" s="111">
        <f t="shared" si="41"/>
        <v>2021</v>
      </c>
      <c r="P131" s="115">
        <f t="shared" si="41"/>
        <v>3999</v>
      </c>
      <c r="Q131" s="17"/>
    </row>
    <row r="132" spans="1:17">
      <c r="A132" s="98"/>
      <c r="B132" s="98"/>
      <c r="C132" s="98"/>
      <c r="D132" s="98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17"/>
    </row>
    <row r="133" spans="1:17" ht="15.75" thickBot="1">
      <c r="A133" s="34"/>
      <c r="B133" s="30"/>
      <c r="C133" s="30"/>
      <c r="D133" s="30"/>
      <c r="E133" s="10"/>
      <c r="F133" s="10"/>
      <c r="G133" s="10"/>
      <c r="H133" s="10"/>
      <c r="I133" s="10"/>
      <c r="J133" s="47"/>
      <c r="K133" s="44"/>
      <c r="L133" s="44"/>
      <c r="M133" s="44"/>
      <c r="N133" s="44"/>
      <c r="O133" s="44"/>
      <c r="P133" s="44"/>
      <c r="Q133" s="17"/>
    </row>
    <row r="134" spans="1:17" ht="15.75" thickBot="1">
      <c r="A134" s="101" t="s">
        <v>6</v>
      </c>
      <c r="B134" s="39"/>
      <c r="C134" s="39"/>
      <c r="D134" s="52"/>
      <c r="E134" s="40" t="s">
        <v>4</v>
      </c>
      <c r="F134" s="40" t="s">
        <v>3</v>
      </c>
      <c r="G134" s="40" t="s">
        <v>2</v>
      </c>
      <c r="H134" s="40" t="s">
        <v>4</v>
      </c>
      <c r="I134" s="40" t="s">
        <v>3</v>
      </c>
      <c r="J134" s="40" t="s">
        <v>2</v>
      </c>
      <c r="K134" s="40" t="s">
        <v>4</v>
      </c>
      <c r="L134" s="40" t="s">
        <v>3</v>
      </c>
      <c r="M134" s="40" t="s">
        <v>2</v>
      </c>
      <c r="N134" s="40" t="s">
        <v>4</v>
      </c>
      <c r="O134" s="40" t="s">
        <v>3</v>
      </c>
      <c r="P134" s="41" t="s">
        <v>2</v>
      </c>
      <c r="Q134" s="17"/>
    </row>
    <row r="135" spans="1:17">
      <c r="A135" s="141" t="s">
        <v>98</v>
      </c>
      <c r="B135" s="130" t="s">
        <v>173</v>
      </c>
      <c r="C135" s="107" t="s">
        <v>143</v>
      </c>
      <c r="D135" s="20"/>
      <c r="E135" s="108">
        <v>0</v>
      </c>
      <c r="F135" s="108">
        <v>0</v>
      </c>
      <c r="G135" s="108">
        <f>SUM(E135:F135)</f>
        <v>0</v>
      </c>
      <c r="H135" s="108">
        <v>0</v>
      </c>
      <c r="I135" s="108">
        <v>0</v>
      </c>
      <c r="J135" s="108">
        <f>SUM(H135:I135)</f>
        <v>0</v>
      </c>
      <c r="K135" s="133">
        <v>8</v>
      </c>
      <c r="L135" s="133">
        <v>5</v>
      </c>
      <c r="M135" s="108">
        <f>SUM(K135:L135)</f>
        <v>13</v>
      </c>
      <c r="N135" s="133">
        <f t="shared" ref="N135:N143" si="42">SUM(H135,K135)</f>
        <v>8</v>
      </c>
      <c r="O135" s="133">
        <f t="shared" ref="O135:O143" si="43">SUM(I135,L135)</f>
        <v>5</v>
      </c>
      <c r="P135" s="114">
        <f>SUM(N135:O135)</f>
        <v>13</v>
      </c>
      <c r="Q135" s="17"/>
    </row>
    <row r="136" spans="1:17">
      <c r="A136" s="141" t="s">
        <v>154</v>
      </c>
      <c r="B136" s="130" t="s">
        <v>173</v>
      </c>
      <c r="C136" s="107" t="s">
        <v>143</v>
      </c>
      <c r="D136" s="20"/>
      <c r="E136" s="108">
        <v>12</v>
      </c>
      <c r="F136" s="108">
        <v>13</v>
      </c>
      <c r="G136" s="108">
        <f>SUM(E136:F136)</f>
        <v>25</v>
      </c>
      <c r="H136" s="108">
        <v>11</v>
      </c>
      <c r="I136" s="108">
        <v>7</v>
      </c>
      <c r="J136" s="108">
        <f t="shared" ref="J136:J143" si="44">SUM(H136:I136)</f>
        <v>18</v>
      </c>
      <c r="K136" s="133">
        <v>0</v>
      </c>
      <c r="L136" s="133">
        <v>0</v>
      </c>
      <c r="M136" s="108">
        <f>SUM(K136:L136)</f>
        <v>0</v>
      </c>
      <c r="N136" s="133">
        <f t="shared" si="42"/>
        <v>11</v>
      </c>
      <c r="O136" s="133">
        <f t="shared" si="43"/>
        <v>7</v>
      </c>
      <c r="P136" s="114">
        <f t="shared" ref="P136:P143" si="45">SUM(N136:O136)</f>
        <v>18</v>
      </c>
      <c r="Q136" s="17"/>
    </row>
    <row r="137" spans="1:17">
      <c r="A137" s="146" t="s">
        <v>99</v>
      </c>
      <c r="B137" s="130" t="s">
        <v>173</v>
      </c>
      <c r="C137" s="61" t="s">
        <v>143</v>
      </c>
      <c r="D137" s="20"/>
      <c r="E137" s="125">
        <v>0</v>
      </c>
      <c r="F137" s="125">
        <v>0</v>
      </c>
      <c r="G137" s="108">
        <f t="shared" ref="G137:G143" si="46">SUM(E137:F137)</f>
        <v>0</v>
      </c>
      <c r="H137" s="110">
        <v>0</v>
      </c>
      <c r="I137" s="110">
        <v>0</v>
      </c>
      <c r="J137" s="108">
        <f t="shared" si="44"/>
        <v>0</v>
      </c>
      <c r="K137" s="110">
        <v>0</v>
      </c>
      <c r="L137" s="110">
        <v>0</v>
      </c>
      <c r="M137" s="108">
        <f t="shared" ref="M137:M143" si="47">SUM(K137:L137)</f>
        <v>0</v>
      </c>
      <c r="N137" s="110">
        <f t="shared" si="42"/>
        <v>0</v>
      </c>
      <c r="O137" s="110">
        <f t="shared" si="43"/>
        <v>0</v>
      </c>
      <c r="P137" s="114">
        <f t="shared" si="45"/>
        <v>0</v>
      </c>
      <c r="Q137" s="17"/>
    </row>
    <row r="138" spans="1:17">
      <c r="A138" s="142" t="s">
        <v>33</v>
      </c>
      <c r="B138" s="130" t="s">
        <v>173</v>
      </c>
      <c r="C138" s="143" t="s">
        <v>143</v>
      </c>
      <c r="D138" s="20"/>
      <c r="E138" s="137">
        <v>0</v>
      </c>
      <c r="F138" s="137">
        <v>0</v>
      </c>
      <c r="G138" s="108">
        <f t="shared" si="46"/>
        <v>0</v>
      </c>
      <c r="H138" s="122">
        <v>0</v>
      </c>
      <c r="I138" s="122">
        <v>0</v>
      </c>
      <c r="J138" s="108">
        <f t="shared" si="44"/>
        <v>0</v>
      </c>
      <c r="K138" s="122">
        <v>7</v>
      </c>
      <c r="L138" s="122">
        <v>13</v>
      </c>
      <c r="M138" s="108">
        <f t="shared" si="47"/>
        <v>20</v>
      </c>
      <c r="N138" s="122">
        <f t="shared" si="42"/>
        <v>7</v>
      </c>
      <c r="O138" s="122">
        <f t="shared" si="43"/>
        <v>13</v>
      </c>
      <c r="P138" s="114">
        <f t="shared" si="45"/>
        <v>20</v>
      </c>
      <c r="Q138" s="17"/>
    </row>
    <row r="139" spans="1:17">
      <c r="A139" s="142" t="s">
        <v>34</v>
      </c>
      <c r="B139" s="131" t="s">
        <v>94</v>
      </c>
      <c r="C139" s="143" t="s">
        <v>143</v>
      </c>
      <c r="D139" s="20"/>
      <c r="E139" s="137">
        <v>12</v>
      </c>
      <c r="F139" s="137">
        <v>16</v>
      </c>
      <c r="G139" s="108">
        <v>6</v>
      </c>
      <c r="H139" s="122">
        <v>12</v>
      </c>
      <c r="I139" s="122">
        <v>16</v>
      </c>
      <c r="J139" s="108">
        <f t="shared" si="44"/>
        <v>28</v>
      </c>
      <c r="K139" s="122">
        <v>15</v>
      </c>
      <c r="L139" s="122">
        <v>8</v>
      </c>
      <c r="M139" s="108">
        <f t="shared" si="47"/>
        <v>23</v>
      </c>
      <c r="N139" s="122">
        <f t="shared" si="42"/>
        <v>27</v>
      </c>
      <c r="O139" s="122">
        <f t="shared" si="43"/>
        <v>24</v>
      </c>
      <c r="P139" s="114">
        <f t="shared" si="45"/>
        <v>51</v>
      </c>
      <c r="Q139" s="17"/>
    </row>
    <row r="140" spans="1:17">
      <c r="A140" s="142" t="s">
        <v>33</v>
      </c>
      <c r="B140" s="131" t="s">
        <v>155</v>
      </c>
      <c r="C140" s="143" t="s">
        <v>143</v>
      </c>
      <c r="D140" s="20"/>
      <c r="E140" s="137">
        <v>0</v>
      </c>
      <c r="F140" s="137">
        <v>0</v>
      </c>
      <c r="G140" s="108">
        <f>SUM(E140:F140)</f>
        <v>0</v>
      </c>
      <c r="H140" s="122">
        <v>7</v>
      </c>
      <c r="I140" s="122">
        <v>0</v>
      </c>
      <c r="J140" s="108">
        <f>SUM(H140:I140)</f>
        <v>7</v>
      </c>
      <c r="K140" s="122">
        <v>0</v>
      </c>
      <c r="L140" s="122">
        <v>13</v>
      </c>
      <c r="M140" s="108">
        <f>SUM(K140:L140)</f>
        <v>13</v>
      </c>
      <c r="N140" s="122">
        <f>SUM(H140,K140)</f>
        <v>7</v>
      </c>
      <c r="O140" s="122">
        <f>SUM(I140,L140)</f>
        <v>13</v>
      </c>
      <c r="P140" s="114">
        <f>SUM(N140:O140)</f>
        <v>20</v>
      </c>
      <c r="Q140" s="17"/>
    </row>
    <row r="141" spans="1:17">
      <c r="A141" s="142" t="s">
        <v>100</v>
      </c>
      <c r="B141" s="131" t="s">
        <v>96</v>
      </c>
      <c r="C141" s="143" t="s">
        <v>143</v>
      </c>
      <c r="D141" s="20"/>
      <c r="E141" s="137">
        <v>10</v>
      </c>
      <c r="F141" s="137">
        <v>9</v>
      </c>
      <c r="G141" s="108">
        <f t="shared" si="46"/>
        <v>19</v>
      </c>
      <c r="H141" s="122">
        <v>6</v>
      </c>
      <c r="I141" s="122">
        <v>6</v>
      </c>
      <c r="J141" s="108">
        <f t="shared" si="44"/>
        <v>12</v>
      </c>
      <c r="K141" s="122">
        <v>3</v>
      </c>
      <c r="L141" s="122">
        <v>2</v>
      </c>
      <c r="M141" s="108">
        <f t="shared" si="47"/>
        <v>5</v>
      </c>
      <c r="N141" s="122">
        <f t="shared" si="42"/>
        <v>9</v>
      </c>
      <c r="O141" s="122">
        <f t="shared" si="43"/>
        <v>8</v>
      </c>
      <c r="P141" s="114">
        <f t="shared" si="45"/>
        <v>17</v>
      </c>
      <c r="Q141" s="17"/>
    </row>
    <row r="142" spans="1:17" ht="30">
      <c r="A142" s="142" t="s">
        <v>61</v>
      </c>
      <c r="B142" s="131" t="s">
        <v>95</v>
      </c>
      <c r="C142" s="143" t="s">
        <v>144</v>
      </c>
      <c r="D142" s="20"/>
      <c r="E142" s="137">
        <v>12</v>
      </c>
      <c r="F142" s="137">
        <v>4</v>
      </c>
      <c r="G142" s="108">
        <f t="shared" si="46"/>
        <v>16</v>
      </c>
      <c r="H142" s="122">
        <v>5</v>
      </c>
      <c r="I142" s="122">
        <v>1</v>
      </c>
      <c r="J142" s="108">
        <f t="shared" si="44"/>
        <v>6</v>
      </c>
      <c r="K142" s="122">
        <v>1</v>
      </c>
      <c r="L142" s="122">
        <v>1</v>
      </c>
      <c r="M142" s="108">
        <f t="shared" si="47"/>
        <v>2</v>
      </c>
      <c r="N142" s="122">
        <f t="shared" si="42"/>
        <v>6</v>
      </c>
      <c r="O142" s="122">
        <f t="shared" si="43"/>
        <v>2</v>
      </c>
      <c r="P142" s="114">
        <f t="shared" si="45"/>
        <v>8</v>
      </c>
      <c r="Q142" s="17"/>
    </row>
    <row r="143" spans="1:17" ht="15.75" thickBot="1">
      <c r="A143" s="149" t="s">
        <v>101</v>
      </c>
      <c r="B143" s="150" t="s">
        <v>97</v>
      </c>
      <c r="C143" s="151" t="s">
        <v>143</v>
      </c>
      <c r="D143" s="21"/>
      <c r="E143" s="126">
        <v>1</v>
      </c>
      <c r="F143" s="126">
        <v>3</v>
      </c>
      <c r="G143" s="108">
        <f t="shared" si="46"/>
        <v>4</v>
      </c>
      <c r="H143" s="126">
        <v>0</v>
      </c>
      <c r="I143" s="126">
        <v>3</v>
      </c>
      <c r="J143" s="108">
        <f t="shared" si="44"/>
        <v>3</v>
      </c>
      <c r="K143" s="126">
        <v>1</v>
      </c>
      <c r="L143" s="126">
        <v>2</v>
      </c>
      <c r="M143" s="108">
        <f t="shared" si="47"/>
        <v>3</v>
      </c>
      <c r="N143" s="126">
        <f t="shared" si="42"/>
        <v>1</v>
      </c>
      <c r="O143" s="126">
        <f t="shared" si="43"/>
        <v>5</v>
      </c>
      <c r="P143" s="114">
        <f t="shared" si="45"/>
        <v>6</v>
      </c>
      <c r="Q143" s="17"/>
    </row>
    <row r="144" spans="1:17" ht="15.75" thickBot="1">
      <c r="A144" s="267" t="s">
        <v>1</v>
      </c>
      <c r="B144" s="268"/>
      <c r="C144" s="268"/>
      <c r="D144" s="284"/>
      <c r="E144" s="111">
        <f t="shared" ref="E144:P144" si="48">SUM(E135:E143)</f>
        <v>47</v>
      </c>
      <c r="F144" s="111">
        <f t="shared" si="48"/>
        <v>45</v>
      </c>
      <c r="G144" s="111">
        <f t="shared" si="48"/>
        <v>70</v>
      </c>
      <c r="H144" s="111"/>
      <c r="I144" s="111"/>
      <c r="J144" s="111">
        <f t="shared" si="48"/>
        <v>74</v>
      </c>
      <c r="K144" s="111"/>
      <c r="L144" s="111"/>
      <c r="M144" s="111">
        <f t="shared" si="48"/>
        <v>79</v>
      </c>
      <c r="N144" s="111">
        <f t="shared" si="48"/>
        <v>76</v>
      </c>
      <c r="O144" s="111">
        <f t="shared" si="48"/>
        <v>77</v>
      </c>
      <c r="P144" s="115">
        <f t="shared" si="48"/>
        <v>153</v>
      </c>
      <c r="Q144" s="17"/>
    </row>
    <row r="145" spans="1:17" ht="15.75" thickBot="1">
      <c r="A145" s="279" t="s">
        <v>0</v>
      </c>
      <c r="B145" s="280"/>
      <c r="C145" s="280"/>
      <c r="D145" s="280"/>
      <c r="E145" s="111">
        <f>SUM(E131,E144)</f>
        <v>288</v>
      </c>
      <c r="F145" s="111">
        <f t="shared" ref="F145:P145" si="49">SUM(F131,F144)</f>
        <v>236</v>
      </c>
      <c r="G145" s="111">
        <f t="shared" si="49"/>
        <v>502</v>
      </c>
      <c r="H145" s="111">
        <f t="shared" si="49"/>
        <v>235</v>
      </c>
      <c r="I145" s="111">
        <f t="shared" si="49"/>
        <v>239</v>
      </c>
      <c r="J145" s="111">
        <f t="shared" si="49"/>
        <v>548</v>
      </c>
      <c r="K145" s="111">
        <f t="shared" si="49"/>
        <v>1743</v>
      </c>
      <c r="L145" s="111">
        <f t="shared" si="49"/>
        <v>1782</v>
      </c>
      <c r="M145" s="111">
        <f t="shared" si="49"/>
        <v>3604</v>
      </c>
      <c r="N145" s="111">
        <f t="shared" si="49"/>
        <v>2054</v>
      </c>
      <c r="O145" s="111">
        <f t="shared" si="49"/>
        <v>2098</v>
      </c>
      <c r="P145" s="115">
        <f t="shared" si="49"/>
        <v>4152</v>
      </c>
      <c r="Q145" s="17"/>
    </row>
    <row r="146" spans="1:17">
      <c r="A146" s="34"/>
      <c r="B146" s="30"/>
      <c r="C146" s="30"/>
      <c r="D146" s="30"/>
      <c r="E146" s="10"/>
      <c r="F146" s="10"/>
      <c r="G146" s="10"/>
      <c r="H146" s="10"/>
      <c r="I146" s="10"/>
      <c r="J146" s="47"/>
      <c r="K146" s="44"/>
      <c r="L146" s="44"/>
      <c r="M146" s="44"/>
      <c r="N146" s="44"/>
      <c r="O146" s="44"/>
      <c r="P146" s="44"/>
      <c r="Q146" s="17"/>
    </row>
    <row r="147" spans="1:17" ht="15.75" thickBot="1">
      <c r="A147" s="98"/>
      <c r="B147" s="30"/>
      <c r="C147" s="30"/>
      <c r="D147" s="30"/>
      <c r="E147" s="10"/>
      <c r="F147" s="10"/>
      <c r="G147" s="10"/>
      <c r="H147" s="10"/>
      <c r="I147" s="10"/>
      <c r="J147" s="47"/>
      <c r="K147" s="44"/>
      <c r="L147" s="44"/>
      <c r="M147" s="44"/>
      <c r="N147" s="44"/>
      <c r="O147" s="44"/>
      <c r="P147" s="44"/>
      <c r="Q147" s="17"/>
    </row>
    <row r="148" spans="1:17" ht="15.75" thickBot="1">
      <c r="A148" s="281" t="s">
        <v>102</v>
      </c>
      <c r="B148" s="282"/>
      <c r="C148" s="282"/>
      <c r="D148" s="282"/>
      <c r="E148" s="282"/>
      <c r="F148" s="282"/>
      <c r="G148" s="283"/>
      <c r="H148" s="274" t="s">
        <v>15</v>
      </c>
      <c r="I148" s="275"/>
      <c r="J148" s="275"/>
      <c r="K148" s="275"/>
      <c r="L148" s="275"/>
      <c r="M148" s="275"/>
      <c r="N148" s="275"/>
      <c r="O148" s="275"/>
      <c r="P148" s="276"/>
      <c r="Q148" s="17"/>
    </row>
    <row r="149" spans="1:17" ht="15.75" thickBot="1">
      <c r="A149" s="241" t="s">
        <v>14</v>
      </c>
      <c r="B149" s="45" t="s">
        <v>84</v>
      </c>
      <c r="C149" s="208" t="s">
        <v>13</v>
      </c>
      <c r="D149" s="39"/>
      <c r="E149" s="265" t="s">
        <v>12</v>
      </c>
      <c r="F149" s="265"/>
      <c r="G149" s="265"/>
      <c r="H149" s="265" t="s">
        <v>11</v>
      </c>
      <c r="I149" s="265"/>
      <c r="J149" s="265"/>
      <c r="K149" s="265" t="s">
        <v>10</v>
      </c>
      <c r="L149" s="265"/>
      <c r="M149" s="265"/>
      <c r="N149" s="265" t="s">
        <v>9</v>
      </c>
      <c r="O149" s="265"/>
      <c r="P149" s="266"/>
      <c r="Q149" s="17"/>
    </row>
    <row r="150" spans="1:17" ht="15.75" thickBot="1">
      <c r="A150" s="101" t="s">
        <v>8</v>
      </c>
      <c r="B150" s="39"/>
      <c r="C150" s="39"/>
      <c r="D150" s="39"/>
      <c r="E150" s="40" t="s">
        <v>4</v>
      </c>
      <c r="F150" s="40" t="s">
        <v>3</v>
      </c>
      <c r="G150" s="40" t="s">
        <v>2</v>
      </c>
      <c r="H150" s="40" t="s">
        <v>4</v>
      </c>
      <c r="I150" s="40" t="s">
        <v>3</v>
      </c>
      <c r="J150" s="40" t="s">
        <v>2</v>
      </c>
      <c r="K150" s="40" t="s">
        <v>4</v>
      </c>
      <c r="L150" s="40" t="s">
        <v>3</v>
      </c>
      <c r="M150" s="40" t="s">
        <v>2</v>
      </c>
      <c r="N150" s="40" t="s">
        <v>4</v>
      </c>
      <c r="O150" s="40" t="s">
        <v>3</v>
      </c>
      <c r="P150" s="41" t="s">
        <v>2</v>
      </c>
      <c r="Q150" s="17"/>
    </row>
    <row r="151" spans="1:17" ht="15.75" thickBot="1">
      <c r="A151" s="246" t="s">
        <v>103</v>
      </c>
      <c r="B151" s="106" t="s">
        <v>104</v>
      </c>
      <c r="C151" s="107" t="s">
        <v>145</v>
      </c>
      <c r="D151" s="27"/>
      <c r="E151" s="226">
        <v>30</v>
      </c>
      <c r="F151" s="164">
        <v>8</v>
      </c>
      <c r="G151" s="164">
        <f>SUM(E151:F151)</f>
        <v>38</v>
      </c>
      <c r="H151" s="164">
        <v>33</v>
      </c>
      <c r="I151" s="222">
        <v>8</v>
      </c>
      <c r="J151" s="164">
        <f>SUM(H151:I151)</f>
        <v>41</v>
      </c>
      <c r="K151" s="222">
        <v>312</v>
      </c>
      <c r="L151" s="222">
        <v>84</v>
      </c>
      <c r="M151" s="164">
        <f>SUM(K151:L151)</f>
        <v>396</v>
      </c>
      <c r="N151" s="165">
        <f>SUM(H151,K151)</f>
        <v>345</v>
      </c>
      <c r="O151" s="165">
        <f>SUM(I151,L151)</f>
        <v>92</v>
      </c>
      <c r="P151" s="172">
        <f>SUM(N151:O151)</f>
        <v>437</v>
      </c>
      <c r="Q151" s="17"/>
    </row>
    <row r="152" spans="1:17" ht="15.75" thickBot="1">
      <c r="A152" s="267" t="s">
        <v>1</v>
      </c>
      <c r="B152" s="268"/>
      <c r="C152" s="268"/>
      <c r="D152" s="308"/>
      <c r="E152" s="32">
        <f>E151</f>
        <v>30</v>
      </c>
      <c r="F152" s="32">
        <f>F151</f>
        <v>8</v>
      </c>
      <c r="G152" s="153">
        <f>G151</f>
        <v>38</v>
      </c>
      <c r="H152" s="32">
        <f t="shared" ref="H152:P152" si="50">H151</f>
        <v>33</v>
      </c>
      <c r="I152" s="32">
        <f t="shared" si="50"/>
        <v>8</v>
      </c>
      <c r="J152" s="153">
        <f t="shared" si="50"/>
        <v>41</v>
      </c>
      <c r="K152" s="32">
        <f t="shared" si="50"/>
        <v>312</v>
      </c>
      <c r="L152" s="32">
        <f t="shared" si="50"/>
        <v>84</v>
      </c>
      <c r="M152" s="153">
        <f t="shared" si="50"/>
        <v>396</v>
      </c>
      <c r="N152" s="32">
        <f t="shared" si="50"/>
        <v>345</v>
      </c>
      <c r="O152" s="32">
        <f t="shared" si="50"/>
        <v>92</v>
      </c>
      <c r="P152" s="154">
        <f t="shared" si="50"/>
        <v>437</v>
      </c>
      <c r="Q152" s="17"/>
    </row>
    <row r="153" spans="1:17" ht="15.75" thickBot="1">
      <c r="A153" s="34"/>
      <c r="B153" s="30"/>
      <c r="C153" s="30"/>
      <c r="D153" s="30"/>
      <c r="E153" s="10"/>
      <c r="F153" s="10"/>
      <c r="G153" s="10"/>
      <c r="H153" s="10"/>
      <c r="I153" s="10"/>
      <c r="J153" s="47"/>
      <c r="K153" s="44"/>
      <c r="L153" s="44"/>
      <c r="M153" s="44"/>
      <c r="N153" s="44"/>
      <c r="O153" s="44"/>
      <c r="P153" s="44"/>
      <c r="Q153" s="17"/>
    </row>
    <row r="154" spans="1:17" ht="15.75" thickBot="1">
      <c r="A154" s="101" t="s">
        <v>6</v>
      </c>
      <c r="B154" s="39"/>
      <c r="C154" s="39"/>
      <c r="D154" s="39"/>
      <c r="E154" s="40" t="s">
        <v>4</v>
      </c>
      <c r="F154" s="40" t="s">
        <v>3</v>
      </c>
      <c r="G154" s="40" t="s">
        <v>2</v>
      </c>
      <c r="H154" s="40" t="s">
        <v>4</v>
      </c>
      <c r="I154" s="40" t="s">
        <v>3</v>
      </c>
      <c r="J154" s="40" t="s">
        <v>2</v>
      </c>
      <c r="K154" s="40" t="s">
        <v>4</v>
      </c>
      <c r="L154" s="40" t="s">
        <v>3</v>
      </c>
      <c r="M154" s="40" t="s">
        <v>2</v>
      </c>
      <c r="N154" s="40" t="s">
        <v>4</v>
      </c>
      <c r="O154" s="40" t="s">
        <v>3</v>
      </c>
      <c r="P154" s="41" t="s">
        <v>2</v>
      </c>
      <c r="Q154" s="17"/>
    </row>
    <row r="155" spans="1:17" ht="30.75" thickBot="1">
      <c r="A155" s="157" t="s">
        <v>61</v>
      </c>
      <c r="B155" s="150" t="s">
        <v>104</v>
      </c>
      <c r="C155" s="152" t="s">
        <v>146</v>
      </c>
      <c r="D155" s="152"/>
      <c r="E155" s="134">
        <v>7</v>
      </c>
      <c r="F155" s="134">
        <v>5</v>
      </c>
      <c r="G155" s="134">
        <f>SUM(E155:F155)</f>
        <v>12</v>
      </c>
      <c r="H155" s="134">
        <v>2</v>
      </c>
      <c r="I155" s="155">
        <v>4</v>
      </c>
      <c r="J155" s="134">
        <f>SUM(H155:I155)</f>
        <v>6</v>
      </c>
      <c r="K155" s="155">
        <v>2</v>
      </c>
      <c r="L155" s="155">
        <v>0</v>
      </c>
      <c r="M155" s="134">
        <f>SUM(K155:L155)</f>
        <v>2</v>
      </c>
      <c r="N155" s="156">
        <f>SUM(H155,K155)</f>
        <v>4</v>
      </c>
      <c r="O155" s="156">
        <f>SUM(I155,L155)</f>
        <v>4</v>
      </c>
      <c r="P155" s="135">
        <f>SUM(N155:O155)</f>
        <v>8</v>
      </c>
      <c r="Q155" s="17"/>
    </row>
    <row r="156" spans="1:17" ht="15.75" thickBot="1">
      <c r="A156" s="277" t="s">
        <v>1</v>
      </c>
      <c r="B156" s="278"/>
      <c r="C156" s="278"/>
      <c r="D156" s="278"/>
      <c r="E156" s="156">
        <f t="shared" ref="E156:O156" si="51">E155</f>
        <v>7</v>
      </c>
      <c r="F156" s="156">
        <f t="shared" si="51"/>
        <v>5</v>
      </c>
      <c r="G156" s="108">
        <f t="shared" si="51"/>
        <v>12</v>
      </c>
      <c r="H156" s="156">
        <f t="shared" si="51"/>
        <v>2</v>
      </c>
      <c r="I156" s="156">
        <f t="shared" si="51"/>
        <v>4</v>
      </c>
      <c r="J156" s="108">
        <f t="shared" si="51"/>
        <v>6</v>
      </c>
      <c r="K156" s="156">
        <f t="shared" si="51"/>
        <v>2</v>
      </c>
      <c r="L156" s="156">
        <f t="shared" si="51"/>
        <v>0</v>
      </c>
      <c r="M156" s="108">
        <f t="shared" si="51"/>
        <v>2</v>
      </c>
      <c r="N156" s="156">
        <f t="shared" si="51"/>
        <v>4</v>
      </c>
      <c r="O156" s="156">
        <f t="shared" si="51"/>
        <v>4</v>
      </c>
      <c r="P156" s="114">
        <f>SUM(N156:O156)</f>
        <v>8</v>
      </c>
      <c r="Q156" s="17"/>
    </row>
    <row r="157" spans="1:17" ht="15.75" thickBot="1">
      <c r="A157" s="309" t="s">
        <v>0</v>
      </c>
      <c r="B157" s="310"/>
      <c r="C157" s="310"/>
      <c r="D157" s="310"/>
      <c r="E157" s="111">
        <f>SUM(E152,E156)</f>
        <v>37</v>
      </c>
      <c r="F157" s="111">
        <f t="shared" ref="F157:P157" si="52">SUM(F152,F156)</f>
        <v>13</v>
      </c>
      <c r="G157" s="111">
        <f t="shared" si="52"/>
        <v>50</v>
      </c>
      <c r="H157" s="111">
        <f t="shared" si="52"/>
        <v>35</v>
      </c>
      <c r="I157" s="111">
        <f t="shared" si="52"/>
        <v>12</v>
      </c>
      <c r="J157" s="111">
        <f t="shared" si="52"/>
        <v>47</v>
      </c>
      <c r="K157" s="111">
        <f t="shared" si="52"/>
        <v>314</v>
      </c>
      <c r="L157" s="111">
        <f t="shared" si="52"/>
        <v>84</v>
      </c>
      <c r="M157" s="111">
        <f t="shared" si="52"/>
        <v>398</v>
      </c>
      <c r="N157" s="111">
        <f t="shared" si="52"/>
        <v>349</v>
      </c>
      <c r="O157" s="111">
        <f t="shared" si="52"/>
        <v>96</v>
      </c>
      <c r="P157" s="115">
        <f t="shared" si="52"/>
        <v>445</v>
      </c>
      <c r="Q157" s="17"/>
    </row>
    <row r="158" spans="1:17" ht="15.75" thickBot="1">
      <c r="A158" s="34"/>
      <c r="B158" s="30"/>
      <c r="C158" s="30"/>
      <c r="D158" s="30"/>
      <c r="E158" s="10"/>
      <c r="F158" s="10"/>
      <c r="G158" s="10"/>
      <c r="H158" s="10"/>
      <c r="I158" s="10"/>
      <c r="J158" s="47"/>
      <c r="K158" s="44"/>
      <c r="L158" s="44"/>
      <c r="M158" s="44"/>
      <c r="N158" s="44"/>
      <c r="O158" s="44"/>
      <c r="P158" s="44"/>
      <c r="Q158" s="17"/>
    </row>
    <row r="159" spans="1:17" ht="15.75" thickBot="1">
      <c r="A159" s="281" t="s">
        <v>105</v>
      </c>
      <c r="B159" s="282"/>
      <c r="C159" s="282"/>
      <c r="D159" s="282"/>
      <c r="E159" s="282"/>
      <c r="F159" s="282"/>
      <c r="G159" s="283"/>
      <c r="H159" s="274" t="s">
        <v>15</v>
      </c>
      <c r="I159" s="275"/>
      <c r="J159" s="275"/>
      <c r="K159" s="275"/>
      <c r="L159" s="275"/>
      <c r="M159" s="275"/>
      <c r="N159" s="275"/>
      <c r="O159" s="275"/>
      <c r="P159" s="276"/>
      <c r="Q159" s="17"/>
    </row>
    <row r="160" spans="1:17" ht="15.75" thickBot="1">
      <c r="A160" s="241" t="s">
        <v>14</v>
      </c>
      <c r="B160" s="45" t="s">
        <v>84</v>
      </c>
      <c r="C160" s="208" t="s">
        <v>13</v>
      </c>
      <c r="D160" s="39"/>
      <c r="E160" s="265" t="s">
        <v>12</v>
      </c>
      <c r="F160" s="265"/>
      <c r="G160" s="265"/>
      <c r="H160" s="265" t="s">
        <v>11</v>
      </c>
      <c r="I160" s="265"/>
      <c r="J160" s="265"/>
      <c r="K160" s="265" t="s">
        <v>10</v>
      </c>
      <c r="L160" s="265"/>
      <c r="M160" s="265"/>
      <c r="N160" s="265" t="s">
        <v>9</v>
      </c>
      <c r="O160" s="265"/>
      <c r="P160" s="266"/>
      <c r="Q160" s="17"/>
    </row>
    <row r="161" spans="1:17" ht="15.75" thickBot="1">
      <c r="A161" s="101" t="s">
        <v>8</v>
      </c>
      <c r="B161" s="39"/>
      <c r="C161" s="39"/>
      <c r="D161" s="39"/>
      <c r="E161" s="40" t="s">
        <v>4</v>
      </c>
      <c r="F161" s="40" t="s">
        <v>3</v>
      </c>
      <c r="G161" s="40" t="s">
        <v>2</v>
      </c>
      <c r="H161" s="40" t="s">
        <v>4</v>
      </c>
      <c r="I161" s="40" t="s">
        <v>3</v>
      </c>
      <c r="J161" s="40" t="s">
        <v>2</v>
      </c>
      <c r="K161" s="40" t="s">
        <v>4</v>
      </c>
      <c r="L161" s="41" t="s">
        <v>3</v>
      </c>
      <c r="M161" s="219" t="s">
        <v>2</v>
      </c>
      <c r="N161" s="40" t="s">
        <v>4</v>
      </c>
      <c r="O161" s="40" t="s">
        <v>3</v>
      </c>
      <c r="P161" s="41" t="s">
        <v>2</v>
      </c>
      <c r="Q161" s="17"/>
    </row>
    <row r="162" spans="1:17">
      <c r="A162" s="206" t="s">
        <v>136</v>
      </c>
      <c r="B162" s="207" t="s">
        <v>109</v>
      </c>
      <c r="C162" s="29" t="s">
        <v>141</v>
      </c>
      <c r="D162" s="204"/>
      <c r="E162" s="103">
        <v>0</v>
      </c>
      <c r="F162" s="103">
        <v>0</v>
      </c>
      <c r="G162" s="159">
        <f>SUM(E162:F162)</f>
        <v>0</v>
      </c>
      <c r="H162" s="103">
        <v>0</v>
      </c>
      <c r="I162" s="103">
        <v>0</v>
      </c>
      <c r="J162" s="159">
        <f>SUM(H162:I162)</f>
        <v>0</v>
      </c>
      <c r="K162" s="103">
        <v>10</v>
      </c>
      <c r="L162" s="103">
        <v>10</v>
      </c>
      <c r="M162" s="159">
        <f>SUM(K162:L162)</f>
        <v>20</v>
      </c>
      <c r="N162" s="102">
        <f t="shared" ref="N162:O168" si="53">SUM(H162,K162)</f>
        <v>10</v>
      </c>
      <c r="O162" s="102">
        <f t="shared" si="53"/>
        <v>10</v>
      </c>
      <c r="P162" s="171">
        <f t="shared" ref="P162:P168" si="54">SUM(N162:O162)</f>
        <v>20</v>
      </c>
      <c r="Q162" s="17"/>
    </row>
    <row r="163" spans="1:17">
      <c r="A163" s="173" t="s">
        <v>152</v>
      </c>
      <c r="B163" s="158" t="s">
        <v>109</v>
      </c>
      <c r="C163" s="22" t="s">
        <v>141</v>
      </c>
      <c r="D163" s="54"/>
      <c r="E163" s="68">
        <v>0</v>
      </c>
      <c r="F163" s="68">
        <v>0</v>
      </c>
      <c r="G163" s="67">
        <v>0</v>
      </c>
      <c r="H163" s="68">
        <v>0</v>
      </c>
      <c r="I163" s="68">
        <v>0</v>
      </c>
      <c r="J163" s="67">
        <v>0</v>
      </c>
      <c r="K163" s="68">
        <v>4</v>
      </c>
      <c r="L163" s="68">
        <v>11</v>
      </c>
      <c r="M163" s="159">
        <f>SUM(K163,L163)</f>
        <v>15</v>
      </c>
      <c r="N163" s="102">
        <f t="shared" si="53"/>
        <v>4</v>
      </c>
      <c r="O163" s="102">
        <f t="shared" si="53"/>
        <v>11</v>
      </c>
      <c r="P163" s="171">
        <f t="shared" si="54"/>
        <v>15</v>
      </c>
      <c r="Q163" s="17"/>
    </row>
    <row r="164" spans="1:17">
      <c r="A164" s="173" t="s">
        <v>106</v>
      </c>
      <c r="B164" s="158" t="s">
        <v>109</v>
      </c>
      <c r="C164" s="22" t="s">
        <v>141</v>
      </c>
      <c r="D164" s="54"/>
      <c r="E164" s="68">
        <v>0</v>
      </c>
      <c r="F164" s="68">
        <v>0</v>
      </c>
      <c r="G164" s="67">
        <f>SUM(E164:F164)</f>
        <v>0</v>
      </c>
      <c r="H164" s="68">
        <v>0</v>
      </c>
      <c r="I164" s="68">
        <v>0</v>
      </c>
      <c r="J164" s="67">
        <f>SUM(H164:I164)</f>
        <v>0</v>
      </c>
      <c r="K164" s="68">
        <v>25</v>
      </c>
      <c r="L164" s="68">
        <v>48</v>
      </c>
      <c r="M164" s="159">
        <f>SUM(K164:L164)</f>
        <v>73</v>
      </c>
      <c r="N164" s="102">
        <f t="shared" si="53"/>
        <v>25</v>
      </c>
      <c r="O164" s="102">
        <f t="shared" si="53"/>
        <v>48</v>
      </c>
      <c r="P164" s="171">
        <f t="shared" si="54"/>
        <v>73</v>
      </c>
      <c r="Q164" s="17"/>
    </row>
    <row r="165" spans="1:17">
      <c r="A165" s="173" t="s">
        <v>181</v>
      </c>
      <c r="B165" s="158" t="s">
        <v>109</v>
      </c>
      <c r="C165" s="22" t="s">
        <v>141</v>
      </c>
      <c r="D165" s="54"/>
      <c r="E165" s="68">
        <v>0</v>
      </c>
      <c r="F165" s="68">
        <v>0</v>
      </c>
      <c r="G165" s="67">
        <f t="shared" ref="G165:G166" si="55">SUM(E165:F165)</f>
        <v>0</v>
      </c>
      <c r="H165" s="68">
        <v>0</v>
      </c>
      <c r="I165" s="68">
        <v>0</v>
      </c>
      <c r="J165" s="67">
        <f>SUM(H165:I165)</f>
        <v>0</v>
      </c>
      <c r="K165" s="68">
        <v>0</v>
      </c>
      <c r="L165" s="68">
        <v>1</v>
      </c>
      <c r="M165" s="159">
        <f>SUM(K165:L165)</f>
        <v>1</v>
      </c>
      <c r="N165" s="102">
        <f t="shared" ref="N165" si="56">SUM(H165,K165)</f>
        <v>0</v>
      </c>
      <c r="O165" s="102">
        <f t="shared" ref="O165" si="57">SUM(I165,L165)</f>
        <v>1</v>
      </c>
      <c r="P165" s="171">
        <f t="shared" ref="P165" si="58">SUM(N165:O165)</f>
        <v>1</v>
      </c>
      <c r="Q165" s="17"/>
    </row>
    <row r="166" spans="1:17">
      <c r="A166" s="173" t="s">
        <v>107</v>
      </c>
      <c r="B166" s="158" t="s">
        <v>109</v>
      </c>
      <c r="C166" s="22" t="s">
        <v>141</v>
      </c>
      <c r="D166" s="54"/>
      <c r="E166" s="68">
        <v>57</v>
      </c>
      <c r="F166" s="68">
        <v>50</v>
      </c>
      <c r="G166" s="67">
        <f t="shared" si="55"/>
        <v>107</v>
      </c>
      <c r="H166" s="68">
        <v>41</v>
      </c>
      <c r="I166" s="68">
        <v>45</v>
      </c>
      <c r="J166" s="67">
        <f>SUM(H166:I166)</f>
        <v>86</v>
      </c>
      <c r="K166" s="68">
        <v>199</v>
      </c>
      <c r="L166" s="68">
        <v>249</v>
      </c>
      <c r="M166" s="159">
        <f>SUM(K166:L166)</f>
        <v>448</v>
      </c>
      <c r="N166" s="102">
        <f t="shared" si="53"/>
        <v>240</v>
      </c>
      <c r="O166" s="102">
        <f t="shared" si="53"/>
        <v>294</v>
      </c>
      <c r="P166" s="171">
        <f t="shared" si="54"/>
        <v>534</v>
      </c>
      <c r="Q166" s="17"/>
    </row>
    <row r="167" spans="1:17">
      <c r="A167" s="173" t="s">
        <v>151</v>
      </c>
      <c r="B167" s="158" t="s">
        <v>109</v>
      </c>
      <c r="C167" s="22" t="s">
        <v>141</v>
      </c>
      <c r="D167" s="54"/>
      <c r="E167" s="68">
        <v>12</v>
      </c>
      <c r="F167" s="68">
        <v>22</v>
      </c>
      <c r="G167" s="67">
        <f>SUM(E167:F167)</f>
        <v>34</v>
      </c>
      <c r="H167" s="68">
        <v>12</v>
      </c>
      <c r="I167" s="68">
        <v>22</v>
      </c>
      <c r="J167" s="67">
        <f>SUM(H167:I167)</f>
        <v>34</v>
      </c>
      <c r="K167" s="68">
        <v>66</v>
      </c>
      <c r="L167" s="68">
        <v>127</v>
      </c>
      <c r="M167" s="159">
        <f t="shared" ref="M167:M168" si="59">SUM(K167:L167)</f>
        <v>193</v>
      </c>
      <c r="N167" s="102">
        <f t="shared" si="53"/>
        <v>78</v>
      </c>
      <c r="O167" s="102">
        <f t="shared" si="53"/>
        <v>149</v>
      </c>
      <c r="P167" s="171">
        <f t="shared" si="54"/>
        <v>227</v>
      </c>
      <c r="Q167" s="17"/>
    </row>
    <row r="168" spans="1:17" ht="15.75" thickBot="1">
      <c r="A168" s="118" t="s">
        <v>108</v>
      </c>
      <c r="B168" s="119" t="s">
        <v>109</v>
      </c>
      <c r="C168" s="31" t="s">
        <v>141</v>
      </c>
      <c r="D168" s="43"/>
      <c r="E168" s="161">
        <v>80</v>
      </c>
      <c r="F168" s="162">
        <v>167</v>
      </c>
      <c r="G168" s="67">
        <f>SUM(E168:F168)</f>
        <v>247</v>
      </c>
      <c r="H168" s="162">
        <v>87</v>
      </c>
      <c r="I168" s="163">
        <v>150</v>
      </c>
      <c r="J168" s="162">
        <f>SUM(H168:I168)</f>
        <v>237</v>
      </c>
      <c r="K168" s="163">
        <v>384</v>
      </c>
      <c r="L168" s="163">
        <v>871</v>
      </c>
      <c r="M168" s="164">
        <f t="shared" si="59"/>
        <v>1255</v>
      </c>
      <c r="N168" s="165">
        <f t="shared" si="53"/>
        <v>471</v>
      </c>
      <c r="O168" s="165">
        <f t="shared" si="53"/>
        <v>1021</v>
      </c>
      <c r="P168" s="172">
        <f t="shared" si="54"/>
        <v>1492</v>
      </c>
      <c r="Q168" s="17"/>
    </row>
    <row r="169" spans="1:17" ht="15.75" thickBot="1">
      <c r="A169" s="267" t="s">
        <v>1</v>
      </c>
      <c r="B169" s="268"/>
      <c r="C169" s="268"/>
      <c r="D169" s="268"/>
      <c r="E169" s="104">
        <f t="shared" ref="E169:O169" si="60">SUM(E162:E168)</f>
        <v>149</v>
      </c>
      <c r="F169" s="104">
        <f t="shared" si="60"/>
        <v>239</v>
      </c>
      <c r="G169" s="104">
        <f t="shared" si="60"/>
        <v>388</v>
      </c>
      <c r="H169" s="104">
        <f t="shared" si="60"/>
        <v>140</v>
      </c>
      <c r="I169" s="104">
        <f t="shared" si="60"/>
        <v>217</v>
      </c>
      <c r="J169" s="104">
        <f t="shared" si="60"/>
        <v>357</v>
      </c>
      <c r="K169" s="104">
        <f t="shared" si="60"/>
        <v>688</v>
      </c>
      <c r="L169" s="104">
        <f t="shared" si="60"/>
        <v>1317</v>
      </c>
      <c r="M169" s="104">
        <f t="shared" si="60"/>
        <v>2005</v>
      </c>
      <c r="N169" s="104">
        <f t="shared" si="60"/>
        <v>828</v>
      </c>
      <c r="O169" s="104">
        <f t="shared" si="60"/>
        <v>1534</v>
      </c>
      <c r="P169" s="105">
        <f>SUM(P162:P168)</f>
        <v>2362</v>
      </c>
      <c r="Q169" s="17"/>
    </row>
    <row r="170" spans="1:17" ht="15.75" thickBot="1">
      <c r="A170" s="46"/>
      <c r="B170" s="30"/>
      <c r="C170" s="10"/>
      <c r="D170" s="35"/>
      <c r="E170" s="36"/>
      <c r="F170" s="36"/>
      <c r="G170" s="36"/>
      <c r="H170" s="36"/>
      <c r="I170" s="36"/>
      <c r="J170" s="37"/>
      <c r="K170" s="37"/>
      <c r="L170" s="37"/>
      <c r="M170" s="37"/>
      <c r="N170" s="37"/>
      <c r="O170" s="37"/>
      <c r="P170" s="37"/>
      <c r="Q170" s="17"/>
    </row>
    <row r="171" spans="1:17" ht="15.75" thickBot="1">
      <c r="A171" s="38" t="s">
        <v>7</v>
      </c>
      <c r="B171" s="56"/>
      <c r="C171" s="56"/>
      <c r="D171" s="56"/>
      <c r="E171" s="40" t="s">
        <v>4</v>
      </c>
      <c r="F171" s="40" t="s">
        <v>3</v>
      </c>
      <c r="G171" s="40" t="s">
        <v>2</v>
      </c>
      <c r="H171" s="40" t="s">
        <v>4</v>
      </c>
      <c r="I171" s="40" t="s">
        <v>3</v>
      </c>
      <c r="J171" s="40" t="s">
        <v>2</v>
      </c>
      <c r="K171" s="40" t="s">
        <v>4</v>
      </c>
      <c r="L171" s="40" t="s">
        <v>3</v>
      </c>
      <c r="M171" s="40" t="s">
        <v>2</v>
      </c>
      <c r="N171" s="40" t="s">
        <v>4</v>
      </c>
      <c r="O171" s="40" t="s">
        <v>3</v>
      </c>
      <c r="P171" s="41" t="s">
        <v>2</v>
      </c>
      <c r="Q171" s="17"/>
    </row>
    <row r="172" spans="1:17" ht="30.75" thickBot="1">
      <c r="A172" s="227" t="s">
        <v>175</v>
      </c>
      <c r="B172" s="228" t="s">
        <v>109</v>
      </c>
      <c r="C172" s="229" t="s">
        <v>156</v>
      </c>
      <c r="D172" s="16"/>
      <c r="E172" s="230">
        <v>0</v>
      </c>
      <c r="F172" s="230">
        <v>0</v>
      </c>
      <c r="G172" s="231">
        <f>SUM(E172:F172)</f>
        <v>0</v>
      </c>
      <c r="H172" s="230">
        <v>0</v>
      </c>
      <c r="I172" s="230">
        <v>0</v>
      </c>
      <c r="J172" s="231">
        <f>SUM(H172:I172)</f>
        <v>0</v>
      </c>
      <c r="K172" s="230">
        <v>2</v>
      </c>
      <c r="L172" s="230">
        <v>5</v>
      </c>
      <c r="M172" s="231">
        <f>SUM(K172:L172)</f>
        <v>7</v>
      </c>
      <c r="N172" s="230">
        <f>SUM(H172,K172)</f>
        <v>2</v>
      </c>
      <c r="O172" s="230">
        <f>SUM(I172,L172)</f>
        <v>5</v>
      </c>
      <c r="P172" s="232">
        <f>SUM(N172:O172)</f>
        <v>7</v>
      </c>
      <c r="Q172" s="17"/>
    </row>
    <row r="173" spans="1:17" ht="15.75" thickBot="1">
      <c r="A173" s="267" t="s">
        <v>1</v>
      </c>
      <c r="B173" s="268"/>
      <c r="C173" s="268"/>
      <c r="D173" s="268"/>
      <c r="E173" s="111">
        <f t="shared" ref="E173:P173" si="61">SUM(E172:E172)</f>
        <v>0</v>
      </c>
      <c r="F173" s="111">
        <f t="shared" si="61"/>
        <v>0</v>
      </c>
      <c r="G173" s="111">
        <f t="shared" si="61"/>
        <v>0</v>
      </c>
      <c r="H173" s="111">
        <f t="shared" si="61"/>
        <v>0</v>
      </c>
      <c r="I173" s="111">
        <f t="shared" si="61"/>
        <v>0</v>
      </c>
      <c r="J173" s="111">
        <f t="shared" si="61"/>
        <v>0</v>
      </c>
      <c r="K173" s="111">
        <f t="shared" si="61"/>
        <v>2</v>
      </c>
      <c r="L173" s="111">
        <f t="shared" si="61"/>
        <v>5</v>
      </c>
      <c r="M173" s="111">
        <f t="shared" si="61"/>
        <v>7</v>
      </c>
      <c r="N173" s="111">
        <f t="shared" si="61"/>
        <v>2</v>
      </c>
      <c r="O173" s="111">
        <f t="shared" si="61"/>
        <v>5</v>
      </c>
      <c r="P173" s="115">
        <f t="shared" si="61"/>
        <v>7</v>
      </c>
      <c r="Q173" s="17"/>
    </row>
    <row r="174" spans="1:17" ht="9" customHeight="1" thickBot="1">
      <c r="A174" s="189"/>
      <c r="B174" s="190"/>
      <c r="C174" s="190"/>
      <c r="D174" s="190"/>
      <c r="E174" s="191"/>
      <c r="F174" s="191"/>
      <c r="G174" s="191"/>
      <c r="H174" s="191"/>
      <c r="I174" s="191"/>
      <c r="J174" s="192"/>
      <c r="K174" s="193"/>
      <c r="L174" s="193"/>
      <c r="M174" s="193"/>
      <c r="N174" s="193"/>
      <c r="O174" s="193"/>
      <c r="P174" s="194"/>
      <c r="Q174" s="17"/>
    </row>
    <row r="175" spans="1:17" ht="15.75" thickBot="1">
      <c r="A175" s="101" t="s">
        <v>6</v>
      </c>
      <c r="B175" s="39"/>
      <c r="C175" s="39"/>
      <c r="D175" s="39"/>
      <c r="E175" s="40" t="s">
        <v>4</v>
      </c>
      <c r="F175" s="40" t="s">
        <v>3</v>
      </c>
      <c r="G175" s="40" t="s">
        <v>2</v>
      </c>
      <c r="H175" s="40" t="s">
        <v>4</v>
      </c>
      <c r="I175" s="40" t="s">
        <v>3</v>
      </c>
      <c r="J175" s="40" t="s">
        <v>2</v>
      </c>
      <c r="K175" s="40" t="s">
        <v>4</v>
      </c>
      <c r="L175" s="40" t="s">
        <v>3</v>
      </c>
      <c r="M175" s="40" t="s">
        <v>2</v>
      </c>
      <c r="N175" s="40" t="s">
        <v>4</v>
      </c>
      <c r="O175" s="41" t="s">
        <v>3</v>
      </c>
      <c r="P175" s="205" t="s">
        <v>2</v>
      </c>
      <c r="Q175" s="17"/>
    </row>
    <row r="176" spans="1:17">
      <c r="A176" s="206" t="s">
        <v>110</v>
      </c>
      <c r="B176" s="207" t="s">
        <v>109</v>
      </c>
      <c r="C176" s="29" t="s">
        <v>141</v>
      </c>
      <c r="D176" s="204"/>
      <c r="E176" s="102">
        <v>0</v>
      </c>
      <c r="F176" s="159">
        <v>0</v>
      </c>
      <c r="G176" s="159">
        <f>SUM(E176:F176)</f>
        <v>0</v>
      </c>
      <c r="H176" s="159">
        <v>0</v>
      </c>
      <c r="I176" s="159">
        <v>0</v>
      </c>
      <c r="J176" s="159">
        <f>SUM(H176:I176)</f>
        <v>0</v>
      </c>
      <c r="K176" s="103">
        <v>1</v>
      </c>
      <c r="L176" s="103">
        <v>5</v>
      </c>
      <c r="M176" s="159">
        <f>SUM(K176:L176)</f>
        <v>6</v>
      </c>
      <c r="N176" s="102">
        <f t="shared" ref="N176:O179" si="62">SUM(H176,K176)</f>
        <v>1</v>
      </c>
      <c r="O176" s="102">
        <f t="shared" si="62"/>
        <v>5</v>
      </c>
      <c r="P176" s="171">
        <f>SUM(N176:O176)</f>
        <v>6</v>
      </c>
      <c r="Q176" s="17"/>
    </row>
    <row r="177" spans="1:17">
      <c r="A177" s="173" t="s">
        <v>111</v>
      </c>
      <c r="B177" s="158" t="s">
        <v>109</v>
      </c>
      <c r="C177" s="22" t="s">
        <v>141</v>
      </c>
      <c r="D177" s="54"/>
      <c r="E177" s="68">
        <v>0</v>
      </c>
      <c r="F177" s="166">
        <v>0</v>
      </c>
      <c r="G177" s="159">
        <f>SUM(E177:F177)</f>
        <v>0</v>
      </c>
      <c r="H177" s="167">
        <v>0</v>
      </c>
      <c r="I177" s="166">
        <v>0</v>
      </c>
      <c r="J177" s="159">
        <f>SUM(H177:I177)</f>
        <v>0</v>
      </c>
      <c r="K177" s="68">
        <v>1</v>
      </c>
      <c r="L177" s="68">
        <v>5</v>
      </c>
      <c r="M177" s="159">
        <f>SUM(K177:L177)</f>
        <v>6</v>
      </c>
      <c r="N177" s="102">
        <f t="shared" si="62"/>
        <v>1</v>
      </c>
      <c r="O177" s="102">
        <f t="shared" si="62"/>
        <v>5</v>
      </c>
      <c r="P177" s="171">
        <f>SUM(N177:O177)</f>
        <v>6</v>
      </c>
      <c r="Q177" s="17"/>
    </row>
    <row r="178" spans="1:17">
      <c r="A178" s="173" t="s">
        <v>163</v>
      </c>
      <c r="B178" s="158" t="s">
        <v>109</v>
      </c>
      <c r="C178" s="22" t="s">
        <v>141</v>
      </c>
      <c r="D178" s="54"/>
      <c r="E178" s="68">
        <v>16</v>
      </c>
      <c r="F178" s="166">
        <v>18</v>
      </c>
      <c r="G178" s="67">
        <f>SUM(E178:F178)</f>
        <v>34</v>
      </c>
      <c r="H178" s="167">
        <v>13</v>
      </c>
      <c r="I178" s="166">
        <v>16</v>
      </c>
      <c r="J178" s="67">
        <f>SUM(H178:I178)</f>
        <v>29</v>
      </c>
      <c r="K178" s="68">
        <v>0</v>
      </c>
      <c r="L178" s="68">
        <v>0</v>
      </c>
      <c r="M178" s="67">
        <f>SUM(K178:L178)</f>
        <v>0</v>
      </c>
      <c r="N178" s="66">
        <f t="shared" si="62"/>
        <v>13</v>
      </c>
      <c r="O178" s="66">
        <f t="shared" si="62"/>
        <v>16</v>
      </c>
      <c r="P178" s="171">
        <f>SUM(N178:O178)</f>
        <v>29</v>
      </c>
      <c r="Q178" s="17"/>
    </row>
    <row r="179" spans="1:17" ht="15.75" thickBot="1">
      <c r="A179" s="118" t="s">
        <v>112</v>
      </c>
      <c r="B179" s="221" t="s">
        <v>109</v>
      </c>
      <c r="C179" s="37" t="s">
        <v>141</v>
      </c>
      <c r="D179" s="136"/>
      <c r="E179" s="222">
        <v>0</v>
      </c>
      <c r="F179" s="223">
        <v>0</v>
      </c>
      <c r="G179" s="164">
        <f>SUM(E179:F179)</f>
        <v>0</v>
      </c>
      <c r="H179" s="224">
        <v>0</v>
      </c>
      <c r="I179" s="223">
        <v>0</v>
      </c>
      <c r="J179" s="164">
        <f>SUM(H179:I179)</f>
        <v>0</v>
      </c>
      <c r="K179" s="222">
        <v>6</v>
      </c>
      <c r="L179" s="222">
        <v>5</v>
      </c>
      <c r="M179" s="164">
        <f>SUM(K179:L179)</f>
        <v>11</v>
      </c>
      <c r="N179" s="165">
        <f t="shared" si="62"/>
        <v>6</v>
      </c>
      <c r="O179" s="165">
        <f t="shared" si="62"/>
        <v>5</v>
      </c>
      <c r="P179" s="225">
        <f>SUM(N179:O179)</f>
        <v>11</v>
      </c>
      <c r="Q179" s="17"/>
    </row>
    <row r="180" spans="1:17" ht="15.75" thickBot="1">
      <c r="A180" s="267" t="s">
        <v>1</v>
      </c>
      <c r="B180" s="268"/>
      <c r="C180" s="268"/>
      <c r="D180" s="308"/>
      <c r="E180" s="104">
        <f t="shared" ref="E180:P180" si="63">SUM(E176:E179)</f>
        <v>16</v>
      </c>
      <c r="F180" s="104">
        <f t="shared" si="63"/>
        <v>18</v>
      </c>
      <c r="G180" s="104">
        <f t="shared" si="63"/>
        <v>34</v>
      </c>
      <c r="H180" s="104">
        <f t="shared" si="63"/>
        <v>13</v>
      </c>
      <c r="I180" s="104">
        <f t="shared" si="63"/>
        <v>16</v>
      </c>
      <c r="J180" s="104">
        <f t="shared" si="63"/>
        <v>29</v>
      </c>
      <c r="K180" s="104">
        <f t="shared" si="63"/>
        <v>8</v>
      </c>
      <c r="L180" s="104">
        <f t="shared" si="63"/>
        <v>15</v>
      </c>
      <c r="M180" s="104">
        <f t="shared" si="63"/>
        <v>23</v>
      </c>
      <c r="N180" s="104">
        <f t="shared" si="63"/>
        <v>21</v>
      </c>
      <c r="O180" s="104">
        <f t="shared" si="63"/>
        <v>31</v>
      </c>
      <c r="P180" s="105">
        <f t="shared" si="63"/>
        <v>52</v>
      </c>
      <c r="Q180" s="17"/>
    </row>
    <row r="181" spans="1:17" ht="15.75" thickBot="1">
      <c r="A181" s="279" t="s">
        <v>0</v>
      </c>
      <c r="B181" s="280"/>
      <c r="C181" s="280"/>
      <c r="D181" s="280"/>
      <c r="E181" s="104">
        <f>E169+E173+E180</f>
        <v>165</v>
      </c>
      <c r="F181" s="104">
        <f t="shared" ref="F181:O181" si="64">F169+F173+F180</f>
        <v>257</v>
      </c>
      <c r="G181" s="104">
        <f t="shared" si="64"/>
        <v>422</v>
      </c>
      <c r="H181" s="104">
        <f t="shared" si="64"/>
        <v>153</v>
      </c>
      <c r="I181" s="104">
        <f t="shared" si="64"/>
        <v>233</v>
      </c>
      <c r="J181" s="104">
        <f t="shared" si="64"/>
        <v>386</v>
      </c>
      <c r="K181" s="104">
        <f t="shared" si="64"/>
        <v>698</v>
      </c>
      <c r="L181" s="104">
        <f t="shared" si="64"/>
        <v>1337</v>
      </c>
      <c r="M181" s="104">
        <f t="shared" si="64"/>
        <v>2035</v>
      </c>
      <c r="N181" s="104">
        <f t="shared" si="64"/>
        <v>851</v>
      </c>
      <c r="O181" s="104">
        <f t="shared" si="64"/>
        <v>1570</v>
      </c>
      <c r="P181" s="104">
        <f>P169+P173+P180</f>
        <v>2421</v>
      </c>
      <c r="Q181" s="17"/>
    </row>
    <row r="182" spans="1:17" ht="9" customHeight="1" thickBot="1">
      <c r="A182" s="34"/>
      <c r="B182" s="30"/>
      <c r="C182" s="30"/>
      <c r="D182" s="30"/>
      <c r="E182" s="10"/>
      <c r="F182" s="10"/>
      <c r="G182" s="10"/>
      <c r="H182" s="10"/>
      <c r="I182" s="10"/>
      <c r="J182" s="47"/>
      <c r="K182" s="44"/>
      <c r="L182" s="44"/>
      <c r="M182" s="44"/>
      <c r="N182" s="44"/>
      <c r="O182" s="44"/>
      <c r="P182" s="44"/>
      <c r="Q182" s="17"/>
    </row>
    <row r="183" spans="1:17" ht="15.75" thickBot="1">
      <c r="A183" s="281" t="s">
        <v>113</v>
      </c>
      <c r="B183" s="282"/>
      <c r="C183" s="282"/>
      <c r="D183" s="282"/>
      <c r="E183" s="282"/>
      <c r="F183" s="282"/>
      <c r="G183" s="283"/>
      <c r="H183" s="274" t="s">
        <v>15</v>
      </c>
      <c r="I183" s="275"/>
      <c r="J183" s="275"/>
      <c r="K183" s="275"/>
      <c r="L183" s="275"/>
      <c r="M183" s="275"/>
      <c r="N183" s="275"/>
      <c r="O183" s="275"/>
      <c r="P183" s="276"/>
      <c r="Q183" s="17"/>
    </row>
    <row r="184" spans="1:17" ht="15.75" thickBot="1">
      <c r="A184" s="241" t="s">
        <v>14</v>
      </c>
      <c r="B184" s="45" t="s">
        <v>84</v>
      </c>
      <c r="C184" s="208" t="s">
        <v>13</v>
      </c>
      <c r="D184" s="39"/>
      <c r="E184" s="265"/>
      <c r="F184" s="265"/>
      <c r="G184" s="265"/>
      <c r="H184" s="265" t="s">
        <v>11</v>
      </c>
      <c r="I184" s="265"/>
      <c r="J184" s="265"/>
      <c r="K184" s="265" t="s">
        <v>10</v>
      </c>
      <c r="L184" s="265"/>
      <c r="M184" s="265"/>
      <c r="N184" s="265" t="s">
        <v>9</v>
      </c>
      <c r="O184" s="265"/>
      <c r="P184" s="266"/>
      <c r="Q184" s="17"/>
    </row>
    <row r="185" spans="1:17" ht="15.75" thickBot="1">
      <c r="A185" s="203" t="s">
        <v>8</v>
      </c>
      <c r="B185" s="204"/>
      <c r="C185" s="204"/>
      <c r="D185" s="204"/>
      <c r="E185" s="25" t="s">
        <v>4</v>
      </c>
      <c r="F185" s="25" t="s">
        <v>3</v>
      </c>
      <c r="G185" s="25" t="s">
        <v>2</v>
      </c>
      <c r="H185" s="25" t="s">
        <v>4</v>
      </c>
      <c r="I185" s="25" t="s">
        <v>3</v>
      </c>
      <c r="J185" s="25" t="s">
        <v>2</v>
      </c>
      <c r="K185" s="25" t="s">
        <v>4</v>
      </c>
      <c r="L185" s="25" t="s">
        <v>3</v>
      </c>
      <c r="M185" s="25" t="s">
        <v>2</v>
      </c>
      <c r="N185" s="25" t="s">
        <v>4</v>
      </c>
      <c r="O185" s="25" t="s">
        <v>3</v>
      </c>
      <c r="P185" s="26" t="s">
        <v>2</v>
      </c>
      <c r="Q185" s="17"/>
    </row>
    <row r="186" spans="1:17">
      <c r="A186" s="173" t="s">
        <v>18</v>
      </c>
      <c r="B186" s="22" t="s">
        <v>116</v>
      </c>
      <c r="C186" s="22" t="s">
        <v>147</v>
      </c>
      <c r="D186" s="54"/>
      <c r="E186" s="42">
        <v>0</v>
      </c>
      <c r="F186" s="42">
        <v>0</v>
      </c>
      <c r="G186" s="28">
        <f>SUM(E186:F186)</f>
        <v>0</v>
      </c>
      <c r="H186" s="42">
        <v>0</v>
      </c>
      <c r="I186" s="42">
        <v>0</v>
      </c>
      <c r="J186" s="28">
        <f>SUM(H186:I186)</f>
        <v>0</v>
      </c>
      <c r="K186" s="254">
        <v>65</v>
      </c>
      <c r="L186" s="254">
        <v>83</v>
      </c>
      <c r="M186" s="28">
        <f>SUM(K186:L186)</f>
        <v>148</v>
      </c>
      <c r="N186" s="254">
        <f t="shared" ref="N186:O188" si="65">SUM(H186,K186)</f>
        <v>65</v>
      </c>
      <c r="O186" s="254">
        <f t="shared" si="65"/>
        <v>83</v>
      </c>
      <c r="P186" s="124">
        <f>SUM(N186:O186)</f>
        <v>148</v>
      </c>
      <c r="Q186" s="17"/>
    </row>
    <row r="187" spans="1:17">
      <c r="A187" s="173" t="s">
        <v>153</v>
      </c>
      <c r="B187" s="22" t="s">
        <v>116</v>
      </c>
      <c r="C187" s="22" t="s">
        <v>147</v>
      </c>
      <c r="D187" s="54"/>
      <c r="E187" s="36">
        <v>0</v>
      </c>
      <c r="F187" s="36">
        <v>0</v>
      </c>
      <c r="G187" s="28">
        <v>0</v>
      </c>
      <c r="H187" s="36">
        <v>0</v>
      </c>
      <c r="I187" s="36">
        <v>0</v>
      </c>
      <c r="J187" s="28">
        <v>0</v>
      </c>
      <c r="K187" s="165">
        <v>0</v>
      </c>
      <c r="L187" s="257">
        <v>0</v>
      </c>
      <c r="M187" s="28">
        <v>0</v>
      </c>
      <c r="N187" s="254">
        <f t="shared" si="65"/>
        <v>0</v>
      </c>
      <c r="O187" s="254">
        <f t="shared" si="65"/>
        <v>0</v>
      </c>
      <c r="P187" s="124">
        <f>SUM(N187:O187)</f>
        <v>0</v>
      </c>
      <c r="Q187" s="17"/>
    </row>
    <row r="188" spans="1:17" ht="15.75" thickBot="1">
      <c r="A188" s="173" t="s">
        <v>114</v>
      </c>
      <c r="B188" s="22" t="s">
        <v>116</v>
      </c>
      <c r="C188" s="22" t="s">
        <v>147</v>
      </c>
      <c r="D188" s="54"/>
      <c r="E188" s="23">
        <v>0</v>
      </c>
      <c r="F188" s="23">
        <v>0</v>
      </c>
      <c r="G188" s="28">
        <f>SUM(E188:F188)</f>
        <v>0</v>
      </c>
      <c r="H188" s="23">
        <v>0</v>
      </c>
      <c r="I188" s="23">
        <v>0</v>
      </c>
      <c r="J188" s="28">
        <f>SUM(H188:I188)</f>
        <v>0</v>
      </c>
      <c r="K188" s="72">
        <v>60</v>
      </c>
      <c r="L188" s="72">
        <v>96</v>
      </c>
      <c r="M188" s="28">
        <f>SUM(K188:L188)</f>
        <v>156</v>
      </c>
      <c r="N188" s="254">
        <f t="shared" si="65"/>
        <v>60</v>
      </c>
      <c r="O188" s="254">
        <f t="shared" si="65"/>
        <v>96</v>
      </c>
      <c r="P188" s="124">
        <f>SUM(N188:O188)</f>
        <v>156</v>
      </c>
      <c r="Q188" s="17"/>
    </row>
    <row r="189" spans="1:17" ht="15.75" thickBot="1">
      <c r="A189" s="285" t="s">
        <v>1</v>
      </c>
      <c r="B189" s="284"/>
      <c r="C189" s="284"/>
      <c r="D189" s="284"/>
      <c r="E189" s="32">
        <f>SUM(E186:E188)</f>
        <v>0</v>
      </c>
      <c r="F189" s="32">
        <f t="shared" ref="F189:P189" si="66">SUM(F186:F188)</f>
        <v>0</v>
      </c>
      <c r="G189" s="32">
        <f t="shared" si="66"/>
        <v>0</v>
      </c>
      <c r="H189" s="32">
        <f t="shared" si="66"/>
        <v>0</v>
      </c>
      <c r="I189" s="32">
        <f t="shared" si="66"/>
        <v>0</v>
      </c>
      <c r="J189" s="32">
        <f t="shared" si="66"/>
        <v>0</v>
      </c>
      <c r="K189" s="32">
        <f t="shared" si="66"/>
        <v>125</v>
      </c>
      <c r="L189" s="32">
        <f t="shared" si="66"/>
        <v>179</v>
      </c>
      <c r="M189" s="32">
        <f t="shared" si="66"/>
        <v>304</v>
      </c>
      <c r="N189" s="32">
        <f t="shared" si="66"/>
        <v>125</v>
      </c>
      <c r="O189" s="32">
        <f t="shared" si="66"/>
        <v>179</v>
      </c>
      <c r="P189" s="32">
        <f t="shared" si="66"/>
        <v>304</v>
      </c>
      <c r="Q189" s="17"/>
    </row>
    <row r="190" spans="1:17" ht="15.75" thickBot="1">
      <c r="A190" s="279" t="s">
        <v>0</v>
      </c>
      <c r="B190" s="280"/>
      <c r="C190" s="280"/>
      <c r="D190" s="280"/>
      <c r="E190" s="32">
        <f>E189</f>
        <v>0</v>
      </c>
      <c r="F190" s="32">
        <f t="shared" ref="F190:P190" si="67">F189</f>
        <v>0</v>
      </c>
      <c r="G190" s="32">
        <f t="shared" si="67"/>
        <v>0</v>
      </c>
      <c r="H190" s="32">
        <f t="shared" si="67"/>
        <v>0</v>
      </c>
      <c r="I190" s="32">
        <f t="shared" si="67"/>
        <v>0</v>
      </c>
      <c r="J190" s="32">
        <f t="shared" si="67"/>
        <v>0</v>
      </c>
      <c r="K190" s="32">
        <f t="shared" si="67"/>
        <v>125</v>
      </c>
      <c r="L190" s="32">
        <f t="shared" si="67"/>
        <v>179</v>
      </c>
      <c r="M190" s="32">
        <f t="shared" si="67"/>
        <v>304</v>
      </c>
      <c r="N190" s="32">
        <f t="shared" si="67"/>
        <v>125</v>
      </c>
      <c r="O190" s="32">
        <f t="shared" si="67"/>
        <v>179</v>
      </c>
      <c r="P190" s="32">
        <f t="shared" si="67"/>
        <v>304</v>
      </c>
      <c r="Q190" s="17"/>
    </row>
    <row r="191" spans="1:17">
      <c r="A191" s="175"/>
      <c r="B191" s="175"/>
      <c r="C191" s="175"/>
      <c r="D191" s="175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7"/>
    </row>
    <row r="192" spans="1:17" ht="12" customHeight="1" thickBot="1">
      <c r="A192" s="98"/>
      <c r="B192" s="30"/>
      <c r="C192" s="30"/>
      <c r="D192" s="30"/>
      <c r="E192" s="10"/>
      <c r="F192" s="10"/>
      <c r="G192" s="10"/>
      <c r="H192" s="10"/>
      <c r="I192" s="10"/>
      <c r="J192" s="47"/>
      <c r="K192" s="44"/>
      <c r="L192" s="44"/>
      <c r="M192" s="44"/>
      <c r="N192" s="44"/>
      <c r="O192" s="44"/>
      <c r="P192" s="44"/>
      <c r="Q192" s="17"/>
    </row>
    <row r="193" spans="1:17" ht="15.75" thickBot="1">
      <c r="A193" s="281" t="s">
        <v>115</v>
      </c>
      <c r="B193" s="282"/>
      <c r="C193" s="282"/>
      <c r="D193" s="282"/>
      <c r="E193" s="282"/>
      <c r="F193" s="282"/>
      <c r="G193" s="283"/>
      <c r="H193" s="274" t="s">
        <v>15</v>
      </c>
      <c r="I193" s="275"/>
      <c r="J193" s="275"/>
      <c r="K193" s="275"/>
      <c r="L193" s="275"/>
      <c r="M193" s="275"/>
      <c r="N193" s="275"/>
      <c r="O193" s="275"/>
      <c r="P193" s="276"/>
      <c r="Q193" s="17"/>
    </row>
    <row r="194" spans="1:17" ht="15.75" thickBot="1">
      <c r="A194" s="241" t="s">
        <v>14</v>
      </c>
      <c r="B194" s="45" t="s">
        <v>84</v>
      </c>
      <c r="C194" s="208" t="s">
        <v>13</v>
      </c>
      <c r="D194" s="209"/>
      <c r="E194" s="265" t="s">
        <v>12</v>
      </c>
      <c r="F194" s="265"/>
      <c r="G194" s="265"/>
      <c r="H194" s="265" t="s">
        <v>11</v>
      </c>
      <c r="I194" s="265"/>
      <c r="J194" s="265"/>
      <c r="K194" s="265" t="s">
        <v>10</v>
      </c>
      <c r="L194" s="265"/>
      <c r="M194" s="265"/>
      <c r="N194" s="265" t="s">
        <v>9</v>
      </c>
      <c r="O194" s="265"/>
      <c r="P194" s="266"/>
      <c r="Q194" s="17"/>
    </row>
    <row r="195" spans="1:17" ht="15.75" thickBot="1">
      <c r="A195" s="101" t="s">
        <v>8</v>
      </c>
      <c r="B195" s="39"/>
      <c r="C195" s="52"/>
      <c r="D195" s="39"/>
      <c r="E195" s="40" t="s">
        <v>4</v>
      </c>
      <c r="F195" s="40" t="s">
        <v>3</v>
      </c>
      <c r="G195" s="40" t="s">
        <v>2</v>
      </c>
      <c r="H195" s="40" t="s">
        <v>4</v>
      </c>
      <c r="I195" s="40" t="s">
        <v>3</v>
      </c>
      <c r="J195" s="40" t="s">
        <v>2</v>
      </c>
      <c r="K195" s="40" t="s">
        <v>4</v>
      </c>
      <c r="L195" s="40" t="s">
        <v>3</v>
      </c>
      <c r="M195" s="40" t="s">
        <v>2</v>
      </c>
      <c r="N195" s="40" t="s">
        <v>4</v>
      </c>
      <c r="O195" s="40" t="s">
        <v>3</v>
      </c>
      <c r="P195" s="41" t="s">
        <v>2</v>
      </c>
      <c r="Q195" s="17"/>
    </row>
    <row r="196" spans="1:17">
      <c r="A196" s="170" t="s">
        <v>18</v>
      </c>
      <c r="B196" s="258" t="s">
        <v>116</v>
      </c>
      <c r="C196" s="259" t="s">
        <v>137</v>
      </c>
      <c r="D196" s="52"/>
      <c r="E196" s="210">
        <v>17</v>
      </c>
      <c r="F196" s="42">
        <v>22</v>
      </c>
      <c r="G196" s="28">
        <f>SUM(E196:F196)</f>
        <v>39</v>
      </c>
      <c r="H196" s="42">
        <v>32</v>
      </c>
      <c r="I196" s="42">
        <v>37</v>
      </c>
      <c r="J196" s="28">
        <f>SUM(H196:I196)</f>
        <v>69</v>
      </c>
      <c r="K196" s="254">
        <v>135</v>
      </c>
      <c r="L196" s="254">
        <v>222</v>
      </c>
      <c r="M196" s="28">
        <f>SUM(K196:L196)</f>
        <v>357</v>
      </c>
      <c r="N196" s="254">
        <f>SUM(H196,K196)</f>
        <v>167</v>
      </c>
      <c r="O196" s="254">
        <f>SUM(I196,L196)</f>
        <v>259</v>
      </c>
      <c r="P196" s="124">
        <f>SUM(N196:O196)</f>
        <v>426</v>
      </c>
      <c r="Q196" s="17"/>
    </row>
    <row r="197" spans="1:17" ht="15.75" thickBot="1">
      <c r="A197" s="170" t="s">
        <v>114</v>
      </c>
      <c r="B197" s="258" t="s">
        <v>116</v>
      </c>
      <c r="C197" s="260" t="s">
        <v>140</v>
      </c>
      <c r="D197" s="24"/>
      <c r="E197" s="23">
        <v>10</v>
      </c>
      <c r="F197" s="23">
        <v>9</v>
      </c>
      <c r="G197" s="28">
        <f>SUM(E197:F197)</f>
        <v>19</v>
      </c>
      <c r="H197" s="23">
        <v>17</v>
      </c>
      <c r="I197" s="23">
        <v>19</v>
      </c>
      <c r="J197" s="28">
        <f>SUM(H197:I197)</f>
        <v>36</v>
      </c>
      <c r="K197" s="253">
        <v>189</v>
      </c>
      <c r="L197" s="253">
        <v>205</v>
      </c>
      <c r="M197" s="28">
        <f>SUM(K197:L197)</f>
        <v>394</v>
      </c>
      <c r="N197" s="254">
        <f>SUM(H197,K197)</f>
        <v>206</v>
      </c>
      <c r="O197" s="254">
        <f>SUM(I197,L197)</f>
        <v>224</v>
      </c>
      <c r="P197" s="124">
        <f>SUM(N197:O197)</f>
        <v>430</v>
      </c>
      <c r="Q197" s="17"/>
    </row>
    <row r="198" spans="1:17" ht="15.75" thickBot="1">
      <c r="A198" s="267" t="s">
        <v>1</v>
      </c>
      <c r="B198" s="268"/>
      <c r="C198" s="284"/>
      <c r="D198" s="268"/>
      <c r="E198" s="32">
        <f t="shared" ref="E198:P198" si="68">SUM(E196:E197)</f>
        <v>27</v>
      </c>
      <c r="F198" s="32">
        <f t="shared" si="68"/>
        <v>31</v>
      </c>
      <c r="G198" s="32">
        <f t="shared" si="68"/>
        <v>58</v>
      </c>
      <c r="H198" s="32">
        <f t="shared" si="68"/>
        <v>49</v>
      </c>
      <c r="I198" s="32">
        <f t="shared" si="68"/>
        <v>56</v>
      </c>
      <c r="J198" s="32">
        <f t="shared" si="68"/>
        <v>105</v>
      </c>
      <c r="K198" s="32">
        <f t="shared" si="68"/>
        <v>324</v>
      </c>
      <c r="L198" s="32">
        <f t="shared" si="68"/>
        <v>427</v>
      </c>
      <c r="M198" s="32">
        <f t="shared" si="68"/>
        <v>751</v>
      </c>
      <c r="N198" s="32">
        <f t="shared" si="68"/>
        <v>373</v>
      </c>
      <c r="O198" s="32">
        <f t="shared" si="68"/>
        <v>483</v>
      </c>
      <c r="P198" s="33">
        <f t="shared" si="68"/>
        <v>856</v>
      </c>
      <c r="Q198" s="17"/>
    </row>
    <row r="199" spans="1:17" ht="15.75" thickBot="1">
      <c r="A199" s="279" t="s">
        <v>0</v>
      </c>
      <c r="B199" s="280"/>
      <c r="C199" s="280"/>
      <c r="D199" s="280"/>
      <c r="E199" s="32">
        <f>E198</f>
        <v>27</v>
      </c>
      <c r="F199" s="32">
        <f t="shared" ref="F199:P199" si="69">F198</f>
        <v>31</v>
      </c>
      <c r="G199" s="32">
        <f t="shared" si="69"/>
        <v>58</v>
      </c>
      <c r="H199" s="32">
        <f t="shared" si="69"/>
        <v>49</v>
      </c>
      <c r="I199" s="32">
        <f t="shared" si="69"/>
        <v>56</v>
      </c>
      <c r="J199" s="32">
        <f t="shared" si="69"/>
        <v>105</v>
      </c>
      <c r="K199" s="32">
        <f t="shared" si="69"/>
        <v>324</v>
      </c>
      <c r="L199" s="32">
        <f t="shared" si="69"/>
        <v>427</v>
      </c>
      <c r="M199" s="32">
        <f t="shared" si="69"/>
        <v>751</v>
      </c>
      <c r="N199" s="32">
        <f t="shared" si="69"/>
        <v>373</v>
      </c>
      <c r="O199" s="32">
        <f t="shared" si="69"/>
        <v>483</v>
      </c>
      <c r="P199" s="33">
        <f t="shared" si="69"/>
        <v>856</v>
      </c>
      <c r="Q199" s="17"/>
    </row>
    <row r="200" spans="1:17" ht="15.75" thickBot="1">
      <c r="A200" s="281" t="s">
        <v>117</v>
      </c>
      <c r="B200" s="282"/>
      <c r="C200" s="282"/>
      <c r="D200" s="282"/>
      <c r="E200" s="282"/>
      <c r="F200" s="282"/>
      <c r="G200" s="283"/>
      <c r="H200" s="274" t="s">
        <v>15</v>
      </c>
      <c r="I200" s="275"/>
      <c r="J200" s="275"/>
      <c r="K200" s="275"/>
      <c r="L200" s="275"/>
      <c r="M200" s="275"/>
      <c r="N200" s="275"/>
      <c r="O200" s="275"/>
      <c r="P200" s="276"/>
      <c r="Q200" s="17"/>
    </row>
    <row r="201" spans="1:17" ht="15.75" thickBot="1">
      <c r="A201" s="241" t="s">
        <v>14</v>
      </c>
      <c r="B201" s="45" t="s">
        <v>84</v>
      </c>
      <c r="C201" s="208" t="s">
        <v>13</v>
      </c>
      <c r="D201" s="209"/>
      <c r="E201" s="265" t="s">
        <v>12</v>
      </c>
      <c r="F201" s="265"/>
      <c r="G201" s="265"/>
      <c r="H201" s="265" t="s">
        <v>11</v>
      </c>
      <c r="I201" s="265"/>
      <c r="J201" s="265"/>
      <c r="K201" s="265" t="s">
        <v>10</v>
      </c>
      <c r="L201" s="265"/>
      <c r="M201" s="265"/>
      <c r="N201" s="265" t="s">
        <v>9</v>
      </c>
      <c r="O201" s="265"/>
      <c r="P201" s="266"/>
      <c r="Q201" s="17"/>
    </row>
    <row r="202" spans="1:17" ht="15.75" thickBot="1">
      <c r="A202" s="99" t="s">
        <v>8</v>
      </c>
      <c r="B202" s="52"/>
      <c r="C202" s="52"/>
      <c r="D202" s="52"/>
      <c r="E202" s="49" t="s">
        <v>4</v>
      </c>
      <c r="F202" s="49" t="s">
        <v>3</v>
      </c>
      <c r="G202" s="49" t="s">
        <v>2</v>
      </c>
      <c r="H202" s="49" t="s">
        <v>4</v>
      </c>
      <c r="I202" s="49" t="s">
        <v>3</v>
      </c>
      <c r="J202" s="49" t="s">
        <v>2</v>
      </c>
      <c r="K202" s="49" t="s">
        <v>4</v>
      </c>
      <c r="L202" s="49" t="s">
        <v>3</v>
      </c>
      <c r="M202" s="40" t="s">
        <v>2</v>
      </c>
      <c r="N202" s="40" t="s">
        <v>4</v>
      </c>
      <c r="O202" s="40" t="s">
        <v>3</v>
      </c>
      <c r="P202" s="41" t="s">
        <v>2</v>
      </c>
      <c r="Q202" s="17"/>
    </row>
    <row r="203" spans="1:17">
      <c r="A203" s="173" t="s">
        <v>18</v>
      </c>
      <c r="B203" s="158" t="s">
        <v>116</v>
      </c>
      <c r="C203" s="22" t="s">
        <v>138</v>
      </c>
      <c r="D203" s="54"/>
      <c r="E203" s="68">
        <v>0</v>
      </c>
      <c r="F203" s="68">
        <v>0</v>
      </c>
      <c r="G203" s="67">
        <f t="shared" ref="G203:G208" si="70">SUM(E203:F203)</f>
        <v>0</v>
      </c>
      <c r="H203" s="68">
        <v>0</v>
      </c>
      <c r="I203" s="68">
        <v>0</v>
      </c>
      <c r="J203" s="67">
        <f t="shared" ref="J203:J208" si="71">SUM(H203:I203)</f>
        <v>0</v>
      </c>
      <c r="K203" s="68">
        <v>58</v>
      </c>
      <c r="L203" s="68">
        <v>75</v>
      </c>
      <c r="M203" s="159">
        <f t="shared" ref="M203:M208" si="72">SUM(K203:L203)</f>
        <v>133</v>
      </c>
      <c r="N203" s="102">
        <f t="shared" ref="N203:O208" si="73">SUM(H203,K203)</f>
        <v>58</v>
      </c>
      <c r="O203" s="102">
        <f t="shared" si="73"/>
        <v>75</v>
      </c>
      <c r="P203" s="171">
        <f t="shared" ref="P203:P208" si="74">SUM(N203:O203)</f>
        <v>133</v>
      </c>
      <c r="Q203" s="17"/>
    </row>
    <row r="204" spans="1:17">
      <c r="A204" s="173" t="s">
        <v>114</v>
      </c>
      <c r="B204" s="158" t="s">
        <v>116</v>
      </c>
      <c r="C204" s="22" t="s">
        <v>138</v>
      </c>
      <c r="D204" s="54"/>
      <c r="E204" s="68">
        <v>0</v>
      </c>
      <c r="F204" s="68">
        <v>0</v>
      </c>
      <c r="G204" s="67">
        <f t="shared" si="70"/>
        <v>0</v>
      </c>
      <c r="H204" s="68">
        <v>0</v>
      </c>
      <c r="I204" s="68">
        <v>0</v>
      </c>
      <c r="J204" s="67">
        <f t="shared" si="71"/>
        <v>0</v>
      </c>
      <c r="K204" s="68">
        <v>46</v>
      </c>
      <c r="L204" s="68">
        <v>48</v>
      </c>
      <c r="M204" s="159">
        <f t="shared" si="72"/>
        <v>94</v>
      </c>
      <c r="N204" s="102">
        <f t="shared" si="73"/>
        <v>46</v>
      </c>
      <c r="O204" s="102">
        <f t="shared" si="73"/>
        <v>48</v>
      </c>
      <c r="P204" s="171">
        <f t="shared" si="74"/>
        <v>94</v>
      </c>
      <c r="Q204" s="17"/>
    </row>
    <row r="205" spans="1:17">
      <c r="A205" s="173" t="s">
        <v>118</v>
      </c>
      <c r="B205" s="158" t="s">
        <v>150</v>
      </c>
      <c r="C205" s="22" t="s">
        <v>138</v>
      </c>
      <c r="D205" s="54"/>
      <c r="E205" s="68">
        <v>10</v>
      </c>
      <c r="F205" s="68">
        <v>7</v>
      </c>
      <c r="G205" s="67">
        <f t="shared" si="70"/>
        <v>17</v>
      </c>
      <c r="H205" s="68">
        <v>6</v>
      </c>
      <c r="I205" s="68">
        <v>10</v>
      </c>
      <c r="J205" s="67">
        <v>16</v>
      </c>
      <c r="K205" s="68">
        <v>148</v>
      </c>
      <c r="L205" s="68">
        <v>79</v>
      </c>
      <c r="M205" s="159">
        <f t="shared" si="72"/>
        <v>227</v>
      </c>
      <c r="N205" s="102">
        <f t="shared" si="73"/>
        <v>154</v>
      </c>
      <c r="O205" s="102">
        <f t="shared" si="73"/>
        <v>89</v>
      </c>
      <c r="P205" s="171">
        <f t="shared" si="74"/>
        <v>243</v>
      </c>
      <c r="Q205" s="17"/>
    </row>
    <row r="206" spans="1:17">
      <c r="A206" s="173" t="s">
        <v>18</v>
      </c>
      <c r="B206" s="158" t="s">
        <v>116</v>
      </c>
      <c r="C206" s="22" t="s">
        <v>139</v>
      </c>
      <c r="D206" s="54"/>
      <c r="E206" s="68">
        <v>0</v>
      </c>
      <c r="F206" s="68">
        <v>0</v>
      </c>
      <c r="G206" s="67">
        <f t="shared" si="70"/>
        <v>0</v>
      </c>
      <c r="H206" s="68">
        <v>0</v>
      </c>
      <c r="I206" s="68">
        <v>0</v>
      </c>
      <c r="J206" s="67">
        <f t="shared" si="71"/>
        <v>0</v>
      </c>
      <c r="K206" s="68">
        <v>68</v>
      </c>
      <c r="L206" s="68">
        <v>110</v>
      </c>
      <c r="M206" s="159">
        <f t="shared" si="72"/>
        <v>178</v>
      </c>
      <c r="N206" s="102">
        <f t="shared" si="73"/>
        <v>68</v>
      </c>
      <c r="O206" s="102">
        <f t="shared" si="73"/>
        <v>110</v>
      </c>
      <c r="P206" s="171">
        <f t="shared" si="74"/>
        <v>178</v>
      </c>
      <c r="Q206" s="17"/>
    </row>
    <row r="207" spans="1:17">
      <c r="A207" s="173" t="s">
        <v>114</v>
      </c>
      <c r="B207" s="158" t="s">
        <v>116</v>
      </c>
      <c r="C207" s="22" t="s">
        <v>139</v>
      </c>
      <c r="D207" s="54"/>
      <c r="E207" s="68">
        <v>0</v>
      </c>
      <c r="F207" s="68">
        <v>0</v>
      </c>
      <c r="G207" s="67">
        <f t="shared" si="70"/>
        <v>0</v>
      </c>
      <c r="H207" s="67">
        <v>0</v>
      </c>
      <c r="I207" s="68">
        <v>0</v>
      </c>
      <c r="J207" s="67">
        <f t="shared" si="71"/>
        <v>0</v>
      </c>
      <c r="K207" s="68">
        <v>65</v>
      </c>
      <c r="L207" s="68">
        <v>65</v>
      </c>
      <c r="M207" s="159">
        <f t="shared" si="72"/>
        <v>130</v>
      </c>
      <c r="N207" s="102">
        <f t="shared" si="73"/>
        <v>65</v>
      </c>
      <c r="O207" s="102">
        <f t="shared" si="73"/>
        <v>65</v>
      </c>
      <c r="P207" s="171">
        <f t="shared" si="74"/>
        <v>130</v>
      </c>
      <c r="Q207" s="17"/>
    </row>
    <row r="208" spans="1:17" ht="15.75" thickBot="1">
      <c r="A208" s="249" t="s">
        <v>119</v>
      </c>
      <c r="B208" s="174" t="s">
        <v>116</v>
      </c>
      <c r="C208" s="31" t="s">
        <v>139</v>
      </c>
      <c r="D208" s="160"/>
      <c r="E208" s="163">
        <v>0</v>
      </c>
      <c r="F208" s="163">
        <v>0</v>
      </c>
      <c r="G208" s="162">
        <f t="shared" si="70"/>
        <v>0</v>
      </c>
      <c r="H208" s="162">
        <v>0</v>
      </c>
      <c r="I208" s="163">
        <v>0</v>
      </c>
      <c r="J208" s="162">
        <f t="shared" si="71"/>
        <v>0</v>
      </c>
      <c r="K208" s="163">
        <v>6</v>
      </c>
      <c r="L208" s="163">
        <v>5</v>
      </c>
      <c r="M208" s="164">
        <f t="shared" si="72"/>
        <v>11</v>
      </c>
      <c r="N208" s="165">
        <f t="shared" si="73"/>
        <v>6</v>
      </c>
      <c r="O208" s="165">
        <f t="shared" si="73"/>
        <v>5</v>
      </c>
      <c r="P208" s="172">
        <f t="shared" si="74"/>
        <v>11</v>
      </c>
      <c r="Q208" s="17"/>
    </row>
    <row r="209" spans="1:17" ht="15.75" thickBot="1">
      <c r="A209" s="267" t="s">
        <v>1</v>
      </c>
      <c r="B209" s="268"/>
      <c r="C209" s="268"/>
      <c r="D209" s="268"/>
      <c r="E209" s="32">
        <f>SUM(E203:E208)</f>
        <v>10</v>
      </c>
      <c r="F209" s="32">
        <f t="shared" ref="F209:P209" si="75">SUM(F203:F208)</f>
        <v>7</v>
      </c>
      <c r="G209" s="32">
        <f t="shared" si="75"/>
        <v>17</v>
      </c>
      <c r="H209" s="32">
        <f t="shared" si="75"/>
        <v>6</v>
      </c>
      <c r="I209" s="32">
        <f t="shared" si="75"/>
        <v>10</v>
      </c>
      <c r="J209" s="32">
        <f t="shared" si="75"/>
        <v>16</v>
      </c>
      <c r="K209" s="32">
        <f t="shared" si="75"/>
        <v>391</v>
      </c>
      <c r="L209" s="32">
        <f t="shared" si="75"/>
        <v>382</v>
      </c>
      <c r="M209" s="32">
        <f t="shared" si="75"/>
        <v>773</v>
      </c>
      <c r="N209" s="32">
        <f t="shared" si="75"/>
        <v>397</v>
      </c>
      <c r="O209" s="32">
        <f t="shared" si="75"/>
        <v>392</v>
      </c>
      <c r="P209" s="33">
        <f t="shared" si="75"/>
        <v>789</v>
      </c>
      <c r="Q209" s="17"/>
    </row>
    <row r="210" spans="1:17" ht="15.75" thickBot="1">
      <c r="A210" s="279" t="s">
        <v>0</v>
      </c>
      <c r="B210" s="280"/>
      <c r="C210" s="280"/>
      <c r="D210" s="280"/>
      <c r="E210" s="32">
        <f>E209</f>
        <v>10</v>
      </c>
      <c r="F210" s="32">
        <f t="shared" ref="F210:P210" si="76">F209</f>
        <v>7</v>
      </c>
      <c r="G210" s="32">
        <f t="shared" si="76"/>
        <v>17</v>
      </c>
      <c r="H210" s="32">
        <f t="shared" si="76"/>
        <v>6</v>
      </c>
      <c r="I210" s="32">
        <f t="shared" si="76"/>
        <v>10</v>
      </c>
      <c r="J210" s="32">
        <f t="shared" si="76"/>
        <v>16</v>
      </c>
      <c r="K210" s="32">
        <f t="shared" si="76"/>
        <v>391</v>
      </c>
      <c r="L210" s="32">
        <f t="shared" si="76"/>
        <v>382</v>
      </c>
      <c r="M210" s="32">
        <f t="shared" si="76"/>
        <v>773</v>
      </c>
      <c r="N210" s="32">
        <f t="shared" si="76"/>
        <v>397</v>
      </c>
      <c r="O210" s="32">
        <f t="shared" si="76"/>
        <v>392</v>
      </c>
      <c r="P210" s="33">
        <f t="shared" si="76"/>
        <v>789</v>
      </c>
      <c r="Q210" s="17"/>
    </row>
    <row r="211" spans="1:17" ht="15.75" thickBot="1">
      <c r="A211" s="11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17"/>
    </row>
    <row r="212" spans="1:17" ht="15.75" thickBot="1">
      <c r="A212" s="281" t="s">
        <v>16</v>
      </c>
      <c r="B212" s="282"/>
      <c r="C212" s="282"/>
      <c r="D212" s="282"/>
      <c r="E212" s="282"/>
      <c r="F212" s="282"/>
      <c r="G212" s="283"/>
      <c r="H212" s="274" t="s">
        <v>15</v>
      </c>
      <c r="I212" s="275"/>
      <c r="J212" s="275"/>
      <c r="K212" s="275"/>
      <c r="L212" s="275"/>
      <c r="M212" s="275"/>
      <c r="N212" s="275"/>
      <c r="O212" s="275"/>
      <c r="P212" s="276"/>
      <c r="Q212" s="17"/>
    </row>
    <row r="213" spans="1:17" ht="15.75" thickBot="1">
      <c r="A213" s="241" t="s">
        <v>14</v>
      </c>
      <c r="B213" s="45" t="s">
        <v>84</v>
      </c>
      <c r="C213" s="208" t="s">
        <v>13</v>
      </c>
      <c r="D213" s="209"/>
      <c r="E213" s="265" t="s">
        <v>12</v>
      </c>
      <c r="F213" s="265"/>
      <c r="G213" s="265"/>
      <c r="H213" s="265" t="s">
        <v>11</v>
      </c>
      <c r="I213" s="265"/>
      <c r="J213" s="265"/>
      <c r="K213" s="265" t="s">
        <v>10</v>
      </c>
      <c r="L213" s="265"/>
      <c r="M213" s="265"/>
      <c r="N213" s="265" t="s">
        <v>9</v>
      </c>
      <c r="O213" s="265"/>
      <c r="P213" s="266"/>
      <c r="Q213" s="17"/>
    </row>
    <row r="214" spans="1:17" ht="15.75" thickBot="1">
      <c r="A214" s="99" t="s">
        <v>8</v>
      </c>
      <c r="B214" s="52"/>
      <c r="C214" s="52"/>
      <c r="D214" s="52"/>
      <c r="E214" s="40" t="s">
        <v>4</v>
      </c>
      <c r="F214" s="40" t="s">
        <v>3</v>
      </c>
      <c r="G214" s="40" t="s">
        <v>2</v>
      </c>
      <c r="H214" s="40" t="s">
        <v>4</v>
      </c>
      <c r="I214" s="40" t="s">
        <v>3</v>
      </c>
      <c r="J214" s="40" t="s">
        <v>2</v>
      </c>
      <c r="K214" s="40" t="s">
        <v>4</v>
      </c>
      <c r="L214" s="40" t="s">
        <v>3</v>
      </c>
      <c r="M214" s="40" t="s">
        <v>2</v>
      </c>
      <c r="N214" s="40" t="s">
        <v>4</v>
      </c>
      <c r="O214" s="40" t="s">
        <v>3</v>
      </c>
      <c r="P214" s="41" t="s">
        <v>2</v>
      </c>
      <c r="Q214" s="17"/>
    </row>
    <row r="215" spans="1:17">
      <c r="A215" s="173" t="s">
        <v>120</v>
      </c>
      <c r="B215" s="158" t="s">
        <v>121</v>
      </c>
      <c r="C215" s="22" t="s">
        <v>148</v>
      </c>
      <c r="D215" s="54"/>
      <c r="E215" s="42">
        <v>0</v>
      </c>
      <c r="F215" s="42">
        <v>0</v>
      </c>
      <c r="G215" s="28">
        <f>SUM(E215:F215)</f>
        <v>0</v>
      </c>
      <c r="H215" s="42">
        <v>0</v>
      </c>
      <c r="I215" s="42">
        <v>0</v>
      </c>
      <c r="J215" s="28">
        <f>SUM(H215:I215)</f>
        <v>0</v>
      </c>
      <c r="K215" s="254">
        <v>39</v>
      </c>
      <c r="L215" s="254">
        <v>28</v>
      </c>
      <c r="M215" s="28">
        <f>SUM(K215:L215)</f>
        <v>67</v>
      </c>
      <c r="N215" s="254">
        <f>SUM(H215,K215)</f>
        <v>39</v>
      </c>
      <c r="O215" s="254">
        <f>SUM(I215,L215)</f>
        <v>28</v>
      </c>
      <c r="P215" s="124">
        <f>SUM(N215:O215)</f>
        <v>67</v>
      </c>
      <c r="Q215" s="17"/>
    </row>
    <row r="216" spans="1:17" ht="15.75" thickBot="1">
      <c r="A216" s="173" t="s">
        <v>47</v>
      </c>
      <c r="B216" s="158" t="s">
        <v>121</v>
      </c>
      <c r="C216" s="22" t="s">
        <v>148</v>
      </c>
      <c r="D216" s="54"/>
      <c r="E216" s="23">
        <v>0</v>
      </c>
      <c r="F216" s="23">
        <v>0</v>
      </c>
      <c r="G216" s="28">
        <f>SUM(E216:F216)</f>
        <v>0</v>
      </c>
      <c r="H216" s="23">
        <v>0</v>
      </c>
      <c r="I216" s="23">
        <v>0</v>
      </c>
      <c r="J216" s="28">
        <f>SUM(H216:I216)</f>
        <v>0</v>
      </c>
      <c r="K216" s="253">
        <v>56</v>
      </c>
      <c r="L216" s="253">
        <v>10</v>
      </c>
      <c r="M216" s="28">
        <f>SUM(K216:L216)</f>
        <v>66</v>
      </c>
      <c r="N216" s="254">
        <f>SUM(H216,K216)</f>
        <v>56</v>
      </c>
      <c r="O216" s="254">
        <f>SUM(I216,L216)</f>
        <v>10</v>
      </c>
      <c r="P216" s="124">
        <f>SUM(N216:O216)</f>
        <v>66</v>
      </c>
      <c r="Q216" s="17"/>
    </row>
    <row r="217" spans="1:17" ht="15.75" thickBot="1">
      <c r="A217" s="285" t="s">
        <v>1</v>
      </c>
      <c r="B217" s="284"/>
      <c r="C217" s="284"/>
      <c r="D217" s="284"/>
      <c r="E217" s="32">
        <f t="shared" ref="E217:P217" si="77">SUM(E215:E216)</f>
        <v>0</v>
      </c>
      <c r="F217" s="32">
        <f t="shared" si="77"/>
        <v>0</v>
      </c>
      <c r="G217" s="32">
        <f t="shared" si="77"/>
        <v>0</v>
      </c>
      <c r="H217" s="32">
        <f t="shared" si="77"/>
        <v>0</v>
      </c>
      <c r="I217" s="32">
        <f t="shared" si="77"/>
        <v>0</v>
      </c>
      <c r="J217" s="32">
        <f t="shared" si="77"/>
        <v>0</v>
      </c>
      <c r="K217" s="32">
        <f t="shared" si="77"/>
        <v>95</v>
      </c>
      <c r="L217" s="32">
        <f t="shared" si="77"/>
        <v>38</v>
      </c>
      <c r="M217" s="32">
        <f t="shared" si="77"/>
        <v>133</v>
      </c>
      <c r="N217" s="32">
        <f t="shared" si="77"/>
        <v>95</v>
      </c>
      <c r="O217" s="32">
        <f t="shared" si="77"/>
        <v>38</v>
      </c>
      <c r="P217" s="33">
        <f t="shared" si="77"/>
        <v>133</v>
      </c>
      <c r="Q217" s="17"/>
    </row>
    <row r="218" spans="1:17" ht="15.75" thickBot="1">
      <c r="A218" s="279" t="s">
        <v>0</v>
      </c>
      <c r="B218" s="280"/>
      <c r="C218" s="280"/>
      <c r="D218" s="280"/>
      <c r="E218" s="32">
        <f>E217</f>
        <v>0</v>
      </c>
      <c r="F218" s="32">
        <f t="shared" ref="F218:P218" si="78">F217</f>
        <v>0</v>
      </c>
      <c r="G218" s="32">
        <f t="shared" si="78"/>
        <v>0</v>
      </c>
      <c r="H218" s="32">
        <f t="shared" si="78"/>
        <v>0</v>
      </c>
      <c r="I218" s="32">
        <f t="shared" si="78"/>
        <v>0</v>
      </c>
      <c r="J218" s="32">
        <f t="shared" si="78"/>
        <v>0</v>
      </c>
      <c r="K218" s="32">
        <f t="shared" si="78"/>
        <v>95</v>
      </c>
      <c r="L218" s="32">
        <f t="shared" si="78"/>
        <v>38</v>
      </c>
      <c r="M218" s="32">
        <f t="shared" si="78"/>
        <v>133</v>
      </c>
      <c r="N218" s="32">
        <f t="shared" si="78"/>
        <v>95</v>
      </c>
      <c r="O218" s="32">
        <f t="shared" si="78"/>
        <v>38</v>
      </c>
      <c r="P218" s="33">
        <f t="shared" si="78"/>
        <v>133</v>
      </c>
      <c r="Q218" s="17"/>
    </row>
    <row r="219" spans="1:17" ht="15.75" thickBot="1">
      <c r="A219" s="175"/>
      <c r="B219" s="175"/>
      <c r="C219" s="175"/>
      <c r="D219" s="175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7"/>
    </row>
    <row r="220" spans="1:17" ht="15.75" thickBot="1">
      <c r="A220" s="281" t="s">
        <v>160</v>
      </c>
      <c r="B220" s="282"/>
      <c r="C220" s="282"/>
      <c r="D220" s="282"/>
      <c r="E220" s="282"/>
      <c r="F220" s="282"/>
      <c r="G220" s="283"/>
      <c r="H220" s="274" t="s">
        <v>15</v>
      </c>
      <c r="I220" s="275"/>
      <c r="J220" s="275"/>
      <c r="K220" s="275"/>
      <c r="L220" s="275"/>
      <c r="M220" s="275"/>
      <c r="N220" s="275"/>
      <c r="O220" s="275"/>
      <c r="P220" s="276"/>
      <c r="Q220" s="17"/>
    </row>
    <row r="221" spans="1:17" ht="15.75" thickBot="1">
      <c r="A221" s="241" t="s">
        <v>14</v>
      </c>
      <c r="B221" s="45" t="s">
        <v>84</v>
      </c>
      <c r="C221" s="208" t="s">
        <v>13</v>
      </c>
      <c r="D221" s="209"/>
      <c r="E221" s="265" t="s">
        <v>12</v>
      </c>
      <c r="F221" s="265"/>
      <c r="G221" s="265"/>
      <c r="H221" s="265" t="s">
        <v>11</v>
      </c>
      <c r="I221" s="265"/>
      <c r="J221" s="265"/>
      <c r="K221" s="265" t="s">
        <v>10</v>
      </c>
      <c r="L221" s="265"/>
      <c r="M221" s="265"/>
      <c r="N221" s="265" t="s">
        <v>9</v>
      </c>
      <c r="O221" s="265"/>
      <c r="P221" s="266"/>
      <c r="Q221" s="17"/>
    </row>
    <row r="222" spans="1:17">
      <c r="A222" s="99" t="s">
        <v>8</v>
      </c>
      <c r="B222" s="52"/>
      <c r="C222" s="52"/>
      <c r="D222" s="52"/>
      <c r="E222" s="49" t="s">
        <v>4</v>
      </c>
      <c r="F222" s="49" t="s">
        <v>3</v>
      </c>
      <c r="G222" s="49" t="s">
        <v>2</v>
      </c>
      <c r="H222" s="49" t="s">
        <v>4</v>
      </c>
      <c r="I222" s="49" t="s">
        <v>3</v>
      </c>
      <c r="J222" s="49" t="s">
        <v>2</v>
      </c>
      <c r="K222" s="49" t="s">
        <v>4</v>
      </c>
      <c r="L222" s="49" t="s">
        <v>3</v>
      </c>
      <c r="M222" s="49" t="s">
        <v>2</v>
      </c>
      <c r="N222" s="49" t="s">
        <v>4</v>
      </c>
      <c r="O222" s="49" t="s">
        <v>3</v>
      </c>
      <c r="P222" s="50" t="s">
        <v>2</v>
      </c>
      <c r="Q222" s="17"/>
    </row>
    <row r="223" spans="1:17">
      <c r="A223" s="173" t="s">
        <v>120</v>
      </c>
      <c r="B223" s="158" t="s">
        <v>125</v>
      </c>
      <c r="C223" s="22" t="s">
        <v>149</v>
      </c>
      <c r="D223" s="54"/>
      <c r="E223" s="68">
        <v>0</v>
      </c>
      <c r="F223" s="68">
        <v>0</v>
      </c>
      <c r="G223" s="68">
        <f>SUM(E223:F223)</f>
        <v>0</v>
      </c>
      <c r="H223" s="68">
        <v>0</v>
      </c>
      <c r="I223" s="68">
        <v>0</v>
      </c>
      <c r="J223" s="68">
        <f>SUM(H223:I223)</f>
        <v>0</v>
      </c>
      <c r="K223" s="68">
        <v>38</v>
      </c>
      <c r="L223" s="68">
        <v>12</v>
      </c>
      <c r="M223" s="68">
        <f>SUM(K223:L223)</f>
        <v>50</v>
      </c>
      <c r="N223" s="66">
        <f t="shared" ref="N223:O227" si="79">SUM(H223,K223)</f>
        <v>38</v>
      </c>
      <c r="O223" s="66">
        <f t="shared" si="79"/>
        <v>12</v>
      </c>
      <c r="P223" s="69">
        <f>SUM(N223:O223)</f>
        <v>50</v>
      </c>
      <c r="Q223" s="17"/>
    </row>
    <row r="224" spans="1:17">
      <c r="A224" s="173" t="s">
        <v>122</v>
      </c>
      <c r="B224" s="158" t="s">
        <v>125</v>
      </c>
      <c r="C224" s="22" t="s">
        <v>149</v>
      </c>
      <c r="D224" s="54"/>
      <c r="E224" s="68">
        <v>0</v>
      </c>
      <c r="F224" s="68">
        <v>0</v>
      </c>
      <c r="G224" s="68">
        <f>SUM(E224:F224)</f>
        <v>0</v>
      </c>
      <c r="H224" s="68">
        <v>0</v>
      </c>
      <c r="I224" s="68">
        <v>0</v>
      </c>
      <c r="J224" s="68">
        <f>SUM(H224:I224)</f>
        <v>0</v>
      </c>
      <c r="K224" s="68">
        <v>7</v>
      </c>
      <c r="L224" s="68">
        <v>17</v>
      </c>
      <c r="M224" s="68">
        <f>SUM(K224:L224)</f>
        <v>24</v>
      </c>
      <c r="N224" s="66">
        <f t="shared" si="79"/>
        <v>7</v>
      </c>
      <c r="O224" s="66">
        <f t="shared" si="79"/>
        <v>17</v>
      </c>
      <c r="P224" s="69">
        <f>SUM(N224:O224)</f>
        <v>24</v>
      </c>
      <c r="Q224" s="17"/>
    </row>
    <row r="225" spans="1:17">
      <c r="A225" s="173" t="s">
        <v>123</v>
      </c>
      <c r="B225" s="158" t="s">
        <v>125</v>
      </c>
      <c r="C225" s="22" t="s">
        <v>149</v>
      </c>
      <c r="D225" s="54"/>
      <c r="E225" s="68">
        <v>0</v>
      </c>
      <c r="F225" s="68">
        <v>0</v>
      </c>
      <c r="G225" s="68">
        <f>SUM(E225:F225)</f>
        <v>0</v>
      </c>
      <c r="H225" s="68">
        <v>0</v>
      </c>
      <c r="I225" s="68">
        <v>0</v>
      </c>
      <c r="J225" s="68">
        <f>SUM(H225:I225)</f>
        <v>0</v>
      </c>
      <c r="K225" s="68">
        <v>19</v>
      </c>
      <c r="L225" s="68">
        <v>15</v>
      </c>
      <c r="M225" s="68">
        <f>SUM(K225:L225)</f>
        <v>34</v>
      </c>
      <c r="N225" s="66">
        <f t="shared" si="79"/>
        <v>19</v>
      </c>
      <c r="O225" s="66">
        <f t="shared" si="79"/>
        <v>15</v>
      </c>
      <c r="P225" s="69">
        <f>SUM(N225:O225)</f>
        <v>34</v>
      </c>
      <c r="Q225" s="17"/>
    </row>
    <row r="226" spans="1:17">
      <c r="A226" s="173" t="s">
        <v>124</v>
      </c>
      <c r="B226" s="158" t="s">
        <v>125</v>
      </c>
      <c r="C226" s="22" t="s">
        <v>149</v>
      </c>
      <c r="D226" s="54"/>
      <c r="E226" s="68">
        <v>0</v>
      </c>
      <c r="F226" s="68">
        <v>0</v>
      </c>
      <c r="G226" s="68">
        <f>SUM(E226:F226)</f>
        <v>0</v>
      </c>
      <c r="H226" s="68">
        <v>0</v>
      </c>
      <c r="I226" s="68">
        <v>0</v>
      </c>
      <c r="J226" s="68">
        <f>SUM(H226:I226)</f>
        <v>0</v>
      </c>
      <c r="K226" s="68">
        <v>23</v>
      </c>
      <c r="L226" s="68">
        <v>14</v>
      </c>
      <c r="M226" s="68">
        <f>SUM(K226:L226)</f>
        <v>37</v>
      </c>
      <c r="N226" s="66">
        <f t="shared" si="79"/>
        <v>23</v>
      </c>
      <c r="O226" s="66">
        <f t="shared" si="79"/>
        <v>14</v>
      </c>
      <c r="P226" s="69">
        <f>SUM(N226:O226)</f>
        <v>37</v>
      </c>
      <c r="Q226" s="17"/>
    </row>
    <row r="227" spans="1:17" ht="15.75" thickBot="1">
      <c r="A227" s="250" t="s">
        <v>47</v>
      </c>
      <c r="B227" s="220" t="s">
        <v>125</v>
      </c>
      <c r="C227" s="31" t="s">
        <v>149</v>
      </c>
      <c r="D227" s="160"/>
      <c r="E227" s="163">
        <v>0</v>
      </c>
      <c r="F227" s="163">
        <v>0</v>
      </c>
      <c r="G227" s="163">
        <f>SUM(E227:F227)</f>
        <v>0</v>
      </c>
      <c r="H227" s="163">
        <v>0</v>
      </c>
      <c r="I227" s="163">
        <v>0</v>
      </c>
      <c r="J227" s="163">
        <f>SUM(H227:I227)</f>
        <v>0</v>
      </c>
      <c r="K227" s="163">
        <v>51</v>
      </c>
      <c r="L227" s="163">
        <v>11</v>
      </c>
      <c r="M227" s="163">
        <f>SUM(K227:L227)</f>
        <v>62</v>
      </c>
      <c r="N227" s="233">
        <f t="shared" si="79"/>
        <v>51</v>
      </c>
      <c r="O227" s="233">
        <f t="shared" si="79"/>
        <v>11</v>
      </c>
      <c r="P227" s="234">
        <f>SUM(N227:O227)</f>
        <v>62</v>
      </c>
      <c r="Q227" s="17"/>
    </row>
    <row r="228" spans="1:17" ht="15.75" thickBot="1">
      <c r="A228" s="267" t="s">
        <v>1</v>
      </c>
      <c r="B228" s="268"/>
      <c r="C228" s="268"/>
      <c r="D228" s="268"/>
      <c r="E228" s="104">
        <f>SUM(E223:E227)</f>
        <v>0</v>
      </c>
      <c r="F228" s="104">
        <f t="shared" ref="F228:P228" si="80">SUM(F223:F227)</f>
        <v>0</v>
      </c>
      <c r="G228" s="104">
        <f t="shared" si="80"/>
        <v>0</v>
      </c>
      <c r="H228" s="104">
        <f t="shared" si="80"/>
        <v>0</v>
      </c>
      <c r="I228" s="104">
        <f t="shared" si="80"/>
        <v>0</v>
      </c>
      <c r="J228" s="104">
        <f t="shared" si="80"/>
        <v>0</v>
      </c>
      <c r="K228" s="104">
        <f t="shared" si="80"/>
        <v>138</v>
      </c>
      <c r="L228" s="104">
        <f t="shared" si="80"/>
        <v>69</v>
      </c>
      <c r="M228" s="104">
        <f t="shared" si="80"/>
        <v>207</v>
      </c>
      <c r="N228" s="104">
        <f>SUM(N223:N227)</f>
        <v>138</v>
      </c>
      <c r="O228" s="104">
        <f t="shared" si="80"/>
        <v>69</v>
      </c>
      <c r="P228" s="105">
        <f t="shared" si="80"/>
        <v>207</v>
      </c>
      <c r="Q228" s="17"/>
    </row>
    <row r="229" spans="1:17">
      <c r="A229" s="98"/>
      <c r="B229" s="98"/>
      <c r="C229" s="98"/>
      <c r="D229" s="98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17"/>
    </row>
    <row r="230" spans="1:17">
      <c r="A230" s="98"/>
      <c r="B230" s="98"/>
      <c r="C230" s="98"/>
      <c r="D230" s="98"/>
      <c r="E230" s="264"/>
      <c r="F230" s="264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17"/>
    </row>
    <row r="231" spans="1:17">
      <c r="A231" s="98"/>
      <c r="B231" s="98"/>
      <c r="C231" s="98"/>
      <c r="D231" s="98"/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17"/>
    </row>
    <row r="232" spans="1:17">
      <c r="A232" s="98"/>
      <c r="B232" s="98"/>
      <c r="C232" s="98"/>
      <c r="D232" s="98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17"/>
    </row>
    <row r="233" spans="1:17" ht="15.75" thickBot="1">
      <c r="A233" s="11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17"/>
    </row>
    <row r="234" spans="1:17" ht="15.75" thickBot="1">
      <c r="A234" s="101" t="s">
        <v>5</v>
      </c>
      <c r="B234" s="39"/>
      <c r="C234" s="39"/>
      <c r="D234" s="39"/>
      <c r="E234" s="40" t="s">
        <v>4</v>
      </c>
      <c r="F234" s="40" t="s">
        <v>3</v>
      </c>
      <c r="G234" s="40" t="s">
        <v>2</v>
      </c>
      <c r="H234" s="40" t="s">
        <v>4</v>
      </c>
      <c r="I234" s="40" t="s">
        <v>3</v>
      </c>
      <c r="J234" s="40" t="s">
        <v>2</v>
      </c>
      <c r="K234" s="40" t="s">
        <v>4</v>
      </c>
      <c r="L234" s="40" t="s">
        <v>3</v>
      </c>
      <c r="M234" s="40" t="s">
        <v>2</v>
      </c>
      <c r="N234" s="40" t="s">
        <v>4</v>
      </c>
      <c r="O234" s="40" t="s">
        <v>3</v>
      </c>
      <c r="P234" s="41" t="s">
        <v>2</v>
      </c>
      <c r="Q234" s="17"/>
    </row>
    <row r="235" spans="1:17" ht="45.75" thickBot="1">
      <c r="A235" s="170" t="s">
        <v>126</v>
      </c>
      <c r="B235" s="176" t="s">
        <v>127</v>
      </c>
      <c r="C235" s="178" t="s">
        <v>143</v>
      </c>
      <c r="D235" s="179"/>
      <c r="E235" s="180">
        <v>0</v>
      </c>
      <c r="F235" s="180">
        <v>0</v>
      </c>
      <c r="G235" s="180">
        <f>SUM(E235:F235)</f>
        <v>0</v>
      </c>
      <c r="H235" s="237">
        <v>2</v>
      </c>
      <c r="I235" s="237">
        <v>0</v>
      </c>
      <c r="J235" s="237">
        <f>SUM(H235:I235)</f>
        <v>2</v>
      </c>
      <c r="K235" s="180">
        <v>2</v>
      </c>
      <c r="L235" s="180">
        <v>2</v>
      </c>
      <c r="M235" s="180">
        <f>SUM(K235,L235)</f>
        <v>4</v>
      </c>
      <c r="N235" s="133">
        <f>SUM(H235,K235)</f>
        <v>4</v>
      </c>
      <c r="O235" s="133">
        <f>SUM(I235,L235)</f>
        <v>2</v>
      </c>
      <c r="P235" s="181">
        <f>SUM(N235:O235)</f>
        <v>6</v>
      </c>
      <c r="Q235" s="17"/>
    </row>
    <row r="236" spans="1:17" ht="15.75" thickBot="1">
      <c r="A236" s="267" t="s">
        <v>1</v>
      </c>
      <c r="B236" s="268"/>
      <c r="C236" s="268"/>
      <c r="D236" s="268"/>
      <c r="E236" s="32">
        <f t="shared" ref="E236:P236" si="81">SUM(E235:E235)</f>
        <v>0</v>
      </c>
      <c r="F236" s="32">
        <f t="shared" si="81"/>
        <v>0</v>
      </c>
      <c r="G236" s="32">
        <f t="shared" si="81"/>
        <v>0</v>
      </c>
      <c r="H236" s="32">
        <f t="shared" si="81"/>
        <v>2</v>
      </c>
      <c r="I236" s="32">
        <f t="shared" si="81"/>
        <v>0</v>
      </c>
      <c r="J236" s="32">
        <f t="shared" si="81"/>
        <v>2</v>
      </c>
      <c r="K236" s="32">
        <f t="shared" si="81"/>
        <v>2</v>
      </c>
      <c r="L236" s="32">
        <f t="shared" si="81"/>
        <v>2</v>
      </c>
      <c r="M236" s="32">
        <f t="shared" si="81"/>
        <v>4</v>
      </c>
      <c r="N236" s="32">
        <f t="shared" si="81"/>
        <v>4</v>
      </c>
      <c r="O236" s="32">
        <f t="shared" si="81"/>
        <v>2</v>
      </c>
      <c r="P236" s="33">
        <f t="shared" si="81"/>
        <v>6</v>
      </c>
      <c r="Q236" s="17"/>
    </row>
    <row r="237" spans="1:17" ht="15.75" thickBot="1">
      <c r="A237" s="279" t="s">
        <v>0</v>
      </c>
      <c r="B237" s="280"/>
      <c r="C237" s="280"/>
      <c r="D237" s="280"/>
      <c r="E237" s="32">
        <f>SUM(E228,E236)</f>
        <v>0</v>
      </c>
      <c r="F237" s="32">
        <f t="shared" ref="F237:P237" si="82">SUM(F228,F236)</f>
        <v>0</v>
      </c>
      <c r="G237" s="32">
        <f t="shared" si="82"/>
        <v>0</v>
      </c>
      <c r="H237" s="32">
        <f t="shared" si="82"/>
        <v>2</v>
      </c>
      <c r="I237" s="32">
        <f t="shared" si="82"/>
        <v>0</v>
      </c>
      <c r="J237" s="32">
        <f t="shared" si="82"/>
        <v>2</v>
      </c>
      <c r="K237" s="32">
        <f t="shared" si="82"/>
        <v>140</v>
      </c>
      <c r="L237" s="32">
        <f t="shared" si="82"/>
        <v>71</v>
      </c>
      <c r="M237" s="32">
        <f t="shared" si="82"/>
        <v>211</v>
      </c>
      <c r="N237" s="32">
        <f t="shared" si="82"/>
        <v>142</v>
      </c>
      <c r="O237" s="32">
        <f t="shared" si="82"/>
        <v>71</v>
      </c>
      <c r="P237" s="33">
        <f t="shared" si="82"/>
        <v>213</v>
      </c>
      <c r="Q237" s="17"/>
    </row>
    <row r="238" spans="1:17">
      <c r="A238" s="10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17"/>
    </row>
    <row r="239" spans="1:17" ht="15.75" thickBot="1">
      <c r="A239" s="10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17"/>
    </row>
    <row r="240" spans="1:17" ht="15.75" thickBot="1">
      <c r="A240" s="269" t="s">
        <v>17</v>
      </c>
      <c r="B240" s="270"/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  <c r="O240" s="270"/>
      <c r="P240" s="271"/>
      <c r="Q240" s="17"/>
    </row>
    <row r="241" spans="1:17" ht="15.75" thickBot="1">
      <c r="A241" s="281" t="s">
        <v>105</v>
      </c>
      <c r="B241" s="282"/>
      <c r="C241" s="282"/>
      <c r="D241" s="282"/>
      <c r="E241" s="282"/>
      <c r="F241" s="282"/>
      <c r="G241" s="283"/>
      <c r="H241" s="274" t="s">
        <v>15</v>
      </c>
      <c r="I241" s="275"/>
      <c r="J241" s="275"/>
      <c r="K241" s="275"/>
      <c r="L241" s="275"/>
      <c r="M241" s="275"/>
      <c r="N241" s="275"/>
      <c r="O241" s="275"/>
      <c r="P241" s="276"/>
      <c r="Q241" s="17"/>
    </row>
    <row r="242" spans="1:17" ht="15.75" thickBot="1">
      <c r="A242" s="241" t="s">
        <v>14</v>
      </c>
      <c r="B242" s="45" t="s">
        <v>84</v>
      </c>
      <c r="C242" s="208" t="s">
        <v>13</v>
      </c>
      <c r="D242" s="209"/>
      <c r="E242" s="265" t="s">
        <v>12</v>
      </c>
      <c r="F242" s="265"/>
      <c r="G242" s="265"/>
      <c r="H242" s="265" t="s">
        <v>11</v>
      </c>
      <c r="I242" s="265"/>
      <c r="J242" s="265"/>
      <c r="K242" s="265" t="s">
        <v>10</v>
      </c>
      <c r="L242" s="265"/>
      <c r="M242" s="265"/>
      <c r="N242" s="265" t="s">
        <v>9</v>
      </c>
      <c r="O242" s="265"/>
      <c r="P242" s="266"/>
      <c r="Q242" s="17"/>
    </row>
    <row r="243" spans="1:17" ht="15.75" thickBot="1">
      <c r="A243" s="101" t="s">
        <v>8</v>
      </c>
      <c r="B243" s="39"/>
      <c r="C243" s="39"/>
      <c r="D243" s="39"/>
      <c r="E243" s="40" t="s">
        <v>4</v>
      </c>
      <c r="F243" s="40" t="s">
        <v>3</v>
      </c>
      <c r="G243" s="40" t="s">
        <v>2</v>
      </c>
      <c r="H243" s="40" t="s">
        <v>4</v>
      </c>
      <c r="I243" s="40" t="s">
        <v>3</v>
      </c>
      <c r="J243" s="40" t="s">
        <v>2</v>
      </c>
      <c r="K243" s="40" t="s">
        <v>4</v>
      </c>
      <c r="L243" s="40" t="s">
        <v>3</v>
      </c>
      <c r="M243" s="40" t="s">
        <v>2</v>
      </c>
      <c r="N243" s="40" t="s">
        <v>4</v>
      </c>
      <c r="O243" s="40" t="s">
        <v>3</v>
      </c>
      <c r="P243" s="41" t="s">
        <v>2</v>
      </c>
      <c r="Q243" s="17"/>
    </row>
    <row r="244" spans="1:17" ht="45.75" thickBot="1">
      <c r="A244" s="184" t="s">
        <v>161</v>
      </c>
      <c r="B244" s="182" t="s">
        <v>109</v>
      </c>
      <c r="C244" s="178" t="s">
        <v>156</v>
      </c>
      <c r="D244" s="177"/>
      <c r="E244" s="180">
        <v>0</v>
      </c>
      <c r="F244" s="180">
        <v>0</v>
      </c>
      <c r="G244" s="180">
        <f>SUM(E244:F244)</f>
        <v>0</v>
      </c>
      <c r="H244" s="180">
        <v>0</v>
      </c>
      <c r="I244" s="180">
        <v>0</v>
      </c>
      <c r="J244" s="180">
        <f>SUM(H244:I244)</f>
        <v>0</v>
      </c>
      <c r="K244" s="180">
        <v>0</v>
      </c>
      <c r="L244" s="180">
        <v>0</v>
      </c>
      <c r="M244" s="180">
        <f>SUM(K244:L244)</f>
        <v>0</v>
      </c>
      <c r="N244" s="133">
        <f>SUM(H244,K244)</f>
        <v>0</v>
      </c>
      <c r="O244" s="133">
        <f>SUM(I244,L244)</f>
        <v>0</v>
      </c>
      <c r="P244" s="181">
        <f>SUM(N244:O244)</f>
        <v>0</v>
      </c>
      <c r="Q244" s="17"/>
    </row>
    <row r="245" spans="1:17" ht="15.75" thickBot="1">
      <c r="A245" s="267" t="s">
        <v>1</v>
      </c>
      <c r="B245" s="268"/>
      <c r="C245" s="268"/>
      <c r="D245" s="268"/>
      <c r="E245" s="32">
        <f t="shared" ref="E245:L246" si="83">E244</f>
        <v>0</v>
      </c>
      <c r="F245" s="32">
        <f t="shared" si="83"/>
        <v>0</v>
      </c>
      <c r="G245" s="32">
        <f t="shared" si="83"/>
        <v>0</v>
      </c>
      <c r="H245" s="32">
        <f t="shared" si="83"/>
        <v>0</v>
      </c>
      <c r="I245" s="32">
        <f t="shared" si="83"/>
        <v>0</v>
      </c>
      <c r="J245" s="32">
        <f t="shared" si="83"/>
        <v>0</v>
      </c>
      <c r="K245" s="32">
        <f t="shared" si="83"/>
        <v>0</v>
      </c>
      <c r="L245" s="32">
        <f t="shared" si="83"/>
        <v>0</v>
      </c>
      <c r="M245" s="32">
        <f t="shared" ref="M245:P246" si="84">M244</f>
        <v>0</v>
      </c>
      <c r="N245" s="32">
        <f>SUM(N244:N244)</f>
        <v>0</v>
      </c>
      <c r="O245" s="32">
        <f>SUM(O244:O244)</f>
        <v>0</v>
      </c>
      <c r="P245" s="33">
        <f>SUM(P244:P244)</f>
        <v>0</v>
      </c>
      <c r="Q245" s="17"/>
    </row>
    <row r="246" spans="1:17" ht="15.75" thickBot="1">
      <c r="A246" s="279" t="s">
        <v>0</v>
      </c>
      <c r="B246" s="280"/>
      <c r="C246" s="280"/>
      <c r="D246" s="280"/>
      <c r="E246" s="32">
        <f t="shared" si="83"/>
        <v>0</v>
      </c>
      <c r="F246" s="32">
        <f t="shared" si="83"/>
        <v>0</v>
      </c>
      <c r="G246" s="32">
        <f t="shared" si="83"/>
        <v>0</v>
      </c>
      <c r="H246" s="32">
        <f t="shared" si="83"/>
        <v>0</v>
      </c>
      <c r="I246" s="32">
        <f t="shared" si="83"/>
        <v>0</v>
      </c>
      <c r="J246" s="32">
        <f t="shared" si="83"/>
        <v>0</v>
      </c>
      <c r="K246" s="32">
        <f t="shared" si="83"/>
        <v>0</v>
      </c>
      <c r="L246" s="32">
        <f t="shared" si="83"/>
        <v>0</v>
      </c>
      <c r="M246" s="32">
        <f t="shared" si="84"/>
        <v>0</v>
      </c>
      <c r="N246" s="32">
        <f t="shared" si="84"/>
        <v>0</v>
      </c>
      <c r="O246" s="32">
        <f t="shared" si="84"/>
        <v>0</v>
      </c>
      <c r="P246" s="33">
        <f t="shared" si="84"/>
        <v>0</v>
      </c>
      <c r="Q246" s="17"/>
    </row>
    <row r="247" spans="1:17" ht="15.75" thickBot="1">
      <c r="A247" s="11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17"/>
    </row>
    <row r="248" spans="1:17" ht="15.75" thickBot="1">
      <c r="A248" s="281" t="s">
        <v>82</v>
      </c>
      <c r="B248" s="282"/>
      <c r="C248" s="282"/>
      <c r="D248" s="282"/>
      <c r="E248" s="282"/>
      <c r="F248" s="282"/>
      <c r="G248" s="283"/>
      <c r="H248" s="274" t="s">
        <v>15</v>
      </c>
      <c r="I248" s="275"/>
      <c r="J248" s="275"/>
      <c r="K248" s="275"/>
      <c r="L248" s="275"/>
      <c r="M248" s="275"/>
      <c r="N248" s="275"/>
      <c r="O248" s="275"/>
      <c r="P248" s="276"/>
      <c r="Q248" s="17"/>
    </row>
    <row r="249" spans="1:17" ht="15.75" thickBot="1">
      <c r="A249" s="241" t="s">
        <v>14</v>
      </c>
      <c r="B249" s="45" t="s">
        <v>84</v>
      </c>
      <c r="C249" s="208" t="s">
        <v>13</v>
      </c>
      <c r="D249" s="209"/>
      <c r="E249" s="265" t="s">
        <v>12</v>
      </c>
      <c r="F249" s="265"/>
      <c r="G249" s="265"/>
      <c r="H249" s="265" t="s">
        <v>11</v>
      </c>
      <c r="I249" s="265"/>
      <c r="J249" s="265"/>
      <c r="K249" s="265" t="s">
        <v>10</v>
      </c>
      <c r="L249" s="265"/>
      <c r="M249" s="265"/>
      <c r="N249" s="265" t="s">
        <v>9</v>
      </c>
      <c r="O249" s="265"/>
      <c r="P249" s="266"/>
      <c r="Q249" s="17"/>
    </row>
    <row r="250" spans="1:17" ht="15.75" thickBot="1">
      <c r="A250" s="101" t="s">
        <v>8</v>
      </c>
      <c r="B250" s="39"/>
      <c r="C250" s="39"/>
      <c r="D250" s="39"/>
      <c r="E250" s="40" t="s">
        <v>4</v>
      </c>
      <c r="F250" s="40" t="s">
        <v>3</v>
      </c>
      <c r="G250" s="40" t="s">
        <v>2</v>
      </c>
      <c r="H250" s="40" t="s">
        <v>4</v>
      </c>
      <c r="I250" s="40" t="s">
        <v>3</v>
      </c>
      <c r="J250" s="40" t="s">
        <v>2</v>
      </c>
      <c r="K250" s="40" t="s">
        <v>4</v>
      </c>
      <c r="L250" s="40" t="s">
        <v>3</v>
      </c>
      <c r="M250" s="40" t="s">
        <v>2</v>
      </c>
      <c r="N250" s="40" t="s">
        <v>4</v>
      </c>
      <c r="O250" s="40" t="s">
        <v>3</v>
      </c>
      <c r="P250" s="41" t="s">
        <v>2</v>
      </c>
      <c r="Q250" s="17"/>
    </row>
    <row r="251" spans="1:17" ht="15.75" thickBot="1">
      <c r="A251" s="184" t="s">
        <v>22</v>
      </c>
      <c r="B251" s="182" t="s">
        <v>176</v>
      </c>
      <c r="C251" s="178" t="s">
        <v>143</v>
      </c>
      <c r="D251" s="177"/>
      <c r="E251" s="180">
        <v>21</v>
      </c>
      <c r="F251" s="180">
        <v>23</v>
      </c>
      <c r="G251" s="180">
        <v>0</v>
      </c>
      <c r="H251" s="180">
        <v>0</v>
      </c>
      <c r="I251" s="180">
        <v>0</v>
      </c>
      <c r="J251" s="180">
        <f>SUM(H251,I251)</f>
        <v>0</v>
      </c>
      <c r="K251" s="180">
        <v>0</v>
      </c>
      <c r="L251" s="180">
        <v>0</v>
      </c>
      <c r="M251" s="180">
        <f>SUM(K251:L251)</f>
        <v>0</v>
      </c>
      <c r="N251" s="133">
        <f>SUM(H251,K251)</f>
        <v>0</v>
      </c>
      <c r="O251" s="133">
        <f>SUM(I251,L251)</f>
        <v>0</v>
      </c>
      <c r="P251" s="181">
        <f>SUM(N251:O251)</f>
        <v>0</v>
      </c>
      <c r="Q251" s="17"/>
    </row>
    <row r="252" spans="1:17" ht="15.75" thickBot="1">
      <c r="A252" s="267" t="s">
        <v>1</v>
      </c>
      <c r="B252" s="268"/>
      <c r="C252" s="268"/>
      <c r="D252" s="268"/>
      <c r="E252" s="32">
        <f t="shared" ref="E252:M252" si="85">E251</f>
        <v>21</v>
      </c>
      <c r="F252" s="32">
        <f t="shared" si="85"/>
        <v>23</v>
      </c>
      <c r="G252" s="32">
        <f t="shared" si="85"/>
        <v>0</v>
      </c>
      <c r="H252" s="32">
        <f t="shared" si="85"/>
        <v>0</v>
      </c>
      <c r="I252" s="32">
        <f t="shared" si="85"/>
        <v>0</v>
      </c>
      <c r="J252" s="32">
        <f t="shared" si="85"/>
        <v>0</v>
      </c>
      <c r="K252" s="32">
        <f t="shared" si="85"/>
        <v>0</v>
      </c>
      <c r="L252" s="32">
        <f t="shared" si="85"/>
        <v>0</v>
      </c>
      <c r="M252" s="32">
        <f t="shared" si="85"/>
        <v>0</v>
      </c>
      <c r="N252" s="32">
        <f>SUM(N251:N251)</f>
        <v>0</v>
      </c>
      <c r="O252" s="32">
        <f>SUM(O251:O251)</f>
        <v>0</v>
      </c>
      <c r="P252" s="33">
        <f>SUM(P251:P251)</f>
        <v>0</v>
      </c>
      <c r="Q252" s="17"/>
    </row>
    <row r="253" spans="1:17" ht="15.75" thickBot="1">
      <c r="A253" s="279" t="s">
        <v>0</v>
      </c>
      <c r="B253" s="280"/>
      <c r="C253" s="280"/>
      <c r="D253" s="280"/>
      <c r="E253" s="32">
        <f t="shared" ref="E253:P253" si="86">E252</f>
        <v>21</v>
      </c>
      <c r="F253" s="32">
        <f t="shared" si="86"/>
        <v>23</v>
      </c>
      <c r="G253" s="32">
        <f t="shared" si="86"/>
        <v>0</v>
      </c>
      <c r="H253" s="32">
        <f t="shared" si="86"/>
        <v>0</v>
      </c>
      <c r="I253" s="32">
        <f t="shared" si="86"/>
        <v>0</v>
      </c>
      <c r="J253" s="32">
        <f t="shared" si="86"/>
        <v>0</v>
      </c>
      <c r="K253" s="32">
        <f t="shared" si="86"/>
        <v>0</v>
      </c>
      <c r="L253" s="32">
        <f>L252</f>
        <v>0</v>
      </c>
      <c r="M253" s="32">
        <f t="shared" si="86"/>
        <v>0</v>
      </c>
      <c r="N253" s="32">
        <f t="shared" si="86"/>
        <v>0</v>
      </c>
      <c r="O253" s="32">
        <f t="shared" si="86"/>
        <v>0</v>
      </c>
      <c r="P253" s="33">
        <f t="shared" si="86"/>
        <v>0</v>
      </c>
      <c r="Q253" s="17"/>
    </row>
    <row r="254" spans="1:17" ht="15.75" thickBot="1">
      <c r="A254" s="10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17"/>
    </row>
    <row r="255" spans="1:17" ht="15.75" thickBot="1">
      <c r="A255" s="281" t="s">
        <v>16</v>
      </c>
      <c r="B255" s="282"/>
      <c r="C255" s="282"/>
      <c r="D255" s="282"/>
      <c r="E255" s="282"/>
      <c r="F255" s="282"/>
      <c r="G255" s="283"/>
      <c r="H255" s="286" t="s">
        <v>15</v>
      </c>
      <c r="I255" s="287"/>
      <c r="J255" s="287"/>
      <c r="K255" s="287"/>
      <c r="L255" s="287"/>
      <c r="M255" s="287"/>
      <c r="N255" s="287"/>
      <c r="O255" s="287"/>
      <c r="P255" s="288"/>
      <c r="Q255" s="17"/>
    </row>
    <row r="256" spans="1:17" ht="15.75" customHeight="1" thickBot="1">
      <c r="A256" s="241" t="s">
        <v>14</v>
      </c>
      <c r="B256" s="45" t="s">
        <v>84</v>
      </c>
      <c r="C256" s="208" t="s">
        <v>13</v>
      </c>
      <c r="D256" s="209"/>
      <c r="E256" s="289" t="s">
        <v>12</v>
      </c>
      <c r="F256" s="290"/>
      <c r="G256" s="291"/>
      <c r="H256" s="289" t="s">
        <v>11</v>
      </c>
      <c r="I256" s="290"/>
      <c r="J256" s="291"/>
      <c r="K256" s="289" t="s">
        <v>10</v>
      </c>
      <c r="L256" s="290"/>
      <c r="M256" s="291"/>
      <c r="N256" s="289" t="s">
        <v>9</v>
      </c>
      <c r="O256" s="290"/>
      <c r="P256" s="329"/>
      <c r="Q256" s="17"/>
    </row>
    <row r="257" spans="1:17" ht="15.75" thickBot="1">
      <c r="A257" s="99" t="s">
        <v>8</v>
      </c>
      <c r="B257" s="52"/>
      <c r="C257" s="52"/>
      <c r="D257" s="52"/>
      <c r="E257" s="40" t="s">
        <v>4</v>
      </c>
      <c r="F257" s="40" t="s">
        <v>3</v>
      </c>
      <c r="G257" s="40" t="s">
        <v>2</v>
      </c>
      <c r="H257" s="40" t="s">
        <v>4</v>
      </c>
      <c r="I257" s="40" t="s">
        <v>3</v>
      </c>
      <c r="J257" s="40" t="s">
        <v>2</v>
      </c>
      <c r="K257" s="40" t="s">
        <v>4</v>
      </c>
      <c r="L257" s="40" t="s">
        <v>3</v>
      </c>
      <c r="M257" s="40" t="s">
        <v>2</v>
      </c>
      <c r="N257" s="40" t="s">
        <v>4</v>
      </c>
      <c r="O257" s="40" t="s">
        <v>3</v>
      </c>
      <c r="P257" s="41" t="s">
        <v>2</v>
      </c>
      <c r="Q257" s="17"/>
    </row>
    <row r="258" spans="1:17" ht="45">
      <c r="A258" s="173" t="s">
        <v>128</v>
      </c>
      <c r="B258" s="60" t="s">
        <v>131</v>
      </c>
      <c r="C258" s="53" t="s">
        <v>156</v>
      </c>
      <c r="D258" s="54"/>
      <c r="E258" s="133">
        <v>6</v>
      </c>
      <c r="F258" s="108">
        <v>4</v>
      </c>
      <c r="G258" s="108">
        <f>SUM(E258:F258)</f>
        <v>10</v>
      </c>
      <c r="H258" s="108">
        <v>4</v>
      </c>
      <c r="I258" s="108">
        <v>5</v>
      </c>
      <c r="J258" s="108">
        <f>SUM(H258:I258)</f>
        <v>9</v>
      </c>
      <c r="K258" s="109">
        <v>11</v>
      </c>
      <c r="L258" s="109">
        <v>9</v>
      </c>
      <c r="M258" s="108">
        <f>SUM(K258:L258)</f>
        <v>20</v>
      </c>
      <c r="N258" s="133">
        <f t="shared" ref="N258:O260" si="87">SUM(H258,K258)</f>
        <v>15</v>
      </c>
      <c r="O258" s="133">
        <f t="shared" si="87"/>
        <v>14</v>
      </c>
      <c r="P258" s="114">
        <f>SUM(N258:O258)</f>
        <v>29</v>
      </c>
      <c r="Q258" s="17"/>
    </row>
    <row r="259" spans="1:17" ht="45">
      <c r="A259" s="173" t="s">
        <v>129</v>
      </c>
      <c r="B259" s="60" t="s">
        <v>131</v>
      </c>
      <c r="C259" s="53" t="s">
        <v>156</v>
      </c>
      <c r="D259" s="54"/>
      <c r="E259" s="129">
        <v>5</v>
      </c>
      <c r="F259" s="166">
        <v>5</v>
      </c>
      <c r="G259" s="108">
        <f>SUM(E259:F259)</f>
        <v>10</v>
      </c>
      <c r="H259" s="167">
        <v>5</v>
      </c>
      <c r="I259" s="166">
        <v>5</v>
      </c>
      <c r="J259" s="108">
        <f>SUM(H259:I259)</f>
        <v>10</v>
      </c>
      <c r="K259" s="129">
        <v>2</v>
      </c>
      <c r="L259" s="129">
        <v>2</v>
      </c>
      <c r="M259" s="108">
        <f>SUM(K259:L259)</f>
        <v>4</v>
      </c>
      <c r="N259" s="133">
        <f t="shared" si="87"/>
        <v>7</v>
      </c>
      <c r="O259" s="133">
        <f t="shared" si="87"/>
        <v>7</v>
      </c>
      <c r="P259" s="114">
        <f>SUM(N259:O259)</f>
        <v>14</v>
      </c>
      <c r="Q259" s="17"/>
    </row>
    <row r="260" spans="1:17" ht="45.75" thickBot="1">
      <c r="A260" s="146" t="s">
        <v>130</v>
      </c>
      <c r="B260" s="60" t="s">
        <v>131</v>
      </c>
      <c r="C260" s="53" t="s">
        <v>156</v>
      </c>
      <c r="D260" s="54"/>
      <c r="E260" s="183">
        <v>0</v>
      </c>
      <c r="F260" s="168">
        <v>0</v>
      </c>
      <c r="G260" s="108">
        <f>SUM(E260:F260)</f>
        <v>0</v>
      </c>
      <c r="H260" s="169">
        <v>0</v>
      </c>
      <c r="I260" s="168">
        <v>0</v>
      </c>
      <c r="J260" s="108">
        <f>SUM(H260:I260)</f>
        <v>0</v>
      </c>
      <c r="K260" s="183">
        <v>4</v>
      </c>
      <c r="L260" s="183">
        <v>5</v>
      </c>
      <c r="M260" s="108">
        <f>SUM(K260:L260)</f>
        <v>9</v>
      </c>
      <c r="N260" s="133">
        <f t="shared" si="87"/>
        <v>4</v>
      </c>
      <c r="O260" s="133">
        <f t="shared" si="87"/>
        <v>5</v>
      </c>
      <c r="P260" s="114">
        <f>SUM(N260:O260)</f>
        <v>9</v>
      </c>
      <c r="Q260" s="17"/>
    </row>
    <row r="261" spans="1:17" ht="15.75" thickBot="1">
      <c r="A261" s="285" t="s">
        <v>1</v>
      </c>
      <c r="B261" s="284"/>
      <c r="C261" s="284"/>
      <c r="D261" s="284"/>
      <c r="E261" s="32">
        <f t="shared" ref="E261:P261" si="88">SUM(E258:E260)</f>
        <v>11</v>
      </c>
      <c r="F261" s="32">
        <f t="shared" si="88"/>
        <v>9</v>
      </c>
      <c r="G261" s="32">
        <f t="shared" si="88"/>
        <v>20</v>
      </c>
      <c r="H261" s="32">
        <f t="shared" si="88"/>
        <v>9</v>
      </c>
      <c r="I261" s="32">
        <f t="shared" si="88"/>
        <v>10</v>
      </c>
      <c r="J261" s="32">
        <f t="shared" si="88"/>
        <v>19</v>
      </c>
      <c r="K261" s="32">
        <f t="shared" si="88"/>
        <v>17</v>
      </c>
      <c r="L261" s="32">
        <f t="shared" si="88"/>
        <v>16</v>
      </c>
      <c r="M261" s="32">
        <f t="shared" si="88"/>
        <v>33</v>
      </c>
      <c r="N261" s="32">
        <f t="shared" si="88"/>
        <v>26</v>
      </c>
      <c r="O261" s="32">
        <f t="shared" si="88"/>
        <v>26</v>
      </c>
      <c r="P261" s="33">
        <f t="shared" si="88"/>
        <v>52</v>
      </c>
      <c r="Q261" s="17"/>
    </row>
    <row r="262" spans="1:17" ht="15.75" thickBot="1">
      <c r="A262" s="279" t="s">
        <v>0</v>
      </c>
      <c r="B262" s="280"/>
      <c r="C262" s="280"/>
      <c r="D262" s="280"/>
      <c r="E262" s="32">
        <f>E261</f>
        <v>11</v>
      </c>
      <c r="F262" s="32">
        <f t="shared" ref="F262:P262" si="89">F261</f>
        <v>9</v>
      </c>
      <c r="G262" s="32">
        <f t="shared" si="89"/>
        <v>20</v>
      </c>
      <c r="H262" s="32">
        <f t="shared" si="89"/>
        <v>9</v>
      </c>
      <c r="I262" s="32">
        <f t="shared" si="89"/>
        <v>10</v>
      </c>
      <c r="J262" s="32">
        <f t="shared" si="89"/>
        <v>19</v>
      </c>
      <c r="K262" s="32">
        <f t="shared" si="89"/>
        <v>17</v>
      </c>
      <c r="L262" s="32">
        <f t="shared" si="89"/>
        <v>16</v>
      </c>
      <c r="M262" s="32">
        <f t="shared" si="89"/>
        <v>33</v>
      </c>
      <c r="N262" s="32">
        <f t="shared" si="89"/>
        <v>26</v>
      </c>
      <c r="O262" s="32">
        <f t="shared" si="89"/>
        <v>26</v>
      </c>
      <c r="P262" s="33">
        <f t="shared" si="89"/>
        <v>52</v>
      </c>
      <c r="Q262" s="17"/>
    </row>
    <row r="263" spans="1:17" ht="15.75" thickBot="1">
      <c r="A263" s="11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17"/>
    </row>
    <row r="264" spans="1:17" ht="15.75" thickBot="1">
      <c r="A264" s="281" t="s">
        <v>16</v>
      </c>
      <c r="B264" s="282"/>
      <c r="C264" s="282"/>
      <c r="D264" s="282"/>
      <c r="E264" s="282"/>
      <c r="F264" s="282"/>
      <c r="G264" s="283"/>
      <c r="H264" s="274" t="s">
        <v>15</v>
      </c>
      <c r="I264" s="275"/>
      <c r="J264" s="275"/>
      <c r="K264" s="275"/>
      <c r="L264" s="275"/>
      <c r="M264" s="275"/>
      <c r="N264" s="275"/>
      <c r="O264" s="275"/>
      <c r="P264" s="276"/>
      <c r="Q264" s="17"/>
    </row>
    <row r="265" spans="1:17" ht="15.75" thickBot="1">
      <c r="A265" s="241" t="s">
        <v>14</v>
      </c>
      <c r="B265" s="45" t="s">
        <v>84</v>
      </c>
      <c r="C265" s="208" t="s">
        <v>13</v>
      </c>
      <c r="D265" s="209"/>
      <c r="E265" s="265" t="s">
        <v>12</v>
      </c>
      <c r="F265" s="265"/>
      <c r="G265" s="265"/>
      <c r="H265" s="265" t="s">
        <v>11</v>
      </c>
      <c r="I265" s="265"/>
      <c r="J265" s="265"/>
      <c r="K265" s="265" t="s">
        <v>10</v>
      </c>
      <c r="L265" s="265"/>
      <c r="M265" s="265"/>
      <c r="N265" s="265" t="s">
        <v>9</v>
      </c>
      <c r="O265" s="265"/>
      <c r="P265" s="266"/>
      <c r="Q265" s="17"/>
    </row>
    <row r="266" spans="1:17" ht="15.75" thickBot="1">
      <c r="A266" s="101" t="s">
        <v>8</v>
      </c>
      <c r="B266" s="39"/>
      <c r="C266" s="39"/>
      <c r="D266" s="39"/>
      <c r="E266" s="40" t="s">
        <v>4</v>
      </c>
      <c r="F266" s="40" t="s">
        <v>3</v>
      </c>
      <c r="G266" s="40" t="s">
        <v>2</v>
      </c>
      <c r="H266" s="40" t="s">
        <v>4</v>
      </c>
      <c r="I266" s="40" t="s">
        <v>3</v>
      </c>
      <c r="J266" s="40" t="s">
        <v>2</v>
      </c>
      <c r="K266" s="40" t="s">
        <v>4</v>
      </c>
      <c r="L266" s="40" t="s">
        <v>3</v>
      </c>
      <c r="M266" s="40" t="s">
        <v>2</v>
      </c>
      <c r="N266" s="40" t="s">
        <v>4</v>
      </c>
      <c r="O266" s="40" t="s">
        <v>3</v>
      </c>
      <c r="P266" s="41" t="s">
        <v>2</v>
      </c>
      <c r="Q266" s="17"/>
    </row>
    <row r="267" spans="1:17" ht="45.75" thickBot="1">
      <c r="A267" s="184" t="s">
        <v>79</v>
      </c>
      <c r="B267" s="182" t="s">
        <v>132</v>
      </c>
      <c r="C267" s="53" t="s">
        <v>156</v>
      </c>
      <c r="D267" s="58"/>
      <c r="E267" s="180">
        <v>9</v>
      </c>
      <c r="F267" s="180">
        <v>16</v>
      </c>
      <c r="G267" s="180">
        <f>SUM(E267:F267)</f>
        <v>25</v>
      </c>
      <c r="H267" s="180">
        <v>17</v>
      </c>
      <c r="I267" s="180">
        <v>13</v>
      </c>
      <c r="J267" s="180">
        <f>SUM(H267:I267)</f>
        <v>30</v>
      </c>
      <c r="K267" s="180"/>
      <c r="L267" s="180"/>
      <c r="M267" s="180">
        <f>SUM(K267:L267)</f>
        <v>0</v>
      </c>
      <c r="N267" s="133">
        <f>SUM(H267,K267)</f>
        <v>17</v>
      </c>
      <c r="O267" s="133">
        <f>SUM(I267,L267)</f>
        <v>13</v>
      </c>
      <c r="P267" s="181">
        <f>SUM(N267:O267)</f>
        <v>30</v>
      </c>
      <c r="Q267" s="17"/>
    </row>
    <row r="268" spans="1:17" ht="15.75" thickBot="1">
      <c r="A268" s="267" t="s">
        <v>1</v>
      </c>
      <c r="B268" s="268"/>
      <c r="C268" s="268"/>
      <c r="D268" s="268"/>
      <c r="E268" s="32">
        <f t="shared" ref="E268:P269" si="90">E267</f>
        <v>9</v>
      </c>
      <c r="F268" s="32">
        <f t="shared" si="90"/>
        <v>16</v>
      </c>
      <c r="G268" s="32">
        <f t="shared" si="90"/>
        <v>25</v>
      </c>
      <c r="H268" s="32">
        <f t="shared" si="90"/>
        <v>17</v>
      </c>
      <c r="I268" s="32">
        <f t="shared" si="90"/>
        <v>13</v>
      </c>
      <c r="J268" s="32">
        <f t="shared" si="90"/>
        <v>30</v>
      </c>
      <c r="K268" s="32">
        <f t="shared" si="90"/>
        <v>0</v>
      </c>
      <c r="L268" s="32">
        <f t="shared" si="90"/>
        <v>0</v>
      </c>
      <c r="M268" s="32">
        <f t="shared" si="90"/>
        <v>0</v>
      </c>
      <c r="N268" s="32">
        <f t="shared" si="90"/>
        <v>17</v>
      </c>
      <c r="O268" s="32">
        <f t="shared" si="90"/>
        <v>13</v>
      </c>
      <c r="P268" s="33">
        <f t="shared" si="90"/>
        <v>30</v>
      </c>
      <c r="Q268" s="17"/>
    </row>
    <row r="269" spans="1:17" ht="15.75" thickBot="1">
      <c r="A269" s="279" t="s">
        <v>0</v>
      </c>
      <c r="B269" s="280"/>
      <c r="C269" s="280"/>
      <c r="D269" s="280"/>
      <c r="E269" s="32">
        <f t="shared" si="90"/>
        <v>9</v>
      </c>
      <c r="F269" s="32">
        <f t="shared" si="90"/>
        <v>16</v>
      </c>
      <c r="G269" s="32">
        <f t="shared" si="90"/>
        <v>25</v>
      </c>
      <c r="H269" s="32">
        <f t="shared" si="90"/>
        <v>17</v>
      </c>
      <c r="I269" s="32">
        <f t="shared" si="90"/>
        <v>13</v>
      </c>
      <c r="J269" s="32">
        <f t="shared" si="90"/>
        <v>30</v>
      </c>
      <c r="K269" s="32">
        <f t="shared" si="90"/>
        <v>0</v>
      </c>
      <c r="L269" s="32">
        <f t="shared" si="90"/>
        <v>0</v>
      </c>
      <c r="M269" s="32">
        <f t="shared" si="90"/>
        <v>0</v>
      </c>
      <c r="N269" s="32">
        <f t="shared" si="90"/>
        <v>17</v>
      </c>
      <c r="O269" s="32">
        <f t="shared" si="90"/>
        <v>13</v>
      </c>
      <c r="P269" s="33">
        <f t="shared" si="90"/>
        <v>30</v>
      </c>
      <c r="Q269" s="17"/>
    </row>
    <row r="270" spans="1:17">
      <c r="A270" s="175"/>
      <c r="B270" s="175"/>
      <c r="C270" s="175"/>
      <c r="D270" s="175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7"/>
    </row>
    <row r="271" spans="1:17">
      <c r="A271" s="175"/>
      <c r="B271" s="175"/>
      <c r="C271" s="175"/>
      <c r="D271" s="175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7"/>
    </row>
    <row r="272" spans="1:17" ht="15.75" thickBot="1">
      <c r="A272" s="175"/>
      <c r="B272" s="175"/>
      <c r="C272" s="175"/>
      <c r="D272" s="175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7"/>
    </row>
    <row r="273" spans="1:17" ht="15.75" thickBot="1">
      <c r="A273" s="281" t="s">
        <v>16</v>
      </c>
      <c r="B273" s="282"/>
      <c r="C273" s="282"/>
      <c r="D273" s="282"/>
      <c r="E273" s="282"/>
      <c r="F273" s="282"/>
      <c r="G273" s="283"/>
      <c r="H273" s="274" t="s">
        <v>15</v>
      </c>
      <c r="I273" s="275"/>
      <c r="J273" s="275"/>
      <c r="K273" s="275"/>
      <c r="L273" s="275"/>
      <c r="M273" s="275"/>
      <c r="N273" s="275"/>
      <c r="O273" s="275"/>
      <c r="P273" s="276"/>
      <c r="Q273" s="17"/>
    </row>
    <row r="274" spans="1:17" ht="15.75" thickBot="1">
      <c r="A274" s="101" t="s">
        <v>8</v>
      </c>
      <c r="B274" s="39"/>
      <c r="C274" s="39"/>
      <c r="D274" s="39"/>
      <c r="E274" s="40" t="s">
        <v>4</v>
      </c>
      <c r="F274" s="40" t="s">
        <v>3</v>
      </c>
      <c r="G274" s="40" t="s">
        <v>2</v>
      </c>
      <c r="H274" s="40" t="s">
        <v>4</v>
      </c>
      <c r="I274" s="40" t="s">
        <v>3</v>
      </c>
      <c r="J274" s="40" t="s">
        <v>2</v>
      </c>
      <c r="K274" s="40" t="s">
        <v>4</v>
      </c>
      <c r="L274" s="40" t="s">
        <v>3</v>
      </c>
      <c r="M274" s="40" t="s">
        <v>2</v>
      </c>
      <c r="N274" s="40" t="s">
        <v>4</v>
      </c>
      <c r="O274" s="40" t="s">
        <v>3</v>
      </c>
      <c r="P274" s="41" t="s">
        <v>2</v>
      </c>
      <c r="Q274" s="17"/>
    </row>
    <row r="275" spans="1:17" ht="30.75" thickBot="1">
      <c r="A275" s="251" t="s">
        <v>177</v>
      </c>
      <c r="B275" s="62" t="s">
        <v>178</v>
      </c>
      <c r="C275" s="53" t="s">
        <v>156</v>
      </c>
      <c r="D275" s="58"/>
      <c r="E275" s="111">
        <v>8</v>
      </c>
      <c r="F275" s="111">
        <v>12</v>
      </c>
      <c r="G275" s="111">
        <f>SUM(E275:F275)</f>
        <v>20</v>
      </c>
      <c r="H275" s="111">
        <v>3</v>
      </c>
      <c r="I275" s="111">
        <v>9</v>
      </c>
      <c r="J275" s="111">
        <f>SUM(H275:I275)</f>
        <v>12</v>
      </c>
      <c r="K275" s="111">
        <v>3</v>
      </c>
      <c r="L275" s="111">
        <v>7</v>
      </c>
      <c r="M275" s="111">
        <f>SUM(K275:L275)</f>
        <v>10</v>
      </c>
      <c r="N275" s="133">
        <f>H275+K275</f>
        <v>6</v>
      </c>
      <c r="O275" s="133">
        <f>I275+L275</f>
        <v>16</v>
      </c>
      <c r="P275" s="115">
        <f>SUM(N275:O275)</f>
        <v>22</v>
      </c>
      <c r="Q275" s="17"/>
    </row>
    <row r="276" spans="1:17" ht="15.75" thickBot="1">
      <c r="A276" s="267" t="s">
        <v>1</v>
      </c>
      <c r="B276" s="268"/>
      <c r="C276" s="268"/>
      <c r="D276" s="268"/>
      <c r="E276" s="32">
        <f>E275</f>
        <v>8</v>
      </c>
      <c r="F276" s="32">
        <f>F275</f>
        <v>12</v>
      </c>
      <c r="G276" s="32">
        <f>G275</f>
        <v>20</v>
      </c>
      <c r="H276" s="32">
        <f>H275</f>
        <v>3</v>
      </c>
      <c r="I276" s="32">
        <f t="shared" ref="I276:P276" si="91">I275</f>
        <v>9</v>
      </c>
      <c r="J276" s="32">
        <f t="shared" si="91"/>
        <v>12</v>
      </c>
      <c r="K276" s="32">
        <f t="shared" si="91"/>
        <v>3</v>
      </c>
      <c r="L276" s="32">
        <f t="shared" si="91"/>
        <v>7</v>
      </c>
      <c r="M276" s="32">
        <f>M275</f>
        <v>10</v>
      </c>
      <c r="N276" s="32">
        <f t="shared" si="91"/>
        <v>6</v>
      </c>
      <c r="O276" s="32">
        <f t="shared" si="91"/>
        <v>16</v>
      </c>
      <c r="P276" s="33">
        <f t="shared" si="91"/>
        <v>22</v>
      </c>
      <c r="Q276" s="17"/>
    </row>
    <row r="277" spans="1:17">
      <c r="A277" s="11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17"/>
    </row>
    <row r="278" spans="1:17" ht="15.75" thickBot="1">
      <c r="A278" s="11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17"/>
    </row>
    <row r="279" spans="1:17" ht="15.75" thickBot="1">
      <c r="A279" s="281" t="s">
        <v>16</v>
      </c>
      <c r="B279" s="282"/>
      <c r="C279" s="282"/>
      <c r="D279" s="282"/>
      <c r="E279" s="282"/>
      <c r="F279" s="282"/>
      <c r="G279" s="283"/>
      <c r="H279" s="274" t="s">
        <v>15</v>
      </c>
      <c r="I279" s="275"/>
      <c r="J279" s="275"/>
      <c r="K279" s="275"/>
      <c r="L279" s="275"/>
      <c r="M279" s="275"/>
      <c r="N279" s="275"/>
      <c r="O279" s="275"/>
      <c r="P279" s="276"/>
      <c r="Q279" s="17"/>
    </row>
    <row r="280" spans="1:17" ht="15.75" thickBot="1">
      <c r="A280" s="101" t="s">
        <v>8</v>
      </c>
      <c r="B280" s="39"/>
      <c r="C280" s="39"/>
      <c r="D280" s="39"/>
      <c r="E280" s="40" t="s">
        <v>4</v>
      </c>
      <c r="F280" s="40" t="s">
        <v>3</v>
      </c>
      <c r="G280" s="40" t="s">
        <v>2</v>
      </c>
      <c r="H280" s="40" t="s">
        <v>4</v>
      </c>
      <c r="I280" s="40" t="s">
        <v>3</v>
      </c>
      <c r="J280" s="40" t="s">
        <v>2</v>
      </c>
      <c r="K280" s="40" t="s">
        <v>4</v>
      </c>
      <c r="L280" s="40" t="s">
        <v>3</v>
      </c>
      <c r="M280" s="40" t="s">
        <v>2</v>
      </c>
      <c r="N280" s="40" t="s">
        <v>4</v>
      </c>
      <c r="O280" s="40" t="s">
        <v>3</v>
      </c>
      <c r="P280" s="41" t="s">
        <v>2</v>
      </c>
      <c r="Q280" s="17"/>
    </row>
    <row r="281" spans="1:17" ht="45.75" thickBot="1">
      <c r="A281" s="251" t="s">
        <v>133</v>
      </c>
      <c r="B281" s="62" t="s">
        <v>127</v>
      </c>
      <c r="C281" s="53" t="s">
        <v>156</v>
      </c>
      <c r="D281" s="58"/>
      <c r="E281" s="111">
        <v>4</v>
      </c>
      <c r="F281" s="111">
        <v>2</v>
      </c>
      <c r="G281" s="111">
        <f>SUM(E281:F281)</f>
        <v>6</v>
      </c>
      <c r="H281" s="111">
        <v>5</v>
      </c>
      <c r="I281" s="111">
        <v>0</v>
      </c>
      <c r="J281" s="111">
        <f>SUM(H281:I281)</f>
        <v>5</v>
      </c>
      <c r="K281" s="111">
        <v>16</v>
      </c>
      <c r="L281" s="111">
        <v>3</v>
      </c>
      <c r="M281" s="111">
        <f>SUM(K281:L281)</f>
        <v>19</v>
      </c>
      <c r="N281" s="133">
        <f>SUM(H281,K281)</f>
        <v>21</v>
      </c>
      <c r="O281" s="133">
        <f>SUM(I281,L281)</f>
        <v>3</v>
      </c>
      <c r="P281" s="115">
        <f>SUM(N281:O281)</f>
        <v>24</v>
      </c>
      <c r="Q281" s="17"/>
    </row>
    <row r="282" spans="1:17" ht="15.75" thickBot="1">
      <c r="A282" s="267" t="s">
        <v>1</v>
      </c>
      <c r="B282" s="268"/>
      <c r="C282" s="268"/>
      <c r="D282" s="268"/>
      <c r="E282" s="32">
        <f>E281</f>
        <v>4</v>
      </c>
      <c r="F282" s="32">
        <f>F281</f>
        <v>2</v>
      </c>
      <c r="G282" s="32">
        <f t="shared" ref="G282:P282" si="92">G281</f>
        <v>6</v>
      </c>
      <c r="H282" s="32">
        <f t="shared" si="92"/>
        <v>5</v>
      </c>
      <c r="I282" s="32">
        <f t="shared" si="92"/>
        <v>0</v>
      </c>
      <c r="J282" s="32">
        <f t="shared" si="92"/>
        <v>5</v>
      </c>
      <c r="K282" s="32">
        <f t="shared" si="92"/>
        <v>16</v>
      </c>
      <c r="L282" s="32">
        <f t="shared" si="92"/>
        <v>3</v>
      </c>
      <c r="M282" s="32">
        <f t="shared" si="92"/>
        <v>19</v>
      </c>
      <c r="N282" s="32">
        <f t="shared" si="92"/>
        <v>21</v>
      </c>
      <c r="O282" s="32">
        <f t="shared" si="92"/>
        <v>3</v>
      </c>
      <c r="P282" s="33">
        <f t="shared" si="92"/>
        <v>24</v>
      </c>
      <c r="Q282" s="17"/>
    </row>
    <row r="283" spans="1:17" ht="15.75" thickBot="1">
      <c r="A283" s="11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17"/>
    </row>
    <row r="284" spans="1:17" ht="15.75" thickBot="1">
      <c r="A284" s="101" t="s">
        <v>6</v>
      </c>
      <c r="B284" s="39"/>
      <c r="C284" s="39"/>
      <c r="D284" s="39"/>
      <c r="E284" s="40" t="s">
        <v>4</v>
      </c>
      <c r="F284" s="40" t="s">
        <v>3</v>
      </c>
      <c r="G284" s="40" t="s">
        <v>2</v>
      </c>
      <c r="H284" s="40" t="s">
        <v>4</v>
      </c>
      <c r="I284" s="40" t="s">
        <v>3</v>
      </c>
      <c r="J284" s="40" t="s">
        <v>2</v>
      </c>
      <c r="K284" s="40" t="s">
        <v>4</v>
      </c>
      <c r="L284" s="40" t="s">
        <v>3</v>
      </c>
      <c r="M284" s="40" t="s">
        <v>2</v>
      </c>
      <c r="N284" s="40" t="s">
        <v>4</v>
      </c>
      <c r="O284" s="40" t="s">
        <v>3</v>
      </c>
      <c r="P284" s="41" t="s">
        <v>2</v>
      </c>
      <c r="Q284" s="17"/>
    </row>
    <row r="285" spans="1:17" ht="45.75" thickBot="1">
      <c r="A285" s="101" t="s">
        <v>157</v>
      </c>
      <c r="B285" s="62" t="s">
        <v>127</v>
      </c>
      <c r="C285" s="53" t="s">
        <v>156</v>
      </c>
      <c r="D285" s="39"/>
      <c r="E285" s="255">
        <v>6</v>
      </c>
      <c r="F285" s="255">
        <v>2</v>
      </c>
      <c r="G285" s="255">
        <f>SUM(E285,,F285)</f>
        <v>8</v>
      </c>
      <c r="H285" s="255">
        <v>6</v>
      </c>
      <c r="I285" s="255">
        <v>2</v>
      </c>
      <c r="J285" s="255">
        <f>SUM(H285:I285)</f>
        <v>8</v>
      </c>
      <c r="K285" s="255">
        <v>0</v>
      </c>
      <c r="L285" s="255">
        <v>0</v>
      </c>
      <c r="M285" s="255">
        <f>SUM(K285,L285)</f>
        <v>0</v>
      </c>
      <c r="N285" s="256">
        <f>SUM(H285,K285)</f>
        <v>6</v>
      </c>
      <c r="O285" s="256">
        <f>SUM(I285,L285)</f>
        <v>2</v>
      </c>
      <c r="P285" s="181">
        <f>SUM(N285:O285)</f>
        <v>8</v>
      </c>
      <c r="Q285" s="17"/>
    </row>
    <row r="286" spans="1:17" ht="15.75" thickBot="1">
      <c r="A286" s="267" t="s">
        <v>1</v>
      </c>
      <c r="B286" s="268"/>
      <c r="C286" s="268"/>
      <c r="D286" s="268"/>
      <c r="E286" s="32">
        <f t="shared" ref="E286:O286" si="93">E285</f>
        <v>6</v>
      </c>
      <c r="F286" s="32">
        <f t="shared" si="93"/>
        <v>2</v>
      </c>
      <c r="G286" s="32">
        <f t="shared" si="93"/>
        <v>8</v>
      </c>
      <c r="H286" s="32">
        <f t="shared" si="93"/>
        <v>6</v>
      </c>
      <c r="I286" s="32">
        <f t="shared" si="93"/>
        <v>2</v>
      </c>
      <c r="J286" s="32">
        <f t="shared" si="93"/>
        <v>8</v>
      </c>
      <c r="K286" s="32">
        <f t="shared" si="93"/>
        <v>0</v>
      </c>
      <c r="L286" s="32">
        <f t="shared" si="93"/>
        <v>0</v>
      </c>
      <c r="M286" s="32">
        <f t="shared" si="93"/>
        <v>0</v>
      </c>
      <c r="N286" s="32">
        <f t="shared" si="93"/>
        <v>6</v>
      </c>
      <c r="O286" s="32">
        <f t="shared" si="93"/>
        <v>2</v>
      </c>
      <c r="P286" s="33">
        <f>SUM(N286:O286)</f>
        <v>8</v>
      </c>
      <c r="Q286" s="17"/>
    </row>
    <row r="287" spans="1:17" ht="15.75" thickBot="1">
      <c r="A287" s="279" t="s">
        <v>0</v>
      </c>
      <c r="B287" s="280"/>
      <c r="C287" s="280"/>
      <c r="D287" s="280"/>
      <c r="E287" s="32">
        <f t="shared" ref="E287:P287" si="94">SUM(E282,E276,E286)</f>
        <v>18</v>
      </c>
      <c r="F287" s="32">
        <f t="shared" si="94"/>
        <v>16</v>
      </c>
      <c r="G287" s="32">
        <f t="shared" si="94"/>
        <v>34</v>
      </c>
      <c r="H287" s="32">
        <f t="shared" si="94"/>
        <v>14</v>
      </c>
      <c r="I287" s="32">
        <f t="shared" si="94"/>
        <v>11</v>
      </c>
      <c r="J287" s="32">
        <f t="shared" si="94"/>
        <v>25</v>
      </c>
      <c r="K287" s="32">
        <f t="shared" si="94"/>
        <v>19</v>
      </c>
      <c r="L287" s="32">
        <f t="shared" si="94"/>
        <v>10</v>
      </c>
      <c r="M287" s="32">
        <f t="shared" si="94"/>
        <v>29</v>
      </c>
      <c r="N287" s="32">
        <f t="shared" si="94"/>
        <v>33</v>
      </c>
      <c r="O287" s="32">
        <f t="shared" si="94"/>
        <v>21</v>
      </c>
      <c r="P287" s="32">
        <f t="shared" si="94"/>
        <v>54</v>
      </c>
      <c r="Q287" s="17"/>
    </row>
    <row r="288" spans="1:17" ht="15.75" thickBot="1">
      <c r="A288" s="201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202"/>
      <c r="Q288" s="17"/>
    </row>
    <row r="289" spans="1:19" ht="15.75" thickBot="1">
      <c r="A289" s="279" t="s">
        <v>162</v>
      </c>
      <c r="B289" s="280"/>
      <c r="C289" s="280"/>
      <c r="D289" s="280"/>
      <c r="E289" s="32">
        <f t="shared" ref="E289:P289" si="95">SUM(E55,E83,E112,E145,E157,E181,E190,E199,E210,E218,E237,E246,E253,E262,E269,E287)</f>
        <v>1808</v>
      </c>
      <c r="F289" s="32">
        <f t="shared" si="95"/>
        <v>1504</v>
      </c>
      <c r="G289" s="32">
        <f t="shared" si="95"/>
        <v>3246</v>
      </c>
      <c r="H289" s="32">
        <f t="shared" si="95"/>
        <v>1312</v>
      </c>
      <c r="I289" s="32">
        <f t="shared" si="95"/>
        <v>1238</v>
      </c>
      <c r="J289" s="32">
        <f t="shared" si="95"/>
        <v>2624</v>
      </c>
      <c r="K289" s="32">
        <f t="shared" si="95"/>
        <v>8926</v>
      </c>
      <c r="L289" s="32">
        <f t="shared" si="95"/>
        <v>8885</v>
      </c>
      <c r="M289" s="32">
        <f t="shared" si="95"/>
        <v>17890</v>
      </c>
      <c r="N289" s="32">
        <f t="shared" si="95"/>
        <v>10314</v>
      </c>
      <c r="O289" s="32">
        <f t="shared" si="95"/>
        <v>10200</v>
      </c>
      <c r="P289" s="33">
        <f t="shared" si="95"/>
        <v>20488</v>
      </c>
      <c r="Q289" s="17"/>
    </row>
    <row r="290" spans="1:19" ht="18.75">
      <c r="A290" s="1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7"/>
      <c r="R290" s="187"/>
      <c r="S290" s="187"/>
    </row>
    <row r="291" spans="1:19" ht="17.25">
      <c r="A291" s="10"/>
      <c r="B291" s="188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7"/>
      <c r="R291" s="187"/>
      <c r="S291" s="187"/>
    </row>
    <row r="292" spans="1:19" ht="17.25">
      <c r="A292" s="10"/>
      <c r="B292" s="188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7"/>
      <c r="R292" s="187"/>
      <c r="S292" s="187"/>
    </row>
    <row r="293" spans="1:19" ht="17.25">
      <c r="A293" s="10"/>
      <c r="B293" s="188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7"/>
      <c r="R293" s="187"/>
      <c r="S293" s="187"/>
    </row>
    <row r="294" spans="1:19" ht="17.25">
      <c r="A294" s="247"/>
      <c r="B294" s="18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  <c r="P294" s="187"/>
      <c r="Q294" s="187"/>
      <c r="R294" s="187"/>
      <c r="S294" s="187"/>
    </row>
    <row r="295" spans="1:19">
      <c r="A295" s="247"/>
    </row>
    <row r="296" spans="1:19">
      <c r="A296" s="247"/>
    </row>
    <row r="297" spans="1:19">
      <c r="A297" s="247"/>
    </row>
    <row r="298" spans="1:19">
      <c r="A298" s="247"/>
    </row>
    <row r="299" spans="1:19">
      <c r="A299" s="247"/>
    </row>
    <row r="300" spans="1:19">
      <c r="A300" s="247"/>
    </row>
    <row r="301" spans="1:19">
      <c r="A301" s="247"/>
    </row>
    <row r="302" spans="1:19">
      <c r="A302" s="247"/>
    </row>
    <row r="303" spans="1:19">
      <c r="A303" s="247"/>
    </row>
    <row r="304" spans="1:19">
      <c r="A304" s="247"/>
    </row>
    <row r="305" spans="1:1">
      <c r="A305" s="247"/>
    </row>
    <row r="306" spans="1:1">
      <c r="A306" s="247"/>
    </row>
    <row r="307" spans="1:1">
      <c r="A307" s="247"/>
    </row>
    <row r="308" spans="1:1">
      <c r="A308" s="247"/>
    </row>
    <row r="309" spans="1:1">
      <c r="A309" s="247"/>
    </row>
    <row r="310" spans="1:1">
      <c r="A310" s="247"/>
    </row>
    <row r="311" spans="1:1">
      <c r="A311" s="247"/>
    </row>
    <row r="312" spans="1:1">
      <c r="A312" s="247"/>
    </row>
    <row r="313" spans="1:1">
      <c r="A313" s="247"/>
    </row>
    <row r="314" spans="1:1">
      <c r="A314" s="247"/>
    </row>
    <row r="315" spans="1:1">
      <c r="A315" s="247"/>
    </row>
    <row r="316" spans="1:1">
      <c r="A316" s="247"/>
    </row>
    <row r="317" spans="1:1">
      <c r="A317" s="247"/>
    </row>
    <row r="318" spans="1:1">
      <c r="A318" s="247"/>
    </row>
    <row r="319" spans="1:1">
      <c r="A319" s="247"/>
    </row>
    <row r="320" spans="1:1">
      <c r="A320" s="247"/>
    </row>
    <row r="321" spans="1:1">
      <c r="A321" s="247"/>
    </row>
    <row r="322" spans="1:1">
      <c r="A322" s="247"/>
    </row>
    <row r="323" spans="1:1">
      <c r="A323" s="247"/>
    </row>
    <row r="324" spans="1:1">
      <c r="A324" s="247"/>
    </row>
  </sheetData>
  <mergeCells count="156">
    <mergeCell ref="A253:D253"/>
    <mergeCell ref="H279:P279"/>
    <mergeCell ref="A237:D237"/>
    <mergeCell ref="A228:D228"/>
    <mergeCell ref="A236:D236"/>
    <mergeCell ref="A209:D209"/>
    <mergeCell ref="A199:D199"/>
    <mergeCell ref="A200:G200"/>
    <mergeCell ref="H200:P200"/>
    <mergeCell ref="E201:G201"/>
    <mergeCell ref="A218:D218"/>
    <mergeCell ref="N213:P213"/>
    <mergeCell ref="H201:J201"/>
    <mergeCell ref="K201:M201"/>
    <mergeCell ref="N201:P201"/>
    <mergeCell ref="N256:P256"/>
    <mergeCell ref="A273:G273"/>
    <mergeCell ref="H273:P273"/>
    <mergeCell ref="A276:D276"/>
    <mergeCell ref="H248:P248"/>
    <mergeCell ref="E249:G249"/>
    <mergeCell ref="H249:J249"/>
    <mergeCell ref="K249:M249"/>
    <mergeCell ref="N249:P249"/>
    <mergeCell ref="H220:P220"/>
    <mergeCell ref="A252:D252"/>
    <mergeCell ref="H159:P159"/>
    <mergeCell ref="H221:J221"/>
    <mergeCell ref="K221:M221"/>
    <mergeCell ref="N221:P221"/>
    <mergeCell ref="A3:P3"/>
    <mergeCell ref="A6:P6"/>
    <mergeCell ref="A12:P12"/>
    <mergeCell ref="N9:O9"/>
    <mergeCell ref="L9:M9"/>
    <mergeCell ref="J9:K9"/>
    <mergeCell ref="H193:P193"/>
    <mergeCell ref="H9:I9"/>
    <mergeCell ref="H8:O8"/>
    <mergeCell ref="H10:I10"/>
    <mergeCell ref="J10:K10"/>
    <mergeCell ref="A14:G14"/>
    <mergeCell ref="H14:P14"/>
    <mergeCell ref="E15:G15"/>
    <mergeCell ref="H15:J15"/>
    <mergeCell ref="K15:M15"/>
    <mergeCell ref="N15:P15"/>
    <mergeCell ref="A112:D112"/>
    <mergeCell ref="A49:C49"/>
    <mergeCell ref="A268:D268"/>
    <mergeCell ref="A262:D262"/>
    <mergeCell ref="A264:G264"/>
    <mergeCell ref="H264:P264"/>
    <mergeCell ref="E265:G265"/>
    <mergeCell ref="L10:M10"/>
    <mergeCell ref="N10:O10"/>
    <mergeCell ref="A28:C28"/>
    <mergeCell ref="N194:P194"/>
    <mergeCell ref="A173:D173"/>
    <mergeCell ref="A180:D180"/>
    <mergeCell ref="A157:D157"/>
    <mergeCell ref="A159:G159"/>
    <mergeCell ref="H148:P148"/>
    <mergeCell ref="E149:G149"/>
    <mergeCell ref="H149:J149"/>
    <mergeCell ref="K149:M149"/>
    <mergeCell ref="N149:P149"/>
    <mergeCell ref="A152:D152"/>
    <mergeCell ref="H59:J59"/>
    <mergeCell ref="E194:G194"/>
    <mergeCell ref="H194:J194"/>
    <mergeCell ref="K194:M194"/>
    <mergeCell ref="H265:J265"/>
    <mergeCell ref="A248:G248"/>
    <mergeCell ref="A269:D269"/>
    <mergeCell ref="D9:F9"/>
    <mergeCell ref="D10:F10"/>
    <mergeCell ref="A217:D217"/>
    <mergeCell ref="A210:D210"/>
    <mergeCell ref="A212:G212"/>
    <mergeCell ref="H212:P212"/>
    <mergeCell ref="E213:G213"/>
    <mergeCell ref="H213:J213"/>
    <mergeCell ref="K213:M213"/>
    <mergeCell ref="A189:D189"/>
    <mergeCell ref="A181:D181"/>
    <mergeCell ref="A183:G183"/>
    <mergeCell ref="H183:P183"/>
    <mergeCell ref="E184:G184"/>
    <mergeCell ref="H184:J184"/>
    <mergeCell ref="K184:M184"/>
    <mergeCell ref="N184:P184"/>
    <mergeCell ref="A198:D198"/>
    <mergeCell ref="A190:D190"/>
    <mergeCell ref="A193:G193"/>
    <mergeCell ref="A41:D41"/>
    <mergeCell ref="E160:G160"/>
    <mergeCell ref="H160:J160"/>
    <mergeCell ref="K160:M160"/>
    <mergeCell ref="A289:D289"/>
    <mergeCell ref="A245:D245"/>
    <mergeCell ref="A241:G241"/>
    <mergeCell ref="H241:P241"/>
    <mergeCell ref="E242:G242"/>
    <mergeCell ref="H242:J242"/>
    <mergeCell ref="K242:M242"/>
    <mergeCell ref="N242:P242"/>
    <mergeCell ref="A261:D261"/>
    <mergeCell ref="K265:M265"/>
    <mergeCell ref="N265:P265"/>
    <mergeCell ref="A246:D246"/>
    <mergeCell ref="A255:G255"/>
    <mergeCell ref="H255:P255"/>
    <mergeCell ref="E256:G256"/>
    <mergeCell ref="H256:J256"/>
    <mergeCell ref="K256:M256"/>
    <mergeCell ref="A287:D287"/>
    <mergeCell ref="A282:D282"/>
    <mergeCell ref="A286:D286"/>
    <mergeCell ref="A279:G279"/>
    <mergeCell ref="A54:D54"/>
    <mergeCell ref="A55:D55"/>
    <mergeCell ref="A99:D99"/>
    <mergeCell ref="A85:G85"/>
    <mergeCell ref="E86:G86"/>
    <mergeCell ref="A83:D83"/>
    <mergeCell ref="A63:D63"/>
    <mergeCell ref="H114:P114"/>
    <mergeCell ref="A58:G58"/>
    <mergeCell ref="H58:P58"/>
    <mergeCell ref="E59:G59"/>
    <mergeCell ref="A114:G114"/>
    <mergeCell ref="E221:G221"/>
    <mergeCell ref="K59:M59"/>
    <mergeCell ref="N59:P59"/>
    <mergeCell ref="A77:D77"/>
    <mergeCell ref="A82:D82"/>
    <mergeCell ref="A240:P240"/>
    <mergeCell ref="A106:D106"/>
    <mergeCell ref="A111:D111"/>
    <mergeCell ref="H85:P85"/>
    <mergeCell ref="H86:J86"/>
    <mergeCell ref="K86:M86"/>
    <mergeCell ref="N86:P86"/>
    <mergeCell ref="A156:D156"/>
    <mergeCell ref="A145:D145"/>
    <mergeCell ref="A148:G148"/>
    <mergeCell ref="E115:G115"/>
    <mergeCell ref="H115:J115"/>
    <mergeCell ref="K115:M115"/>
    <mergeCell ref="N115:P115"/>
    <mergeCell ref="A131:D131"/>
    <mergeCell ref="A144:D144"/>
    <mergeCell ref="N160:P160"/>
    <mergeCell ref="A169:D169"/>
    <mergeCell ref="A220:G220"/>
  </mergeCells>
  <phoneticPr fontId="0" type="noConversion"/>
  <pageMargins left="0.27559055118110237" right="0" top="0.35433070866141736" bottom="0.19685039370078741" header="0" footer="0"/>
  <pageSetup scale="7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Hoja12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Ofelia</dc:creator>
  <cp:lastModifiedBy>SIAE</cp:lastModifiedBy>
  <cp:lastPrinted>2012-04-12T16:44:29Z</cp:lastPrinted>
  <dcterms:created xsi:type="dcterms:W3CDTF">2011-09-29T16:23:35Z</dcterms:created>
  <dcterms:modified xsi:type="dcterms:W3CDTF">2015-01-09T16:50:44Z</dcterms:modified>
</cp:coreProperties>
</file>