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2do sem 2021" sheetId="1" r:id="rId1"/>
    <sheet name="licenciatura" sheetId="2" r:id="rId2"/>
    <sheet name="posgrado" sheetId="3" r:id="rId3"/>
    <sheet name="Hoja2" sheetId="4" r:id="rId4"/>
    <sheet name="Hoja1" sheetId="5" r:id="rId5"/>
    <sheet name="Hoja3" sheetId="6" r:id="rId6"/>
  </sheets>
  <definedNames/>
  <calcPr fullCalcOnLoad="1"/>
</workbook>
</file>

<file path=xl/sharedStrings.xml><?xml version="1.0" encoding="utf-8"?>
<sst xmlns="http://schemas.openxmlformats.org/spreadsheetml/2006/main" count="3828" uniqueCount="258">
  <si>
    <t>Informe Trimestral Reportado</t>
  </si>
  <si>
    <t>1°</t>
  </si>
  <si>
    <t>2°</t>
  </si>
  <si>
    <t>3°</t>
  </si>
  <si>
    <t>4°</t>
  </si>
  <si>
    <t>NOMBRE DEL CAMPUS:  I</t>
  </si>
  <si>
    <t xml:space="preserve">MATRÍCULA </t>
  </si>
  <si>
    <t>NIVEL</t>
  </si>
  <si>
    <t>ESCUELA / FACULTAD / CENTRO /</t>
  </si>
  <si>
    <t>MUNICIPIO</t>
  </si>
  <si>
    <t>ASPIRANTES</t>
  </si>
  <si>
    <t>NUEVO INGRESO</t>
  </si>
  <si>
    <t>REINGRESO</t>
  </si>
  <si>
    <t>MATRICULA TOTAL</t>
  </si>
  <si>
    <t>LICENCIATURA</t>
  </si>
  <si>
    <t>H</t>
  </si>
  <si>
    <t>M</t>
  </si>
  <si>
    <t>Total</t>
  </si>
  <si>
    <t>Administración</t>
  </si>
  <si>
    <t>Facultad de Contaduría y Administración</t>
  </si>
  <si>
    <t xml:space="preserve">Tuxtla Gutiérrez </t>
  </si>
  <si>
    <t>Gestión Turística</t>
  </si>
  <si>
    <t>Sistemas Computacionales</t>
  </si>
  <si>
    <t>Enseñanza del Inglés</t>
  </si>
  <si>
    <t>Facultad de Ingeniería</t>
  </si>
  <si>
    <t xml:space="preserve">Ingeniería Civil </t>
  </si>
  <si>
    <t>Física</t>
  </si>
  <si>
    <t>Arquitectura</t>
  </si>
  <si>
    <t>Facultad de Arquitectura</t>
  </si>
  <si>
    <t>TOTAL</t>
  </si>
  <si>
    <t>MAESTRÍA</t>
  </si>
  <si>
    <t>Gestión para el Desarrollo</t>
  </si>
  <si>
    <t>Arquitectura y Urbanismo</t>
  </si>
  <si>
    <t>ESPECIALIDAD</t>
  </si>
  <si>
    <t>Didáctica de las matemáticas</t>
  </si>
  <si>
    <t>DOCTORADO</t>
  </si>
  <si>
    <t>TOTAL DEL CAMPUS</t>
  </si>
  <si>
    <t>NOMBRE DEL CAMPUS: II</t>
  </si>
  <si>
    <t xml:space="preserve">ESCUELA / FACULTAD / CENTRO </t>
  </si>
  <si>
    <t>Médico Cirujano</t>
  </si>
  <si>
    <t>Facultad de Medicina Humana</t>
  </si>
  <si>
    <t>Medicina Veterinaria y Zootecnia</t>
  </si>
  <si>
    <t>Facultad de Medicina Veterinaria y Zootecnia</t>
  </si>
  <si>
    <t>Administración de Servicios de Salud</t>
  </si>
  <si>
    <t>Anestesiología</t>
  </si>
  <si>
    <t>Cirugía General</t>
  </si>
  <si>
    <t>Gineco Obstetrica</t>
  </si>
  <si>
    <t>Pediatría</t>
  </si>
  <si>
    <t>Medicina Integrada</t>
  </si>
  <si>
    <t>Medicina Interna</t>
  </si>
  <si>
    <t>Sanidad Animal</t>
  </si>
  <si>
    <t>Ortopedia</t>
  </si>
  <si>
    <t>NOMBRE DEL CAMPUS: III</t>
  </si>
  <si>
    <t>Escuela de Lenguas San Cristobal</t>
  </si>
  <si>
    <t>S.C.L.C</t>
  </si>
  <si>
    <t>Gestión y Autodesarrollo Indígena</t>
  </si>
  <si>
    <t>Derecho</t>
  </si>
  <si>
    <t>Facultad de Derecho</t>
  </si>
  <si>
    <t>Facultad de Ciencias Sociales</t>
  </si>
  <si>
    <t xml:space="preserve">Antropología Social </t>
  </si>
  <si>
    <t>Economía</t>
  </si>
  <si>
    <t>Historia</t>
  </si>
  <si>
    <t>Derecho Constitucional y Amparo</t>
  </si>
  <si>
    <t>Desarrollo Local</t>
  </si>
  <si>
    <t>Derechos Humanos</t>
  </si>
  <si>
    <t>Estudios Regionales</t>
  </si>
  <si>
    <t>Facultad de Humanidades</t>
  </si>
  <si>
    <t>NOMBRE DEL CAMPUS: IV</t>
  </si>
  <si>
    <t>Escuela de Lenguas de Tapachula</t>
  </si>
  <si>
    <t>Tapachula</t>
  </si>
  <si>
    <t>Facultad de Ciencias de la Administración</t>
  </si>
  <si>
    <t>Comercio Internacional</t>
  </si>
  <si>
    <t>Ingeniero Agrónomo Tropical</t>
  </si>
  <si>
    <t>Facultad de Ciencias Agrícolas</t>
  </si>
  <si>
    <t>Huehuetán</t>
  </si>
  <si>
    <t>Ingeniero Forestal</t>
  </si>
  <si>
    <t>Facultad de Ciencias Químicas</t>
  </si>
  <si>
    <t>Ingeniero en Sistemas Costeros</t>
  </si>
  <si>
    <t>Ingeniero Biotecnólogo</t>
  </si>
  <si>
    <t>Biotecnología</t>
  </si>
  <si>
    <t>Ciencias en Agricultura Tropícal</t>
  </si>
  <si>
    <t>Huehuetan</t>
  </si>
  <si>
    <t>NOMBRE DEL CAMPUS: V</t>
  </si>
  <si>
    <t>Ingeniero Agrónomo</t>
  </si>
  <si>
    <t>Facultad de Ciencias Agronómicas</t>
  </si>
  <si>
    <t>Villaflores</t>
  </si>
  <si>
    <t xml:space="preserve">Villaflores </t>
  </si>
  <si>
    <t>NOMBRE DEL CAMPUS: VI</t>
  </si>
  <si>
    <t>Filosofía</t>
  </si>
  <si>
    <t>Especialidad en Procesos Culturales lecto-escritores</t>
  </si>
  <si>
    <t>Tuxtla Gutiérrez</t>
  </si>
  <si>
    <t xml:space="preserve">Tapachula </t>
  </si>
  <si>
    <t>Estudios Culturales</t>
  </si>
  <si>
    <t>NOMBRE DEL CAMPUS: VII</t>
  </si>
  <si>
    <t xml:space="preserve">Escuela de Contaduría y  Administración </t>
  </si>
  <si>
    <t>Pichucalco</t>
  </si>
  <si>
    <t>Contaduría</t>
  </si>
  <si>
    <t>NOMBRE DEL CAMPUS: VIII</t>
  </si>
  <si>
    <t>Escuela de Ciencias Administrativas</t>
  </si>
  <si>
    <t>Comitán</t>
  </si>
  <si>
    <t xml:space="preserve">Comitán </t>
  </si>
  <si>
    <t>NOMBRE DEL CAMPUS: IX</t>
  </si>
  <si>
    <t>Arriaga</t>
  </si>
  <si>
    <t>Tonalá</t>
  </si>
  <si>
    <t>Gestion Turística</t>
  </si>
  <si>
    <t xml:space="preserve">NOMBRE DEL CAMPUS: </t>
  </si>
  <si>
    <t>Ingeniería en Agronomía</t>
  </si>
  <si>
    <t>Copainalá</t>
  </si>
  <si>
    <t>Catazajá</t>
  </si>
  <si>
    <t>Ingeniería en Desarrollo Rural</t>
  </si>
  <si>
    <t>Ingeniería en Procesos Agroindustriales</t>
  </si>
  <si>
    <t>Ingeniería en Sistemas Forestales</t>
  </si>
  <si>
    <t>Ciencias para la Salud</t>
  </si>
  <si>
    <t>Centro Mesoamericano de Estudios en Salud Pública y Desastres (CEMESAD)</t>
  </si>
  <si>
    <t>Tecnologías de Información y Comunicación aplicadas a la Educación</t>
  </si>
  <si>
    <t>Desarrollo Municipal y Gobernabilidad</t>
  </si>
  <si>
    <t>Centro de Estudios para el Desarrollo Municipal y Políticas Públicas (CEDES)</t>
  </si>
  <si>
    <t>Estadística y Sistemas  de Información</t>
  </si>
  <si>
    <t>Gestión de la micro, pequeña y mediana empresa</t>
  </si>
  <si>
    <t>Centro Universidad - Empresa (CEUNE)</t>
  </si>
  <si>
    <t>Gestión en los objetivos del milenio</t>
  </si>
  <si>
    <t>Agronegocios</t>
  </si>
  <si>
    <t>Centro de Estudios para la Construcción de Ciudadanía y Seguridad (CECOCISE)</t>
  </si>
  <si>
    <t>TOTAL DE ESCOLARIZADA</t>
  </si>
  <si>
    <t>TOTAL DE NO ESCOLARIZADA</t>
  </si>
  <si>
    <t xml:space="preserve">TOTAL </t>
  </si>
  <si>
    <t xml:space="preserve">TOTAL  </t>
  </si>
  <si>
    <t>Gerontología</t>
  </si>
  <si>
    <t xml:space="preserve">Gerencia Social </t>
  </si>
  <si>
    <t>Danza</t>
  </si>
  <si>
    <t>Escuela de Humanidades</t>
  </si>
  <si>
    <t xml:space="preserve">Pedagogía  </t>
  </si>
  <si>
    <t xml:space="preserve">Comunicación  </t>
  </si>
  <si>
    <t>INFORME DE MATRÍCULA</t>
  </si>
  <si>
    <t>Escuela de Gestión y Autodesarrollo Indígena</t>
  </si>
  <si>
    <t>Seguridad Alimentaria</t>
  </si>
  <si>
    <t>Informe Reportado del Semestre</t>
  </si>
  <si>
    <t>Facultad de Ciencias Administrativas</t>
  </si>
  <si>
    <t>Ciencias Matemáticas</t>
  </si>
  <si>
    <t>Ciencias Físicas</t>
  </si>
  <si>
    <t>Centro de estud. para el arte y la cultura</t>
  </si>
  <si>
    <t>MODALIDAD  ESCOLARIZADA</t>
  </si>
  <si>
    <t>Docencia en Ciencias de Salud</t>
  </si>
  <si>
    <t>MODALIDAD NO ESCOLARIZADA</t>
  </si>
  <si>
    <t>Facultad de Lenguas Tuxtla</t>
  </si>
  <si>
    <t>Ocozocoautla</t>
  </si>
  <si>
    <t xml:space="preserve"> </t>
  </si>
  <si>
    <t>Estudios Fiscales</t>
  </si>
  <si>
    <t>Sistema de Justicia para Adolescentes</t>
  </si>
  <si>
    <t>Instituto de Investigaciones Jurídicas</t>
  </si>
  <si>
    <t>Estudios sobre diversidad cultural y espacios sociales</t>
  </si>
  <si>
    <t>Instituto de Estudios Indígenas</t>
  </si>
  <si>
    <t>Diseño de Productos Turísticos</t>
  </si>
  <si>
    <t>Centro de Investigaciones Turísticas Aplicadas</t>
  </si>
  <si>
    <t xml:space="preserve">Facultas de Ciencias en Física y Matemáticas </t>
  </si>
  <si>
    <t xml:space="preserve">Facultad de Ciencias en Física y Matemáticas </t>
  </si>
  <si>
    <t>Instituto de Biociencias</t>
  </si>
  <si>
    <t xml:space="preserve">Escuela de Humanidades </t>
  </si>
  <si>
    <t>Pijijiapan</t>
  </si>
  <si>
    <t>Pedagogía</t>
  </si>
  <si>
    <t>Didáctica de las Lenguas</t>
  </si>
  <si>
    <t>Facultad de Lenguas</t>
  </si>
  <si>
    <t>Ciencias Agropecuarias y Sustentabilidad</t>
  </si>
  <si>
    <t>Defensa de los Derechos Humanos</t>
  </si>
  <si>
    <t>MAESTRIA</t>
  </si>
  <si>
    <t>Escuela de Ciencias y Procesos Agropecuarios Industriales</t>
  </si>
  <si>
    <t>Cs. en Prod. Agropecuaria Tropical</t>
  </si>
  <si>
    <t>Urgencias Médicas Quirurgicas</t>
  </si>
  <si>
    <t>Ingeniería en Desarrollo y Tecnologías de Software</t>
  </si>
  <si>
    <t>Puericultura y Desarrollo Infantil</t>
  </si>
  <si>
    <t>Desarrollo e Innovación Empresarial</t>
  </si>
  <si>
    <t>Educación</t>
  </si>
  <si>
    <t>Ingenieria Física</t>
  </si>
  <si>
    <t>Facultas de Ciencias en Física y Matemáticas</t>
  </si>
  <si>
    <t xml:space="preserve">Administración </t>
  </si>
  <si>
    <t>Comunicación  (PL)</t>
  </si>
  <si>
    <t xml:space="preserve">Lengua y Literatura Hispanoamericanas </t>
  </si>
  <si>
    <t>Administración (PL)</t>
  </si>
  <si>
    <t>Contaduría (PL)</t>
  </si>
  <si>
    <t>Ingeniero Agroindustrial</t>
  </si>
  <si>
    <t>Licenciatura en Caficultura</t>
  </si>
  <si>
    <t>Angel Albino Corzo</t>
  </si>
  <si>
    <r>
      <t xml:space="preserve">NOMBRE DE LA INSTITUCION : </t>
    </r>
    <r>
      <rPr>
        <b/>
        <sz val="10"/>
        <rFont val="Arial"/>
        <family val="2"/>
      </rPr>
      <t>UNIVERSIDAD AUTÓNOMA DE CHIAPAS</t>
    </r>
  </si>
  <si>
    <t>Coordinación de la Licenciatura en Ingeniería en Sistemas Costeros</t>
  </si>
  <si>
    <t>Escuela de Ciencias Químicas</t>
  </si>
  <si>
    <t>Ingeniero Agrónomo (PL)</t>
  </si>
  <si>
    <t>Ingeniería en Desarrollo y Tecnologias de Software</t>
  </si>
  <si>
    <t>Derecho (PL)</t>
  </si>
  <si>
    <t>Facultad Maya de Estudios Agropecuarios</t>
  </si>
  <si>
    <t>Admon. Terminal en Mercadotecnia</t>
  </si>
  <si>
    <t>Admon. Terminal en Finanzas</t>
  </si>
  <si>
    <t>Admon. Terminal en Administración Pública</t>
  </si>
  <si>
    <t>Admon. Terminal en Dirección de Negocios</t>
  </si>
  <si>
    <t>Admon. Terminal en Tecnologías de Información</t>
  </si>
  <si>
    <t>NOMBRE DEL CAMPUS: I</t>
  </si>
  <si>
    <t>Ing. Con Formación en Calidad del Agua</t>
  </si>
  <si>
    <t>Ing. Con Formación en Construcción</t>
  </si>
  <si>
    <t>Ingeniería Civil</t>
  </si>
  <si>
    <t>Admon. Terminal en Personal</t>
  </si>
  <si>
    <t>Admon. Terminal en Organizaciones</t>
  </si>
  <si>
    <t>Palma de Aceite</t>
  </si>
  <si>
    <t>Gestión de Sistemas de Salud</t>
  </si>
  <si>
    <t>Agricultura Familiar y Negocios</t>
  </si>
  <si>
    <t>Ing. Con Formación en Calidad del Agua (PL)</t>
  </si>
  <si>
    <t>Facultad de Negocios</t>
  </si>
  <si>
    <t>Ingeniería Forestal</t>
  </si>
  <si>
    <t>Ingeniero Biotecnólogo (PL)</t>
  </si>
  <si>
    <t xml:space="preserve">Pedagogía </t>
  </si>
  <si>
    <t>Ingeniería Agroindustrial</t>
  </si>
  <si>
    <t>Inglés</t>
  </si>
  <si>
    <t>Escuela de Lenguas Tapachula</t>
  </si>
  <si>
    <t>Epidemiología</t>
  </si>
  <si>
    <t>Ciencias Biomédicas</t>
  </si>
  <si>
    <t>Admon. Con Formación en Organizaciones</t>
  </si>
  <si>
    <t>Ciencias de Salud</t>
  </si>
  <si>
    <t>DIRECTOR DE SERVICIOS ESCOLARES</t>
  </si>
  <si>
    <t>DEPARTAMENTO DE CONTROL ESCOLAR</t>
  </si>
  <si>
    <t>_______________________________</t>
  </si>
  <si>
    <t xml:space="preserve">Facultad de Medicina Humana </t>
  </si>
  <si>
    <t>Psicopedagogía</t>
  </si>
  <si>
    <t>Coordinación de la Licenciatura en Caficultura</t>
  </si>
  <si>
    <t>Escuela  de Estudios Agropecuarios Mezcalapa</t>
  </si>
  <si>
    <t>Ingeniería  Agroindustrial</t>
  </si>
  <si>
    <t>Ing. en Desarrollo Agroambiental</t>
  </si>
  <si>
    <t>Matemáticas</t>
  </si>
  <si>
    <t>Bibliotecología y Gestión de  Información</t>
  </si>
  <si>
    <t>Ingeniería Civil  (PL)</t>
  </si>
  <si>
    <t>Admon. Terminal en personal</t>
  </si>
  <si>
    <t>Terminal en Gestión y Planificación Turística</t>
  </si>
  <si>
    <t>MTRO. GABRIEL CASTELLANOS DE LA TORRE</t>
  </si>
  <si>
    <t>Ciencias Agropecuarias y Sustentabilidad (PL)</t>
  </si>
  <si>
    <t>Escuela de Ciencias Administrativas Istmo-Costa</t>
  </si>
  <si>
    <t>Facultad  de Derecho, Extensión Palenque</t>
  </si>
  <si>
    <t>Palenque</t>
  </si>
  <si>
    <t>Facultad  de Derecho, Extensión Tapachula</t>
  </si>
  <si>
    <t>Facultad  de Medicina Humana</t>
  </si>
  <si>
    <t>ContadurÍa (PL)</t>
  </si>
  <si>
    <t xml:space="preserve">ContadurÍa </t>
  </si>
  <si>
    <t>Matemáticas Aplicadas</t>
  </si>
  <si>
    <t>Sociología</t>
  </si>
  <si>
    <t>Químico Farmacobiólogo</t>
  </si>
  <si>
    <t>Cs en Bioquímica Clínica</t>
  </si>
  <si>
    <t>Ing. Agronómo en Ganaderia Ambiental</t>
  </si>
  <si>
    <t>Cs. con Especialidad en Matemática Educativa</t>
  </si>
  <si>
    <t>Facultad de Ciencias en Física y Matemáticas</t>
  </si>
  <si>
    <t>Ext. Facultad de Medicina Veterinaria y Zootecnia</t>
  </si>
  <si>
    <t>Ciencias. en Prod. Agropecuaria Tropical</t>
  </si>
  <si>
    <t>MTRA. GUADALUPE GUILLÉN DÍAZ</t>
  </si>
  <si>
    <t>TOTAL MATRÍCULA INSTITUCIÓN</t>
  </si>
  <si>
    <t>Gestión Turística (PL)</t>
  </si>
  <si>
    <t>FECHA DE CAPTURA: 05 de octubre  2021</t>
  </si>
  <si>
    <t>.</t>
  </si>
  <si>
    <t>Facultad Maya de Estudios Agropecuarios Extensión Tapachula</t>
  </si>
  <si>
    <t>Lengua y Literatura Hispanoamericanas (PL)</t>
  </si>
  <si>
    <t>_________________________________</t>
  </si>
  <si>
    <t>POSGRADO</t>
  </si>
  <si>
    <t>TOTAL MATRÍCULA LICENCIATURA</t>
  </si>
  <si>
    <t>TOTAL MATRÍCULA POSGRADO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</si>
</sst>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%"/>
    <numFmt numFmtId="177" formatCode="0.000%"/>
    <numFmt numFmtId="178" formatCode="0.0000%"/>
    <numFmt numFmtId="179" formatCode="0.00000%"/>
  </numFmts>
  <fonts count="62">
    <font>
      <sz val="10"/>
      <name val="Arial"/>
      <family val="0"/>
    </font>
    <font>
      <sz val="11"/>
      <name val="Calibri"/>
      <family val="2"/>
    </font>
    <font>
      <sz val="22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Calibri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/>
    </border>
    <border>
      <left>
        <color indexed="63"/>
      </left>
      <right style="thin"/>
      <top/>
      <bottom style="thin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 style="medium"/>
      <bottom style="medium"/>
    </border>
    <border>
      <left>
        <color indexed="63"/>
      </left>
      <right style="thin"/>
      <top/>
      <bottom/>
    </border>
    <border>
      <left style="thin"/>
      <right>
        <color indexed="63"/>
      </right>
      <top/>
      <bottom/>
    </border>
    <border>
      <left style="thin"/>
      <right/>
      <top>
        <color indexed="63"/>
      </top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medium">
        <color indexed="8"/>
      </left>
      <right/>
      <top/>
      <bottom/>
    </border>
    <border>
      <left style="medium"/>
      <right style="medium"/>
      <top>
        <color indexed="63"/>
      </top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>
        <color indexed="63"/>
      </right>
      <top/>
      <bottom style="thin">
        <color indexed="8"/>
      </bottom>
    </border>
    <border>
      <left/>
      <right/>
      <top style="medium"/>
      <bottom/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9" fillId="28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20" fillId="0" borderId="0">
      <alignment/>
      <protection/>
    </xf>
    <xf numFmtId="0" fontId="6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4" fillId="20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</cellStyleXfs>
  <cellXfs count="593">
    <xf numFmtId="0" fontId="0" fillId="0" borderId="0" xfId="0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 vertical="center"/>
    </xf>
    <xf numFmtId="0" fontId="9" fillId="0" borderId="20" xfId="55" applyFont="1" applyFill="1" applyBorder="1" applyAlignment="1">
      <alignment horizontal="center" vertical="center"/>
      <protection/>
    </xf>
    <xf numFmtId="0" fontId="0" fillId="0" borderId="24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25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right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right" vertical="center"/>
    </xf>
    <xf numFmtId="0" fontId="0" fillId="0" borderId="31" xfId="0" applyFont="1" applyFill="1" applyBorder="1" applyAlignment="1">
      <alignment horizontal="right" vertical="center"/>
    </xf>
    <xf numFmtId="0" fontId="12" fillId="0" borderId="3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/>
    </xf>
    <xf numFmtId="0" fontId="9" fillId="0" borderId="2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20" xfId="0" applyFont="1" applyFill="1" applyBorder="1" applyAlignment="1">
      <alignment/>
    </xf>
    <xf numFmtId="0" fontId="10" fillId="0" borderId="34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15" fontId="7" fillId="0" borderId="0" xfId="0" applyNumberFormat="1" applyFont="1" applyFill="1" applyBorder="1" applyAlignment="1">
      <alignment horizontal="center" vertical="center"/>
    </xf>
    <xf numFmtId="15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5" fontId="17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19" fillId="0" borderId="0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0" fillId="0" borderId="25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/>
    </xf>
    <xf numFmtId="0" fontId="0" fillId="32" borderId="35" xfId="0" applyFont="1" applyFill="1" applyBorder="1" applyAlignment="1">
      <alignment horizontal="right" vertical="center"/>
    </xf>
    <xf numFmtId="0" fontId="0" fillId="32" borderId="18" xfId="0" applyFont="1" applyFill="1" applyBorder="1" applyAlignment="1">
      <alignment horizontal="right" vertical="center"/>
    </xf>
    <xf numFmtId="0" fontId="0" fillId="32" borderId="17" xfId="0" applyFont="1" applyFill="1" applyBorder="1" applyAlignment="1">
      <alignment horizontal="right" vertical="center"/>
    </xf>
    <xf numFmtId="0" fontId="0" fillId="32" borderId="19" xfId="0" applyFont="1" applyFill="1" applyBorder="1" applyAlignment="1">
      <alignment horizontal="right" vertical="center"/>
    </xf>
    <xf numFmtId="0" fontId="10" fillId="32" borderId="20" xfId="0" applyFont="1" applyFill="1" applyBorder="1" applyAlignment="1">
      <alignment/>
    </xf>
    <xf numFmtId="0" fontId="0" fillId="32" borderId="14" xfId="0" applyFont="1" applyFill="1" applyBorder="1" applyAlignment="1">
      <alignment horizontal="right" vertical="center"/>
    </xf>
    <xf numFmtId="0" fontId="0" fillId="32" borderId="11" xfId="0" applyFont="1" applyFill="1" applyBorder="1" applyAlignment="1">
      <alignment horizontal="right" vertical="center"/>
    </xf>
    <xf numFmtId="0" fontId="12" fillId="32" borderId="36" xfId="0" applyFont="1" applyFill="1" applyBorder="1" applyAlignment="1">
      <alignment horizontal="left" vertical="center"/>
    </xf>
    <xf numFmtId="0" fontId="8" fillId="32" borderId="37" xfId="0" applyFont="1" applyFill="1" applyBorder="1" applyAlignment="1">
      <alignment horizontal="left" wrapText="1"/>
    </xf>
    <xf numFmtId="0" fontId="8" fillId="32" borderId="37" xfId="0" applyFont="1" applyFill="1" applyBorder="1" applyAlignment="1">
      <alignment horizontal="center" vertical="center"/>
    </xf>
    <xf numFmtId="0" fontId="0" fillId="32" borderId="38" xfId="0" applyFont="1" applyFill="1" applyBorder="1" applyAlignment="1">
      <alignment horizontal="right" vertical="center"/>
    </xf>
    <xf numFmtId="0" fontId="0" fillId="32" borderId="39" xfId="55" applyFont="1" applyFill="1" applyBorder="1" applyAlignment="1">
      <alignment horizontal="right" vertical="center"/>
      <protection/>
    </xf>
    <xf numFmtId="0" fontId="0" fillId="32" borderId="40" xfId="0" applyFont="1" applyFill="1" applyBorder="1" applyAlignment="1">
      <alignment horizontal="right" vertical="center"/>
    </xf>
    <xf numFmtId="0" fontId="10" fillId="32" borderId="0" xfId="0" applyFont="1" applyFill="1" applyBorder="1" applyAlignment="1">
      <alignment horizontal="right"/>
    </xf>
    <xf numFmtId="0" fontId="10" fillId="32" borderId="0" xfId="0" applyFont="1" applyFill="1" applyBorder="1" applyAlignment="1">
      <alignment/>
    </xf>
    <xf numFmtId="0" fontId="8" fillId="32" borderId="20" xfId="0" applyFont="1" applyFill="1" applyBorder="1" applyAlignment="1">
      <alignment horizontal="center" vertical="center"/>
    </xf>
    <xf numFmtId="0" fontId="12" fillId="32" borderId="32" xfId="0" applyFont="1" applyFill="1" applyBorder="1" applyAlignment="1">
      <alignment horizontal="left" vertical="center"/>
    </xf>
    <xf numFmtId="0" fontId="12" fillId="32" borderId="14" xfId="0" applyFont="1" applyFill="1" applyBorder="1" applyAlignment="1">
      <alignment horizontal="left" vertical="center"/>
    </xf>
    <xf numFmtId="0" fontId="8" fillId="32" borderId="14" xfId="0" applyFont="1" applyFill="1" applyBorder="1" applyAlignment="1">
      <alignment horizontal="center" vertical="center"/>
    </xf>
    <xf numFmtId="0" fontId="8" fillId="32" borderId="21" xfId="0" applyFont="1" applyFill="1" applyBorder="1" applyAlignment="1">
      <alignment horizontal="right" vertical="center"/>
    </xf>
    <xf numFmtId="0" fontId="0" fillId="32" borderId="10" xfId="0" applyFont="1" applyFill="1" applyBorder="1" applyAlignment="1">
      <alignment horizontal="right" vertical="center"/>
    </xf>
    <xf numFmtId="0" fontId="10" fillId="32" borderId="34" xfId="0" applyFont="1" applyFill="1" applyBorder="1" applyAlignment="1">
      <alignment/>
    </xf>
    <xf numFmtId="0" fontId="9" fillId="32" borderId="21" xfId="0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center"/>
    </xf>
    <xf numFmtId="0" fontId="12" fillId="32" borderId="18" xfId="0" applyFont="1" applyFill="1" applyBorder="1" applyAlignment="1">
      <alignment horizontal="left" vertical="center"/>
    </xf>
    <xf numFmtId="0" fontId="12" fillId="32" borderId="17" xfId="0" applyFont="1" applyFill="1" applyBorder="1" applyAlignment="1">
      <alignment horizontal="left" vertical="center"/>
    </xf>
    <xf numFmtId="0" fontId="0" fillId="32" borderId="21" xfId="0" applyFont="1" applyFill="1" applyBorder="1" applyAlignment="1">
      <alignment horizontal="right" vertical="center"/>
    </xf>
    <xf numFmtId="0" fontId="12" fillId="32" borderId="41" xfId="0" applyFont="1" applyFill="1" applyBorder="1" applyAlignment="1">
      <alignment vertical="center"/>
    </xf>
    <xf numFmtId="0" fontId="12" fillId="32" borderId="29" xfId="0" applyFont="1" applyFill="1" applyBorder="1" applyAlignment="1">
      <alignment horizontal="left" vertical="center"/>
    </xf>
    <xf numFmtId="0" fontId="8" fillId="32" borderId="42" xfId="0" applyFont="1" applyFill="1" applyBorder="1" applyAlignment="1">
      <alignment horizontal="left" vertical="center"/>
    </xf>
    <xf numFmtId="0" fontId="0" fillId="32" borderId="43" xfId="0" applyFont="1" applyFill="1" applyBorder="1" applyAlignment="1">
      <alignment vertical="center"/>
    </xf>
    <xf numFmtId="0" fontId="0" fillId="32" borderId="44" xfId="0" applyFont="1" applyFill="1" applyBorder="1" applyAlignment="1">
      <alignment vertical="center"/>
    </xf>
    <xf numFmtId="0" fontId="0" fillId="32" borderId="45" xfId="0" applyFont="1" applyFill="1" applyBorder="1" applyAlignment="1">
      <alignment vertical="center"/>
    </xf>
    <xf numFmtId="0" fontId="0" fillId="32" borderId="13" xfId="0" applyFont="1" applyFill="1" applyBorder="1" applyAlignment="1">
      <alignment vertical="center"/>
    </xf>
    <xf numFmtId="0" fontId="8" fillId="32" borderId="46" xfId="0" applyFont="1" applyFill="1" applyBorder="1" applyAlignment="1">
      <alignment horizontal="left" vertical="center"/>
    </xf>
    <xf numFmtId="0" fontId="0" fillId="32" borderId="41" xfId="0" applyFont="1" applyFill="1" applyBorder="1" applyAlignment="1">
      <alignment vertical="center"/>
    </xf>
    <xf numFmtId="0" fontId="0" fillId="32" borderId="29" xfId="0" applyFont="1" applyFill="1" applyBorder="1" applyAlignment="1">
      <alignment vertical="center"/>
    </xf>
    <xf numFmtId="0" fontId="0" fillId="32" borderId="47" xfId="0" applyFont="1" applyFill="1" applyBorder="1" applyAlignment="1">
      <alignment vertical="center"/>
    </xf>
    <xf numFmtId="0" fontId="0" fillId="32" borderId="16" xfId="0" applyFont="1" applyFill="1" applyBorder="1" applyAlignment="1">
      <alignment vertical="center"/>
    </xf>
    <xf numFmtId="0" fontId="0" fillId="32" borderId="35" xfId="0" applyFont="1" applyFill="1" applyBorder="1" applyAlignment="1">
      <alignment vertical="center"/>
    </xf>
    <xf numFmtId="0" fontId="12" fillId="32" borderId="48" xfId="0" applyFont="1" applyFill="1" applyBorder="1" applyAlignment="1">
      <alignment vertical="center"/>
    </xf>
    <xf numFmtId="0" fontId="12" fillId="32" borderId="49" xfId="0" applyFont="1" applyFill="1" applyBorder="1" applyAlignment="1">
      <alignment horizontal="left" vertical="center"/>
    </xf>
    <xf numFmtId="0" fontId="8" fillId="32" borderId="50" xfId="0" applyFont="1" applyFill="1" applyBorder="1" applyAlignment="1">
      <alignment horizontal="left" vertical="center"/>
    </xf>
    <xf numFmtId="0" fontId="8" fillId="32" borderId="50" xfId="0" applyFont="1" applyFill="1" applyBorder="1" applyAlignment="1">
      <alignment vertical="center"/>
    </xf>
    <xf numFmtId="0" fontId="12" fillId="32" borderId="36" xfId="0" applyFont="1" applyFill="1" applyBorder="1" applyAlignment="1">
      <alignment vertical="center"/>
    </xf>
    <xf numFmtId="0" fontId="0" fillId="32" borderId="28" xfId="0" applyFont="1" applyFill="1" applyBorder="1" applyAlignment="1">
      <alignment vertical="center"/>
    </xf>
    <xf numFmtId="0" fontId="0" fillId="32" borderId="32" xfId="0" applyFont="1" applyFill="1" applyBorder="1" applyAlignment="1">
      <alignment vertical="center"/>
    </xf>
    <xf numFmtId="0" fontId="0" fillId="32" borderId="14" xfId="0" applyFont="1" applyFill="1" applyBorder="1" applyAlignment="1">
      <alignment vertical="center"/>
    </xf>
    <xf numFmtId="0" fontId="12" fillId="32" borderId="51" xfId="0" applyFont="1" applyFill="1" applyBorder="1" applyAlignment="1">
      <alignment horizontal="left" vertical="center"/>
    </xf>
    <xf numFmtId="0" fontId="0" fillId="32" borderId="48" xfId="0" applyFont="1" applyFill="1" applyBorder="1" applyAlignment="1">
      <alignment vertical="center"/>
    </xf>
    <xf numFmtId="0" fontId="0" fillId="32" borderId="51" xfId="0" applyFont="1" applyFill="1" applyBorder="1" applyAlignment="1">
      <alignment vertical="center"/>
    </xf>
    <xf numFmtId="0" fontId="0" fillId="32" borderId="36" xfId="0" applyFont="1" applyFill="1" applyBorder="1" applyAlignment="1">
      <alignment vertical="center"/>
    </xf>
    <xf numFmtId="0" fontId="0" fillId="32" borderId="37" xfId="0" applyFont="1" applyFill="1" applyBorder="1" applyAlignment="1">
      <alignment vertical="center"/>
    </xf>
    <xf numFmtId="0" fontId="0" fillId="32" borderId="52" xfId="0" applyFont="1" applyFill="1" applyBorder="1" applyAlignment="1">
      <alignment vertical="center"/>
    </xf>
    <xf numFmtId="0" fontId="0" fillId="32" borderId="20" xfId="0" applyFont="1" applyFill="1" applyBorder="1" applyAlignment="1">
      <alignment vertical="center"/>
    </xf>
    <xf numFmtId="0" fontId="9" fillId="32" borderId="0" xfId="0" applyFont="1" applyFill="1" applyBorder="1" applyAlignment="1">
      <alignment horizontal="right"/>
    </xf>
    <xf numFmtId="0" fontId="0" fillId="32" borderId="0" xfId="0" applyFont="1" applyFill="1" applyBorder="1" applyAlignment="1">
      <alignment vertical="center"/>
    </xf>
    <xf numFmtId="0" fontId="9" fillId="32" borderId="53" xfId="0" applyFont="1" applyFill="1" applyBorder="1" applyAlignment="1">
      <alignment horizontal="center" vertical="center"/>
    </xf>
    <xf numFmtId="0" fontId="9" fillId="32" borderId="22" xfId="0" applyFont="1" applyFill="1" applyBorder="1" applyAlignment="1">
      <alignment/>
    </xf>
    <xf numFmtId="0" fontId="9" fillId="32" borderId="26" xfId="0" applyFont="1" applyFill="1" applyBorder="1" applyAlignment="1">
      <alignment horizontal="center"/>
    </xf>
    <xf numFmtId="0" fontId="9" fillId="32" borderId="20" xfId="0" applyFont="1" applyFill="1" applyBorder="1" applyAlignment="1">
      <alignment horizontal="center"/>
    </xf>
    <xf numFmtId="0" fontId="12" fillId="32" borderId="43" xfId="0" applyFont="1" applyFill="1" applyBorder="1" applyAlignment="1">
      <alignment horizontal="left" vertical="center"/>
    </xf>
    <xf numFmtId="0" fontId="12" fillId="32" borderId="13" xfId="0" applyFont="1" applyFill="1" applyBorder="1" applyAlignment="1">
      <alignment horizontal="left" vertical="center"/>
    </xf>
    <xf numFmtId="0" fontId="8" fillId="32" borderId="49" xfId="0" applyFont="1" applyFill="1" applyBorder="1" applyAlignment="1">
      <alignment horizontal="left" vertical="center"/>
    </xf>
    <xf numFmtId="0" fontId="0" fillId="32" borderId="43" xfId="0" applyFont="1" applyFill="1" applyBorder="1" applyAlignment="1">
      <alignment horizontal="right" vertical="center"/>
    </xf>
    <xf numFmtId="0" fontId="0" fillId="32" borderId="54" xfId="0" applyFont="1" applyFill="1" applyBorder="1" applyAlignment="1">
      <alignment horizontal="right" vertical="center"/>
    </xf>
    <xf numFmtId="0" fontId="0" fillId="32" borderId="31" xfId="0" applyFont="1" applyFill="1" applyBorder="1" applyAlignment="1">
      <alignment horizontal="right" vertical="center"/>
    </xf>
    <xf numFmtId="0" fontId="0" fillId="32" borderId="23" xfId="0" applyFont="1" applyFill="1" applyBorder="1" applyAlignment="1">
      <alignment horizontal="right" vertical="center"/>
    </xf>
    <xf numFmtId="0" fontId="0" fillId="32" borderId="55" xfId="0" applyFont="1" applyFill="1" applyBorder="1" applyAlignment="1">
      <alignment horizontal="right" vertical="center"/>
    </xf>
    <xf numFmtId="0" fontId="0" fillId="32" borderId="45" xfId="0" applyFont="1" applyFill="1" applyBorder="1" applyAlignment="1">
      <alignment horizontal="right" vertical="center"/>
    </xf>
    <xf numFmtId="0" fontId="12" fillId="32" borderId="48" xfId="0" applyFont="1" applyFill="1" applyBorder="1" applyAlignment="1">
      <alignment horizontal="left" vertical="center"/>
    </xf>
    <xf numFmtId="0" fontId="12" fillId="32" borderId="56" xfId="0" applyFont="1" applyFill="1" applyBorder="1" applyAlignment="1">
      <alignment horizontal="left" vertical="center"/>
    </xf>
    <xf numFmtId="0" fontId="0" fillId="32" borderId="48" xfId="0" applyFont="1" applyFill="1" applyBorder="1" applyAlignment="1" quotePrefix="1">
      <alignment horizontal="right" vertical="center"/>
    </xf>
    <xf numFmtId="0" fontId="0" fillId="32" borderId="56" xfId="0" applyFont="1" applyFill="1" applyBorder="1" applyAlignment="1" quotePrefix="1">
      <alignment horizontal="right" vertical="center"/>
    </xf>
    <xf numFmtId="0" fontId="0" fillId="32" borderId="47" xfId="0" applyFont="1" applyFill="1" applyBorder="1" applyAlignment="1">
      <alignment horizontal="right" vertical="center"/>
    </xf>
    <xf numFmtId="0" fontId="0" fillId="32" borderId="48" xfId="0" applyFont="1" applyFill="1" applyBorder="1" applyAlignment="1">
      <alignment horizontal="right" vertical="center"/>
    </xf>
    <xf numFmtId="0" fontId="0" fillId="32" borderId="56" xfId="0" applyFont="1" applyFill="1" applyBorder="1" applyAlignment="1">
      <alignment horizontal="right" vertical="center"/>
    </xf>
    <xf numFmtId="0" fontId="12" fillId="32" borderId="0" xfId="0" applyFont="1" applyFill="1" applyAlignment="1">
      <alignment vertical="center"/>
    </xf>
    <xf numFmtId="0" fontId="12" fillId="32" borderId="48" xfId="0" applyFont="1" applyFill="1" applyBorder="1" applyAlignment="1">
      <alignment horizontal="center" wrapText="1"/>
    </xf>
    <xf numFmtId="0" fontId="0" fillId="32" borderId="56" xfId="0" applyFont="1" applyFill="1" applyBorder="1" applyAlignment="1">
      <alignment vertical="center"/>
    </xf>
    <xf numFmtId="0" fontId="12" fillId="32" borderId="48" xfId="0" applyFont="1" applyFill="1" applyBorder="1" applyAlignment="1">
      <alignment horizontal="left"/>
    </xf>
    <xf numFmtId="0" fontId="12" fillId="32" borderId="56" xfId="0" applyFont="1" applyFill="1" applyBorder="1" applyAlignment="1">
      <alignment horizontal="left"/>
    </xf>
    <xf numFmtId="0" fontId="8" fillId="32" borderId="49" xfId="0" applyFont="1" applyFill="1" applyBorder="1" applyAlignment="1">
      <alignment horizontal="left"/>
    </xf>
    <xf numFmtId="0" fontId="0" fillId="32" borderId="48" xfId="0" applyFont="1" applyFill="1" applyBorder="1" applyAlignment="1">
      <alignment horizontal="right"/>
    </xf>
    <xf numFmtId="0" fontId="0" fillId="32" borderId="56" xfId="0" applyFont="1" applyFill="1" applyBorder="1" applyAlignment="1">
      <alignment horizontal="right"/>
    </xf>
    <xf numFmtId="0" fontId="0" fillId="32" borderId="47" xfId="0" applyFont="1" applyFill="1" applyBorder="1" applyAlignment="1">
      <alignment horizontal="right"/>
    </xf>
    <xf numFmtId="0" fontId="60" fillId="32" borderId="36" xfId="0" applyFont="1" applyFill="1" applyBorder="1" applyAlignment="1">
      <alignment horizontal="left" vertical="center"/>
    </xf>
    <xf numFmtId="0" fontId="12" fillId="32" borderId="37" xfId="0" applyFont="1" applyFill="1" applyBorder="1" applyAlignment="1">
      <alignment horizontal="left" vertical="center"/>
    </xf>
    <xf numFmtId="0" fontId="8" fillId="32" borderId="51" xfId="0" applyFont="1" applyFill="1" applyBorder="1" applyAlignment="1">
      <alignment horizontal="left" vertical="center"/>
    </xf>
    <xf numFmtId="0" fontId="0" fillId="32" borderId="39" xfId="0" applyFont="1" applyFill="1" applyBorder="1" applyAlignment="1">
      <alignment horizontal="right" vertical="center"/>
    </xf>
    <xf numFmtId="0" fontId="0" fillId="32" borderId="52" xfId="0" applyFont="1" applyFill="1" applyBorder="1" applyAlignment="1">
      <alignment horizontal="right" vertical="center"/>
    </xf>
    <xf numFmtId="0" fontId="15" fillId="32" borderId="0" xfId="0" applyFont="1" applyFill="1" applyBorder="1" applyAlignment="1">
      <alignment horizontal="right" vertical="center"/>
    </xf>
    <xf numFmtId="0" fontId="12" fillId="32" borderId="23" xfId="0" applyFont="1" applyFill="1" applyBorder="1" applyAlignment="1">
      <alignment horizontal="left" vertical="center"/>
    </xf>
    <xf numFmtId="0" fontId="12" fillId="32" borderId="55" xfId="0" applyFont="1" applyFill="1" applyBorder="1" applyAlignment="1">
      <alignment horizontal="left" vertical="center"/>
    </xf>
    <xf numFmtId="0" fontId="8" fillId="32" borderId="55" xfId="0" applyFont="1" applyFill="1" applyBorder="1" applyAlignment="1">
      <alignment horizontal="center" vertical="center"/>
    </xf>
    <xf numFmtId="0" fontId="0" fillId="32" borderId="23" xfId="0" applyFont="1" applyFill="1" applyBorder="1" applyAlignment="1">
      <alignment horizontal="right"/>
    </xf>
    <xf numFmtId="0" fontId="0" fillId="32" borderId="13" xfId="0" applyFont="1" applyFill="1" applyBorder="1" applyAlignment="1">
      <alignment horizontal="right"/>
    </xf>
    <xf numFmtId="0" fontId="0" fillId="32" borderId="45" xfId="0" applyFont="1" applyFill="1" applyBorder="1" applyAlignment="1">
      <alignment horizontal="right"/>
    </xf>
    <xf numFmtId="0" fontId="0" fillId="32" borderId="43" xfId="0" applyFont="1" applyFill="1" applyBorder="1" applyAlignment="1">
      <alignment horizontal="right"/>
    </xf>
    <xf numFmtId="0" fontId="0" fillId="32" borderId="21" xfId="0" applyFont="1" applyFill="1" applyBorder="1" applyAlignment="1">
      <alignment vertical="center"/>
    </xf>
    <xf numFmtId="0" fontId="0" fillId="32" borderId="10" xfId="0" applyFont="1" applyFill="1" applyBorder="1" applyAlignment="1">
      <alignment vertical="center"/>
    </xf>
    <xf numFmtId="0" fontId="0" fillId="32" borderId="26" xfId="0" applyFont="1" applyFill="1" applyBorder="1" applyAlignment="1">
      <alignment horizontal="right"/>
    </xf>
    <xf numFmtId="0" fontId="0" fillId="32" borderId="20" xfId="0" applyFont="1" applyFill="1" applyBorder="1" applyAlignment="1">
      <alignment horizontal="right"/>
    </xf>
    <xf numFmtId="0" fontId="15" fillId="32" borderId="0" xfId="0" applyFont="1" applyFill="1" applyBorder="1" applyAlignment="1">
      <alignment horizontal="right"/>
    </xf>
    <xf numFmtId="0" fontId="0" fillId="32" borderId="0" xfId="0" applyFont="1" applyFill="1" applyBorder="1" applyAlignment="1">
      <alignment horizontal="right"/>
    </xf>
    <xf numFmtId="0" fontId="60" fillId="32" borderId="41" xfId="0" applyFont="1" applyFill="1" applyBorder="1" applyAlignment="1">
      <alignment horizontal="left" vertical="center"/>
    </xf>
    <xf numFmtId="0" fontId="8" fillId="32" borderId="29" xfId="0" applyFont="1" applyFill="1" applyBorder="1" applyAlignment="1">
      <alignment horizontal="left"/>
    </xf>
    <xf numFmtId="0" fontId="12" fillId="32" borderId="41" xfId="0" applyFont="1" applyFill="1" applyBorder="1" applyAlignment="1">
      <alignment horizontal="left" vertical="center"/>
    </xf>
    <xf numFmtId="0" fontId="12" fillId="32" borderId="16" xfId="0" applyFont="1" applyFill="1" applyBorder="1" applyAlignment="1">
      <alignment horizontal="left" vertical="center"/>
    </xf>
    <xf numFmtId="0" fontId="0" fillId="32" borderId="38" xfId="0" applyFont="1" applyFill="1" applyBorder="1" applyAlignment="1">
      <alignment horizontal="right"/>
    </xf>
    <xf numFmtId="0" fontId="0" fillId="32" borderId="39" xfId="0" applyFont="1" applyFill="1" applyBorder="1" applyAlignment="1">
      <alignment horizontal="right"/>
    </xf>
    <xf numFmtId="0" fontId="0" fillId="32" borderId="40" xfId="0" applyFont="1" applyFill="1" applyBorder="1" applyAlignment="1">
      <alignment horizontal="right"/>
    </xf>
    <xf numFmtId="0" fontId="0" fillId="32" borderId="34" xfId="0" applyFont="1" applyFill="1" applyBorder="1" applyAlignment="1">
      <alignment horizontal="right"/>
    </xf>
    <xf numFmtId="0" fontId="8" fillId="32" borderId="0" xfId="0" applyFont="1" applyFill="1" applyBorder="1" applyAlignment="1">
      <alignment horizontal="left" vertical="top"/>
    </xf>
    <xf numFmtId="0" fontId="9" fillId="32" borderId="57" xfId="0" applyFont="1" applyFill="1" applyBorder="1" applyAlignment="1">
      <alignment horizontal="center" vertical="center"/>
    </xf>
    <xf numFmtId="0" fontId="9" fillId="32" borderId="20" xfId="0" applyFont="1" applyFill="1" applyBorder="1" applyAlignment="1">
      <alignment horizontal="left"/>
    </xf>
    <xf numFmtId="0" fontId="9" fillId="32" borderId="58" xfId="0" applyFont="1" applyFill="1" applyBorder="1" applyAlignment="1">
      <alignment horizontal="left"/>
    </xf>
    <xf numFmtId="0" fontId="9" fillId="32" borderId="58" xfId="0" applyFont="1" applyFill="1" applyBorder="1" applyAlignment="1">
      <alignment horizontal="center"/>
    </xf>
    <xf numFmtId="0" fontId="12" fillId="32" borderId="43" xfId="34" applyFont="1" applyFill="1" applyBorder="1" applyAlignment="1">
      <alignment horizontal="left" vertical="center"/>
    </xf>
    <xf numFmtId="0" fontId="12" fillId="32" borderId="13" xfId="34" applyFont="1" applyFill="1" applyBorder="1" applyAlignment="1">
      <alignment horizontal="left"/>
    </xf>
    <xf numFmtId="0" fontId="8" fillId="32" borderId="44" xfId="34" applyFont="1" applyFill="1" applyBorder="1" applyAlignment="1">
      <alignment horizontal="left"/>
    </xf>
    <xf numFmtId="0" fontId="0" fillId="32" borderId="43" xfId="34" applyFont="1" applyFill="1" applyBorder="1" applyAlignment="1">
      <alignment/>
    </xf>
    <xf numFmtId="0" fontId="0" fillId="32" borderId="30" xfId="34" applyFont="1" applyFill="1" applyBorder="1" applyAlignment="1">
      <alignment/>
    </xf>
    <xf numFmtId="0" fontId="0" fillId="32" borderId="45" xfId="34" applyFont="1" applyFill="1" applyBorder="1" applyAlignment="1">
      <alignment vertical="center"/>
    </xf>
    <xf numFmtId="0" fontId="0" fillId="32" borderId="13" xfId="34" applyFont="1" applyFill="1" applyBorder="1" applyAlignment="1">
      <alignment/>
    </xf>
    <xf numFmtId="0" fontId="12" fillId="32" borderId="48" xfId="34" applyFont="1" applyFill="1" applyBorder="1" applyAlignment="1">
      <alignment horizontal="left" vertical="center"/>
    </xf>
    <xf numFmtId="0" fontId="12" fillId="32" borderId="56" xfId="34" applyFont="1" applyFill="1" applyBorder="1" applyAlignment="1">
      <alignment horizontal="left" vertical="center"/>
    </xf>
    <xf numFmtId="0" fontId="8" fillId="32" borderId="49" xfId="34" applyFont="1" applyFill="1" applyBorder="1" applyAlignment="1">
      <alignment horizontal="left" vertical="center"/>
    </xf>
    <xf numFmtId="0" fontId="0" fillId="32" borderId="48" xfId="34" applyFont="1" applyFill="1" applyBorder="1" applyAlignment="1">
      <alignment vertical="center"/>
    </xf>
    <xf numFmtId="0" fontId="0" fillId="32" borderId="59" xfId="34" applyFont="1" applyFill="1" applyBorder="1" applyAlignment="1">
      <alignment vertical="center"/>
    </xf>
    <xf numFmtId="0" fontId="0" fillId="32" borderId="47" xfId="34" applyFont="1" applyFill="1" applyBorder="1" applyAlignment="1">
      <alignment vertical="center"/>
    </xf>
    <xf numFmtId="0" fontId="0" fillId="32" borderId="59" xfId="0" applyFont="1" applyFill="1" applyBorder="1" applyAlignment="1">
      <alignment vertical="center"/>
    </xf>
    <xf numFmtId="0" fontId="12" fillId="32" borderId="38" xfId="0" applyFont="1" applyFill="1" applyBorder="1" applyAlignment="1">
      <alignment horizontal="left" vertical="center"/>
    </xf>
    <xf numFmtId="0" fontId="12" fillId="32" borderId="39" xfId="0" applyFont="1" applyFill="1" applyBorder="1" applyAlignment="1">
      <alignment horizontal="left" vertical="center"/>
    </xf>
    <xf numFmtId="0" fontId="8" fillId="32" borderId="60" xfId="0" applyFont="1" applyFill="1" applyBorder="1" applyAlignment="1">
      <alignment horizontal="left" vertical="center"/>
    </xf>
    <xf numFmtId="0" fontId="0" fillId="32" borderId="38" xfId="0" applyFont="1" applyFill="1" applyBorder="1" applyAlignment="1">
      <alignment vertical="center"/>
    </xf>
    <xf numFmtId="0" fontId="0" fillId="32" borderId="61" xfId="0" applyFont="1" applyFill="1" applyBorder="1" applyAlignment="1">
      <alignment vertical="center"/>
    </xf>
    <xf numFmtId="0" fontId="0" fillId="32" borderId="40" xfId="34" applyFont="1" applyFill="1" applyBorder="1" applyAlignment="1">
      <alignment vertical="center"/>
    </xf>
    <xf numFmtId="0" fontId="0" fillId="32" borderId="39" xfId="0" applyFont="1" applyFill="1" applyBorder="1" applyAlignment="1">
      <alignment vertical="center"/>
    </xf>
    <xf numFmtId="0" fontId="0" fillId="32" borderId="52" xfId="34" applyFont="1" applyFill="1" applyBorder="1" applyAlignment="1">
      <alignment vertical="center"/>
    </xf>
    <xf numFmtId="0" fontId="0" fillId="32" borderId="20" xfId="0" applyFont="1" applyFill="1" applyBorder="1" applyAlignment="1">
      <alignment horizontal="right" vertical="center"/>
    </xf>
    <xf numFmtId="0" fontId="0" fillId="32" borderId="0" xfId="0" applyFont="1" applyFill="1" applyBorder="1" applyAlignment="1">
      <alignment horizontal="right" vertical="center"/>
    </xf>
    <xf numFmtId="0" fontId="0" fillId="32" borderId="13" xfId="0" applyFont="1" applyFill="1" applyBorder="1" applyAlignment="1">
      <alignment horizontal="right" vertical="center"/>
    </xf>
    <xf numFmtId="0" fontId="0" fillId="32" borderId="48" xfId="0" applyFont="1" applyFill="1" applyBorder="1" applyAlignment="1">
      <alignment/>
    </xf>
    <xf numFmtId="0" fontId="0" fillId="32" borderId="56" xfId="0" applyFont="1" applyFill="1" applyBorder="1" applyAlignment="1">
      <alignment/>
    </xf>
    <xf numFmtId="0" fontId="0" fillId="32" borderId="62" xfId="0" applyFont="1" applyFill="1" applyBorder="1" applyAlignment="1">
      <alignment/>
    </xf>
    <xf numFmtId="0" fontId="0" fillId="32" borderId="63" xfId="0" applyFont="1" applyFill="1" applyBorder="1" applyAlignment="1">
      <alignment/>
    </xf>
    <xf numFmtId="0" fontId="0" fillId="32" borderId="34" xfId="0" applyFont="1" applyFill="1" applyBorder="1" applyAlignment="1">
      <alignment horizontal="right" vertical="center"/>
    </xf>
    <xf numFmtId="0" fontId="8" fillId="32" borderId="16" xfId="0" applyFont="1" applyFill="1" applyBorder="1" applyAlignment="1">
      <alignment horizontal="left" vertical="center"/>
    </xf>
    <xf numFmtId="0" fontId="0" fillId="32" borderId="30" xfId="0" applyFont="1" applyFill="1" applyBorder="1" applyAlignment="1">
      <alignment vertical="center"/>
    </xf>
    <xf numFmtId="0" fontId="0" fillId="32" borderId="41" xfId="0" applyFont="1" applyFill="1" applyBorder="1" applyAlignment="1">
      <alignment horizontal="right" vertical="center"/>
    </xf>
    <xf numFmtId="0" fontId="0" fillId="32" borderId="16" xfId="0" applyFont="1" applyFill="1" applyBorder="1" applyAlignment="1">
      <alignment horizontal="right" vertical="center"/>
    </xf>
    <xf numFmtId="0" fontId="0" fillId="32" borderId="24" xfId="0" applyFont="1" applyFill="1" applyBorder="1" applyAlignment="1">
      <alignment vertical="center"/>
    </xf>
    <xf numFmtId="0" fontId="8" fillId="32" borderId="37" xfId="0" applyFont="1" applyFill="1" applyBorder="1" applyAlignment="1">
      <alignment horizontal="left" vertical="center"/>
    </xf>
    <xf numFmtId="0" fontId="0" fillId="32" borderId="38" xfId="0" applyFont="1" applyFill="1" applyBorder="1" applyAlignment="1" quotePrefix="1">
      <alignment horizontal="right" vertical="center"/>
    </xf>
    <xf numFmtId="0" fontId="0" fillId="32" borderId="39" xfId="0" applyFont="1" applyFill="1" applyBorder="1" applyAlignment="1" quotePrefix="1">
      <alignment horizontal="right" vertical="center"/>
    </xf>
    <xf numFmtId="0" fontId="10" fillId="32" borderId="21" xfId="0" applyFont="1" applyFill="1" applyBorder="1" applyAlignment="1">
      <alignment horizontal="right" vertical="center"/>
    </xf>
    <xf numFmtId="0" fontId="10" fillId="32" borderId="0" xfId="0" applyFont="1" applyFill="1" applyBorder="1" applyAlignment="1">
      <alignment horizontal="right" vertical="center"/>
    </xf>
    <xf numFmtId="0" fontId="1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8" fillId="32" borderId="13" xfId="0" applyFont="1" applyFill="1" applyBorder="1" applyAlignment="1">
      <alignment horizontal="center" vertical="center"/>
    </xf>
    <xf numFmtId="0" fontId="8" fillId="32" borderId="16" xfId="0" applyFont="1" applyFill="1" applyBorder="1" applyAlignment="1">
      <alignment horizontal="center" vertical="center"/>
    </xf>
    <xf numFmtId="0" fontId="8" fillId="32" borderId="56" xfId="0" applyFont="1" applyFill="1" applyBorder="1" applyAlignment="1">
      <alignment horizontal="center" vertical="center"/>
    </xf>
    <xf numFmtId="0" fontId="0" fillId="32" borderId="20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32" borderId="64" xfId="0" applyFont="1" applyFill="1" applyBorder="1" applyAlignment="1">
      <alignment horizontal="right" vertical="center"/>
    </xf>
    <xf numFmtId="0" fontId="0" fillId="32" borderId="65" xfId="0" applyFont="1" applyFill="1" applyBorder="1" applyAlignment="1">
      <alignment vertical="center"/>
    </xf>
    <xf numFmtId="0" fontId="0" fillId="32" borderId="66" xfId="0" applyFont="1" applyFill="1" applyBorder="1" applyAlignment="1">
      <alignment vertical="center"/>
    </xf>
    <xf numFmtId="0" fontId="0" fillId="32" borderId="67" xfId="0" applyFont="1" applyFill="1" applyBorder="1" applyAlignment="1">
      <alignment vertical="center"/>
    </xf>
    <xf numFmtId="0" fontId="0" fillId="32" borderId="26" xfId="0" applyFont="1" applyFill="1" applyBorder="1" applyAlignment="1">
      <alignment horizontal="right" vertical="center"/>
    </xf>
    <xf numFmtId="0" fontId="9" fillId="32" borderId="0" xfId="0" applyFont="1" applyFill="1" applyBorder="1" applyAlignment="1">
      <alignment horizontal="right" vertical="center"/>
    </xf>
    <xf numFmtId="0" fontId="12" fillId="32" borderId="0" xfId="0" applyFont="1" applyFill="1" applyBorder="1" applyAlignment="1">
      <alignment horizontal="right" vertical="center"/>
    </xf>
    <xf numFmtId="0" fontId="8" fillId="32" borderId="31" xfId="0" applyFont="1" applyFill="1" applyBorder="1" applyAlignment="1">
      <alignment horizontal="center" vertical="center"/>
    </xf>
    <xf numFmtId="0" fontId="0" fillId="32" borderId="32" xfId="0" applyFont="1" applyFill="1" applyBorder="1" applyAlignment="1">
      <alignment horizontal="right" vertical="center"/>
    </xf>
    <xf numFmtId="0" fontId="0" fillId="32" borderId="28" xfId="0" applyFont="1" applyFill="1" applyBorder="1" applyAlignment="1">
      <alignment horizontal="right" vertical="center"/>
    </xf>
    <xf numFmtId="0" fontId="0" fillId="32" borderId="68" xfId="0" applyFont="1" applyFill="1" applyBorder="1" applyAlignment="1">
      <alignment vertical="center"/>
    </xf>
    <xf numFmtId="0" fontId="0" fillId="32" borderId="69" xfId="0" applyFont="1" applyFill="1" applyBorder="1" applyAlignment="1">
      <alignment vertical="center"/>
    </xf>
    <xf numFmtId="0" fontId="0" fillId="32" borderId="70" xfId="0" applyFont="1" applyFill="1" applyBorder="1" applyAlignment="1">
      <alignment vertical="center"/>
    </xf>
    <xf numFmtId="0" fontId="0" fillId="32" borderId="15" xfId="0" applyFont="1" applyFill="1" applyBorder="1" applyAlignment="1">
      <alignment horizontal="right" vertical="center"/>
    </xf>
    <xf numFmtId="0" fontId="12" fillId="32" borderId="48" xfId="0" applyFont="1" applyFill="1" applyBorder="1" applyAlignment="1">
      <alignment horizontal="left" vertical="center" wrapText="1"/>
    </xf>
    <xf numFmtId="0" fontId="8" fillId="32" borderId="47" xfId="0" applyFont="1" applyFill="1" applyBorder="1" applyAlignment="1">
      <alignment horizontal="center" vertical="center"/>
    </xf>
    <xf numFmtId="0" fontId="0" fillId="32" borderId="49" xfId="0" applyFont="1" applyFill="1" applyBorder="1" applyAlignment="1">
      <alignment horizontal="right" vertical="center"/>
    </xf>
    <xf numFmtId="0" fontId="0" fillId="32" borderId="51" xfId="0" applyFont="1" applyFill="1" applyBorder="1" applyAlignment="1">
      <alignment horizontal="right" vertical="center"/>
    </xf>
    <xf numFmtId="0" fontId="0" fillId="32" borderId="36" xfId="0" applyFont="1" applyFill="1" applyBorder="1" applyAlignment="1">
      <alignment horizontal="right" vertical="center"/>
    </xf>
    <xf numFmtId="0" fontId="0" fillId="32" borderId="37" xfId="0" applyFont="1" applyFill="1" applyBorder="1" applyAlignment="1">
      <alignment horizontal="right" vertical="center"/>
    </xf>
    <xf numFmtId="0" fontId="0" fillId="32" borderId="32" xfId="0" applyFont="1" applyFill="1" applyBorder="1" applyAlignment="1" quotePrefix="1">
      <alignment horizontal="right" vertical="center"/>
    </xf>
    <xf numFmtId="0" fontId="8" fillId="32" borderId="40" xfId="0" applyFont="1" applyFill="1" applyBorder="1" applyAlignment="1">
      <alignment horizontal="center" vertical="center"/>
    </xf>
    <xf numFmtId="0" fontId="0" fillId="32" borderId="17" xfId="0" applyFont="1" applyFill="1" applyBorder="1" applyAlignment="1" quotePrefix="1">
      <alignment horizontal="right" vertical="center"/>
    </xf>
    <xf numFmtId="0" fontId="0" fillId="32" borderId="71" xfId="0" applyFont="1" applyFill="1" applyBorder="1" applyAlignment="1">
      <alignment vertical="center"/>
    </xf>
    <xf numFmtId="0" fontId="12" fillId="32" borderId="41" xfId="0" applyFont="1" applyFill="1" applyBorder="1" applyAlignment="1">
      <alignment horizontal="left"/>
    </xf>
    <xf numFmtId="0" fontId="8" fillId="32" borderId="56" xfId="0" applyFont="1" applyFill="1" applyBorder="1" applyAlignment="1">
      <alignment horizontal="center"/>
    </xf>
    <xf numFmtId="0" fontId="0" fillId="32" borderId="72" xfId="0" applyFont="1" applyFill="1" applyBorder="1" applyAlignment="1">
      <alignment horizontal="right" vertical="center"/>
    </xf>
    <xf numFmtId="0" fontId="12" fillId="32" borderId="36" xfId="0" applyFont="1" applyFill="1" applyBorder="1" applyAlignment="1">
      <alignment horizontal="left"/>
    </xf>
    <xf numFmtId="0" fontId="8" fillId="32" borderId="37" xfId="0" applyFont="1" applyFill="1" applyBorder="1" applyAlignment="1">
      <alignment horizontal="center"/>
    </xf>
    <xf numFmtId="0" fontId="12" fillId="32" borderId="48" xfId="0" applyFont="1" applyFill="1" applyBorder="1" applyAlignment="1">
      <alignment horizontal="left" wrapText="1"/>
    </xf>
    <xf numFmtId="0" fontId="12" fillId="32" borderId="73" xfId="0" applyFont="1" applyFill="1" applyBorder="1" applyAlignment="1">
      <alignment/>
    </xf>
    <xf numFmtId="0" fontId="12" fillId="32" borderId="14" xfId="0" applyFont="1" applyFill="1" applyBorder="1" applyAlignment="1">
      <alignment horizontal="left"/>
    </xf>
    <xf numFmtId="0" fontId="12" fillId="32" borderId="74" xfId="0" applyFont="1" applyFill="1" applyBorder="1" applyAlignment="1">
      <alignment/>
    </xf>
    <xf numFmtId="0" fontId="8" fillId="32" borderId="14" xfId="0" applyFont="1" applyFill="1" applyBorder="1" applyAlignment="1">
      <alignment horizontal="center"/>
    </xf>
    <xf numFmtId="0" fontId="12" fillId="32" borderId="37" xfId="0" applyFont="1" applyFill="1" applyBorder="1" applyAlignment="1">
      <alignment horizontal="left"/>
    </xf>
    <xf numFmtId="0" fontId="12" fillId="32" borderId="16" xfId="0" applyFont="1" applyFill="1" applyBorder="1" applyAlignment="1">
      <alignment horizontal="left"/>
    </xf>
    <xf numFmtId="0" fontId="8" fillId="32" borderId="16" xfId="0" applyFont="1" applyFill="1" applyBorder="1" applyAlignment="1">
      <alignment horizontal="center"/>
    </xf>
    <xf numFmtId="0" fontId="12" fillId="32" borderId="16" xfId="0" applyFont="1" applyFill="1" applyBorder="1" applyAlignment="1">
      <alignment horizontal="left" wrapText="1"/>
    </xf>
    <xf numFmtId="0" fontId="12" fillId="32" borderId="16" xfId="55" applyFont="1" applyFill="1" applyBorder="1" applyAlignment="1">
      <alignment/>
      <protection/>
    </xf>
    <xf numFmtId="0" fontId="12" fillId="32" borderId="56" xfId="55" applyFont="1" applyFill="1" applyBorder="1" applyAlignment="1">
      <alignment/>
      <protection/>
    </xf>
    <xf numFmtId="0" fontId="0" fillId="32" borderId="24" xfId="0" applyFont="1" applyFill="1" applyBorder="1" applyAlignment="1">
      <alignment horizontal="right" vertical="center"/>
    </xf>
    <xf numFmtId="0" fontId="0" fillId="32" borderId="36" xfId="0" applyFont="1" applyFill="1" applyBorder="1" applyAlignment="1" quotePrefix="1">
      <alignment horizontal="right" vertical="center"/>
    </xf>
    <xf numFmtId="0" fontId="0" fillId="32" borderId="37" xfId="0" applyFont="1" applyFill="1" applyBorder="1" applyAlignment="1" quotePrefix="1">
      <alignment horizontal="right" vertical="center"/>
    </xf>
    <xf numFmtId="0" fontId="12" fillId="32" borderId="48" xfId="58" applyFont="1" applyFill="1" applyBorder="1" applyAlignment="1">
      <alignment horizontal="left" vertical="center"/>
    </xf>
    <xf numFmtId="0" fontId="12" fillId="32" borderId="56" xfId="58" applyFont="1" applyFill="1" applyBorder="1" applyAlignment="1">
      <alignment horizontal="left" vertical="center"/>
    </xf>
    <xf numFmtId="0" fontId="8" fillId="32" borderId="56" xfId="58" applyFont="1" applyFill="1" applyBorder="1" applyAlignment="1">
      <alignment horizontal="center" vertical="center"/>
    </xf>
    <xf numFmtId="0" fontId="0" fillId="32" borderId="48" xfId="58" applyFont="1" applyFill="1" applyBorder="1" applyAlignment="1">
      <alignment horizontal="right" vertical="center"/>
    </xf>
    <xf numFmtId="0" fontId="0" fillId="32" borderId="56" xfId="58" applyFont="1" applyFill="1" applyBorder="1" applyAlignment="1">
      <alignment horizontal="right" vertical="center"/>
    </xf>
    <xf numFmtId="0" fontId="12" fillId="32" borderId="36" xfId="58" applyFont="1" applyFill="1" applyBorder="1" applyAlignment="1">
      <alignment horizontal="left" vertical="center"/>
    </xf>
    <xf numFmtId="0" fontId="12" fillId="32" borderId="37" xfId="58" applyFont="1" applyFill="1" applyBorder="1" applyAlignment="1">
      <alignment horizontal="left" vertical="center"/>
    </xf>
    <xf numFmtId="0" fontId="8" fillId="32" borderId="37" xfId="58" applyFont="1" applyFill="1" applyBorder="1" applyAlignment="1">
      <alignment horizontal="center" vertical="center"/>
    </xf>
    <xf numFmtId="0" fontId="0" fillId="32" borderId="38" xfId="58" applyFont="1" applyFill="1" applyBorder="1" applyAlignment="1">
      <alignment horizontal="right" vertical="center"/>
    </xf>
    <xf numFmtId="0" fontId="0" fillId="32" borderId="39" xfId="58" applyFont="1" applyFill="1" applyBorder="1" applyAlignment="1">
      <alignment horizontal="right" vertical="center"/>
    </xf>
    <xf numFmtId="0" fontId="9" fillId="32" borderId="75" xfId="0" applyFont="1" applyFill="1" applyBorder="1" applyAlignment="1">
      <alignment horizontal="right"/>
    </xf>
    <xf numFmtId="0" fontId="0" fillId="32" borderId="75" xfId="0" applyFont="1" applyFill="1" applyBorder="1" applyAlignment="1">
      <alignment horizontal="right" vertical="center"/>
    </xf>
    <xf numFmtId="0" fontId="8" fillId="32" borderId="13" xfId="0" applyFont="1" applyFill="1" applyBorder="1" applyAlignment="1">
      <alignment horizontal="left" vertical="center"/>
    </xf>
    <xf numFmtId="0" fontId="0" fillId="32" borderId="30" xfId="0" applyFont="1" applyFill="1" applyBorder="1" applyAlignment="1">
      <alignment horizontal="right" vertical="center"/>
    </xf>
    <xf numFmtId="0" fontId="0" fillId="32" borderId="76" xfId="0" applyFont="1" applyFill="1" applyBorder="1" applyAlignment="1">
      <alignment horizontal="right" vertical="center"/>
    </xf>
    <xf numFmtId="0" fontId="0" fillId="32" borderId="41" xfId="0" applyFont="1" applyFill="1" applyBorder="1" applyAlignment="1">
      <alignment horizontal="right"/>
    </xf>
    <xf numFmtId="0" fontId="0" fillId="32" borderId="16" xfId="0" applyFont="1" applyFill="1" applyBorder="1" applyAlignment="1">
      <alignment horizontal="right"/>
    </xf>
    <xf numFmtId="0" fontId="0" fillId="32" borderId="24" xfId="0" applyFont="1" applyFill="1" applyBorder="1" applyAlignment="1">
      <alignment horizontal="right"/>
    </xf>
    <xf numFmtId="0" fontId="0" fillId="32" borderId="35" xfId="0" applyFont="1" applyFill="1" applyBorder="1" applyAlignment="1">
      <alignment horizontal="right"/>
    </xf>
    <xf numFmtId="0" fontId="0" fillId="32" borderId="47" xfId="0" applyFont="1" applyFill="1" applyBorder="1" applyAlignment="1">
      <alignment/>
    </xf>
    <xf numFmtId="0" fontId="12" fillId="32" borderId="57" xfId="0" applyFont="1" applyFill="1" applyBorder="1" applyAlignment="1">
      <alignment horizontal="left" vertical="center"/>
    </xf>
    <xf numFmtId="0" fontId="8" fillId="32" borderId="0" xfId="0" applyFont="1" applyFill="1" applyBorder="1" applyAlignment="1">
      <alignment horizontal="right"/>
    </xf>
    <xf numFmtId="0" fontId="9" fillId="32" borderId="56" xfId="0" applyFont="1" applyFill="1" applyBorder="1" applyAlignment="1">
      <alignment horizontal="center"/>
    </xf>
    <xf numFmtId="0" fontId="60" fillId="32" borderId="18" xfId="0" applyFont="1" applyFill="1" applyBorder="1" applyAlignment="1">
      <alignment horizontal="left" vertical="center"/>
    </xf>
    <xf numFmtId="0" fontId="8" fillId="32" borderId="17" xfId="0" applyFont="1" applyFill="1" applyBorder="1" applyAlignment="1">
      <alignment horizontal="center" vertical="center"/>
    </xf>
    <xf numFmtId="0" fontId="0" fillId="32" borderId="77" xfId="0" applyFont="1" applyFill="1" applyBorder="1" applyAlignment="1">
      <alignment horizontal="right" vertical="center"/>
    </xf>
    <xf numFmtId="0" fontId="0" fillId="32" borderId="62" xfId="0" applyFont="1" applyFill="1" applyBorder="1" applyAlignment="1">
      <alignment horizontal="right" vertical="center"/>
    </xf>
    <xf numFmtId="0" fontId="12" fillId="32" borderId="48" xfId="0" applyFont="1" applyFill="1" applyBorder="1" applyAlignment="1">
      <alignment horizontal="left" vertical="justify"/>
    </xf>
    <xf numFmtId="0" fontId="0" fillId="32" borderId="32" xfId="0" applyFont="1" applyFill="1" applyBorder="1" applyAlignment="1">
      <alignment horizontal="right"/>
    </xf>
    <xf numFmtId="0" fontId="0" fillId="32" borderId="14" xfId="0" applyFont="1" applyFill="1" applyBorder="1" applyAlignment="1">
      <alignment horizontal="right"/>
    </xf>
    <xf numFmtId="0" fontId="0" fillId="32" borderId="15" xfId="0" applyFont="1" applyFill="1" applyBorder="1" applyAlignment="1">
      <alignment horizontal="right"/>
    </xf>
    <xf numFmtId="0" fontId="0" fillId="32" borderId="18" xfId="0" applyFont="1" applyFill="1" applyBorder="1" applyAlignment="1">
      <alignment horizontal="right"/>
    </xf>
    <xf numFmtId="0" fontId="0" fillId="32" borderId="17" xfId="0" applyFont="1" applyFill="1" applyBorder="1" applyAlignment="1">
      <alignment horizontal="right"/>
    </xf>
    <xf numFmtId="0" fontId="0" fillId="32" borderId="19" xfId="0" applyFont="1" applyFill="1" applyBorder="1" applyAlignment="1">
      <alignment horizontal="right"/>
    </xf>
    <xf numFmtId="0" fontId="0" fillId="32" borderId="78" xfId="0" applyFont="1" applyFill="1" applyBorder="1" applyAlignment="1">
      <alignment horizontal="right"/>
    </xf>
    <xf numFmtId="0" fontId="12" fillId="32" borderId="48" xfId="0" applyFont="1" applyFill="1" applyBorder="1" applyAlignment="1">
      <alignment horizontal="justify" vertical="center"/>
    </xf>
    <xf numFmtId="0" fontId="0" fillId="32" borderId="59" xfId="0" applyFont="1" applyFill="1" applyBorder="1" applyAlignment="1">
      <alignment horizontal="right"/>
    </xf>
    <xf numFmtId="0" fontId="9" fillId="32" borderId="12" xfId="0" applyFont="1" applyFill="1" applyBorder="1" applyAlignment="1">
      <alignment horizontal="center"/>
    </xf>
    <xf numFmtId="0" fontId="12" fillId="32" borderId="43" xfId="0" applyFont="1" applyFill="1" applyBorder="1" applyAlignment="1">
      <alignment horizontal="left" vertical="center" wrapText="1"/>
    </xf>
    <xf numFmtId="0" fontId="12" fillId="32" borderId="13" xfId="0" applyFont="1" applyFill="1" applyBorder="1" applyAlignment="1">
      <alignment horizontal="left"/>
    </xf>
    <xf numFmtId="0" fontId="8" fillId="32" borderId="45" xfId="0" applyFont="1" applyFill="1" applyBorder="1" applyAlignment="1">
      <alignment horizontal="center"/>
    </xf>
    <xf numFmtId="0" fontId="0" fillId="32" borderId="30" xfId="0" applyFont="1" applyFill="1" applyBorder="1" applyAlignment="1">
      <alignment/>
    </xf>
    <xf numFmtId="0" fontId="0" fillId="32" borderId="13" xfId="0" applyFont="1" applyFill="1" applyBorder="1" applyAlignment="1">
      <alignment/>
    </xf>
    <xf numFmtId="0" fontId="0" fillId="32" borderId="43" xfId="0" applyFont="1" applyFill="1" applyBorder="1" applyAlignment="1">
      <alignment/>
    </xf>
    <xf numFmtId="0" fontId="8" fillId="32" borderId="47" xfId="0" applyFont="1" applyFill="1" applyBorder="1" applyAlignment="1">
      <alignment horizontal="center"/>
    </xf>
    <xf numFmtId="0" fontId="0" fillId="32" borderId="59" xfId="0" applyFont="1" applyFill="1" applyBorder="1" applyAlignment="1">
      <alignment/>
    </xf>
    <xf numFmtId="0" fontId="0" fillId="32" borderId="56" xfId="0" applyFont="1" applyFill="1" applyBorder="1" applyAlignment="1">
      <alignment/>
    </xf>
    <xf numFmtId="0" fontId="0" fillId="32" borderId="48" xfId="0" applyFont="1" applyFill="1" applyBorder="1" applyAlignment="1">
      <alignment/>
    </xf>
    <xf numFmtId="0" fontId="12" fillId="32" borderId="39" xfId="0" applyFont="1" applyFill="1" applyBorder="1" applyAlignment="1">
      <alignment horizontal="left"/>
    </xf>
    <xf numFmtId="0" fontId="8" fillId="32" borderId="40" xfId="0" applyFont="1" applyFill="1" applyBorder="1" applyAlignment="1">
      <alignment horizontal="center"/>
    </xf>
    <xf numFmtId="0" fontId="0" fillId="32" borderId="61" xfId="0" applyFont="1" applyFill="1" applyBorder="1" applyAlignment="1">
      <alignment horizontal="right" vertical="center"/>
    </xf>
    <xf numFmtId="0" fontId="8" fillId="32" borderId="56" xfId="0" applyFont="1" applyFill="1" applyBorder="1" applyAlignment="1">
      <alignment horizontal="left" vertical="center"/>
    </xf>
    <xf numFmtId="0" fontId="10" fillId="32" borderId="21" xfId="0" applyFont="1" applyFill="1" applyBorder="1" applyAlignment="1">
      <alignment horizontal="right"/>
    </xf>
    <xf numFmtId="0" fontId="0" fillId="32" borderId="45" xfId="0" applyFont="1" applyFill="1" applyBorder="1" applyAlignment="1">
      <alignment/>
    </xf>
    <xf numFmtId="0" fontId="0" fillId="32" borderId="35" xfId="0" applyFont="1" applyFill="1" applyBorder="1" applyAlignment="1">
      <alignment/>
    </xf>
    <xf numFmtId="0" fontId="0" fillId="32" borderId="38" xfId="0" applyFont="1" applyFill="1" applyBorder="1" applyAlignment="1">
      <alignment/>
    </xf>
    <xf numFmtId="0" fontId="0" fillId="32" borderId="39" xfId="0" applyFont="1" applyFill="1" applyBorder="1" applyAlignment="1">
      <alignment/>
    </xf>
    <xf numFmtId="0" fontId="0" fillId="32" borderId="40" xfId="0" applyFont="1" applyFill="1" applyBorder="1" applyAlignment="1">
      <alignment/>
    </xf>
    <xf numFmtId="0" fontId="0" fillId="32" borderId="19" xfId="0" applyFont="1" applyFill="1" applyBorder="1" applyAlignment="1">
      <alignment vertical="center"/>
    </xf>
    <xf numFmtId="0" fontId="0" fillId="32" borderId="27" xfId="0" applyFont="1" applyFill="1" applyBorder="1" applyAlignment="1">
      <alignment/>
    </xf>
    <xf numFmtId="0" fontId="0" fillId="32" borderId="14" xfId="0" applyFont="1" applyFill="1" applyBorder="1" applyAlignment="1">
      <alignment/>
    </xf>
    <xf numFmtId="0" fontId="0" fillId="32" borderId="41" xfId="0" applyFont="1" applyFill="1" applyBorder="1" applyAlignment="1">
      <alignment horizontal="left" vertical="center"/>
    </xf>
    <xf numFmtId="0" fontId="0" fillId="32" borderId="16" xfId="0" applyFont="1" applyFill="1" applyBorder="1" applyAlignment="1">
      <alignment horizontal="left"/>
    </xf>
    <xf numFmtId="0" fontId="8" fillId="32" borderId="29" xfId="0" applyFont="1" applyFill="1" applyBorder="1" applyAlignment="1">
      <alignment horizontal="center"/>
    </xf>
    <xf numFmtId="0" fontId="0" fillId="32" borderId="24" xfId="0" applyFont="1" applyFill="1" applyBorder="1" applyAlignment="1">
      <alignment/>
    </xf>
    <xf numFmtId="0" fontId="0" fillId="32" borderId="16" xfId="0" applyFont="1" applyFill="1" applyBorder="1" applyAlignment="1">
      <alignment/>
    </xf>
    <xf numFmtId="0" fontId="0" fillId="32" borderId="36" xfId="0" applyFont="1" applyFill="1" applyBorder="1" applyAlignment="1">
      <alignment horizontal="left" vertical="center"/>
    </xf>
    <xf numFmtId="0" fontId="0" fillId="32" borderId="37" xfId="0" applyFont="1" applyFill="1" applyBorder="1" applyAlignment="1">
      <alignment horizontal="left"/>
    </xf>
    <xf numFmtId="0" fontId="8" fillId="32" borderId="51" xfId="0" applyFont="1" applyFill="1" applyBorder="1" applyAlignment="1">
      <alignment horizontal="center"/>
    </xf>
    <xf numFmtId="0" fontId="0" fillId="32" borderId="32" xfId="0" applyFont="1" applyFill="1" applyBorder="1" applyAlignment="1">
      <alignment/>
    </xf>
    <xf numFmtId="0" fontId="0" fillId="32" borderId="19" xfId="0" applyFont="1" applyFill="1" applyBorder="1" applyAlignment="1">
      <alignment/>
    </xf>
    <xf numFmtId="0" fontId="0" fillId="32" borderId="15" xfId="0" applyFont="1" applyFill="1" applyBorder="1" applyAlignment="1">
      <alignment/>
    </xf>
    <xf numFmtId="0" fontId="0" fillId="32" borderId="78" xfId="0" applyFont="1" applyFill="1" applyBorder="1" applyAlignment="1">
      <alignment horizontal="right" vertical="center"/>
    </xf>
    <xf numFmtId="0" fontId="0" fillId="32" borderId="59" xfId="0" applyFont="1" applyFill="1" applyBorder="1" applyAlignment="1">
      <alignment horizontal="right" vertical="center"/>
    </xf>
    <xf numFmtId="0" fontId="10" fillId="32" borderId="20" xfId="0" applyFont="1" applyFill="1" applyBorder="1" applyAlignment="1">
      <alignment vertical="center"/>
    </xf>
    <xf numFmtId="0" fontId="10" fillId="32" borderId="0" xfId="0" applyFont="1" applyFill="1" applyBorder="1" applyAlignment="1">
      <alignment vertical="center"/>
    </xf>
    <xf numFmtId="0" fontId="10" fillId="32" borderId="20" xfId="0" applyFont="1" applyFill="1" applyBorder="1" applyAlignment="1">
      <alignment horizontal="center" vertical="center"/>
    </xf>
    <xf numFmtId="0" fontId="0" fillId="32" borderId="40" xfId="0" applyFont="1" applyFill="1" applyBorder="1" applyAlignment="1">
      <alignment vertical="center"/>
    </xf>
    <xf numFmtId="0" fontId="0" fillId="32" borderId="27" xfId="0" applyFont="1" applyFill="1" applyBorder="1" applyAlignment="1">
      <alignment vertical="center"/>
    </xf>
    <xf numFmtId="0" fontId="0" fillId="32" borderId="15" xfId="0" applyFont="1" applyFill="1" applyBorder="1" applyAlignment="1">
      <alignment vertical="center"/>
    </xf>
    <xf numFmtId="0" fontId="8" fillId="32" borderId="29" xfId="0" applyFont="1" applyFill="1" applyBorder="1" applyAlignment="1">
      <alignment horizontal="center" vertical="center"/>
    </xf>
    <xf numFmtId="0" fontId="8" fillId="32" borderId="49" xfId="0" applyFont="1" applyFill="1" applyBorder="1" applyAlignment="1">
      <alignment horizontal="center" vertical="center"/>
    </xf>
    <xf numFmtId="0" fontId="8" fillId="32" borderId="51" xfId="0" applyFont="1" applyFill="1" applyBorder="1" applyAlignment="1">
      <alignment horizontal="center" vertical="center"/>
    </xf>
    <xf numFmtId="0" fontId="8" fillId="32" borderId="52" xfId="0" applyFont="1" applyFill="1" applyBorder="1" applyAlignment="1">
      <alignment horizontal="center" vertical="center"/>
    </xf>
    <xf numFmtId="0" fontId="0" fillId="32" borderId="27" xfId="0" applyFont="1" applyFill="1" applyBorder="1" applyAlignment="1">
      <alignment horizontal="right" vertical="center"/>
    </xf>
    <xf numFmtId="0" fontId="8" fillId="32" borderId="0" xfId="0" applyFont="1" applyFill="1" applyBorder="1" applyAlignment="1">
      <alignment/>
    </xf>
    <xf numFmtId="0" fontId="8" fillId="32" borderId="39" xfId="0" applyFont="1" applyFill="1" applyBorder="1" applyAlignment="1">
      <alignment horizontal="center" vertical="center"/>
    </xf>
    <xf numFmtId="0" fontId="0" fillId="32" borderId="79" xfId="0" applyFont="1" applyFill="1" applyBorder="1" applyAlignment="1">
      <alignment vertical="center"/>
    </xf>
    <xf numFmtId="0" fontId="0" fillId="32" borderId="80" xfId="0" applyFont="1" applyFill="1" applyBorder="1" applyAlignment="1">
      <alignment vertical="center"/>
    </xf>
    <xf numFmtId="0" fontId="0" fillId="32" borderId="26" xfId="0" applyFont="1" applyFill="1" applyBorder="1" applyAlignment="1">
      <alignment vertical="center"/>
    </xf>
    <xf numFmtId="0" fontId="12" fillId="32" borderId="17" xfId="0" applyFont="1" applyFill="1" applyBorder="1" applyAlignment="1">
      <alignment horizontal="left" vertical="center" wrapText="1"/>
    </xf>
    <xf numFmtId="0" fontId="12" fillId="32" borderId="81" xfId="0" applyFont="1" applyFill="1" applyBorder="1" applyAlignment="1">
      <alignment horizontal="justify" vertical="center"/>
    </xf>
    <xf numFmtId="0" fontId="8" fillId="32" borderId="44" xfId="0" applyFont="1" applyFill="1" applyBorder="1" applyAlignment="1">
      <alignment horizontal="center" vertical="center"/>
    </xf>
    <xf numFmtId="0" fontId="12" fillId="32" borderId="62" xfId="0" applyFont="1" applyFill="1" applyBorder="1" applyAlignment="1">
      <alignment horizontal="justify" vertical="center"/>
    </xf>
    <xf numFmtId="0" fontId="12" fillId="32" borderId="18" xfId="0" applyFont="1" applyFill="1" applyBorder="1" applyAlignment="1">
      <alignment horizontal="left" vertical="center" wrapText="1"/>
    </xf>
    <xf numFmtId="0" fontId="8" fillId="32" borderId="77" xfId="0" applyFont="1" applyFill="1" applyBorder="1" applyAlignment="1">
      <alignment horizontal="center" vertical="center"/>
    </xf>
    <xf numFmtId="0" fontId="0" fillId="32" borderId="18" xfId="0" applyFont="1" applyFill="1" applyBorder="1" applyAlignment="1">
      <alignment vertical="center"/>
    </xf>
    <xf numFmtId="0" fontId="0" fillId="32" borderId="17" xfId="0" applyFont="1" applyFill="1" applyBorder="1" applyAlignment="1">
      <alignment vertical="center"/>
    </xf>
    <xf numFmtId="0" fontId="12" fillId="32" borderId="14" xfId="0" applyFont="1" applyFill="1" applyBorder="1" applyAlignment="1">
      <alignment horizontal="left" wrapText="1"/>
    </xf>
    <xf numFmtId="0" fontId="0" fillId="32" borderId="82" xfId="0" applyFont="1" applyFill="1" applyBorder="1" applyAlignment="1">
      <alignment vertical="center"/>
    </xf>
    <xf numFmtId="0" fontId="0" fillId="32" borderId="83" xfId="0" applyFont="1" applyFill="1" applyBorder="1" applyAlignment="1">
      <alignment vertical="center"/>
    </xf>
    <xf numFmtId="0" fontId="9" fillId="32" borderId="43" xfId="0" applyFont="1" applyFill="1" applyBorder="1" applyAlignment="1">
      <alignment horizontal="center" vertical="center"/>
    </xf>
    <xf numFmtId="0" fontId="0" fillId="32" borderId="34" xfId="0" applyFont="1" applyFill="1" applyBorder="1" applyAlignment="1">
      <alignment/>
    </xf>
    <xf numFmtId="0" fontId="8" fillId="32" borderId="28" xfId="0" applyFont="1" applyFill="1" applyBorder="1" applyAlignment="1">
      <alignment horizontal="center" vertical="center"/>
    </xf>
    <xf numFmtId="0" fontId="0" fillId="32" borderId="20" xfId="0" applyFont="1" applyFill="1" applyBorder="1" applyAlignment="1">
      <alignment horizontal="justify" vertical="center"/>
    </xf>
    <xf numFmtId="0" fontId="0" fillId="32" borderId="12" xfId="0" applyFont="1" applyFill="1" applyBorder="1" applyAlignment="1">
      <alignment horizontal="justify" vertical="center"/>
    </xf>
    <xf numFmtId="0" fontId="8" fillId="32" borderId="17" xfId="0" applyFont="1" applyFill="1" applyBorder="1" applyAlignment="1">
      <alignment horizontal="justify" vertical="center"/>
    </xf>
    <xf numFmtId="0" fontId="0" fillId="32" borderId="84" xfId="0" applyFont="1" applyFill="1" applyBorder="1" applyAlignment="1">
      <alignment vertical="center"/>
    </xf>
    <xf numFmtId="0" fontId="12" fillId="32" borderId="32" xfId="0" applyFont="1" applyFill="1" applyBorder="1" applyAlignment="1">
      <alignment horizontal="left" vertical="center" wrapText="1"/>
    </xf>
    <xf numFmtId="0" fontId="12" fillId="32" borderId="14" xfId="0" applyFont="1" applyFill="1" applyBorder="1" applyAlignment="1">
      <alignment horizontal="left" vertical="center" wrapText="1"/>
    </xf>
    <xf numFmtId="0" fontId="8" fillId="32" borderId="28" xfId="0" applyFont="1" applyFill="1" applyBorder="1" applyAlignment="1">
      <alignment horizontal="center" vertical="center" wrapText="1"/>
    </xf>
    <xf numFmtId="0" fontId="0" fillId="32" borderId="48" xfId="0" applyFont="1" applyFill="1" applyBorder="1" applyAlignment="1">
      <alignment horizontal="right" vertical="center" wrapText="1"/>
    </xf>
    <xf numFmtId="0" fontId="0" fillId="32" borderId="56" xfId="0" applyFont="1" applyFill="1" applyBorder="1" applyAlignment="1">
      <alignment horizontal="right" vertical="center" wrapText="1"/>
    </xf>
    <xf numFmtId="0" fontId="0" fillId="32" borderId="35" xfId="0" applyFont="1" applyFill="1" applyBorder="1" applyAlignment="1">
      <alignment horizontal="right" vertical="center" wrapText="1"/>
    </xf>
    <xf numFmtId="0" fontId="0" fillId="32" borderId="59" xfId="0" applyFont="1" applyFill="1" applyBorder="1" applyAlignment="1">
      <alignment horizontal="right" vertical="center" wrapText="1"/>
    </xf>
    <xf numFmtId="0" fontId="12" fillId="32" borderId="41" xfId="0" applyFont="1" applyFill="1" applyBorder="1" applyAlignment="1">
      <alignment horizontal="justify" vertical="center"/>
    </xf>
    <xf numFmtId="0" fontId="8" fillId="32" borderId="16" xfId="0" applyFont="1" applyFill="1" applyBorder="1" applyAlignment="1">
      <alignment horizontal="left" wrapText="1"/>
    </xf>
    <xf numFmtId="0" fontId="8" fillId="32" borderId="56" xfId="0" applyFont="1" applyFill="1" applyBorder="1" applyAlignment="1">
      <alignment horizontal="left" wrapText="1"/>
    </xf>
    <xf numFmtId="0" fontId="0" fillId="32" borderId="56" xfId="55" applyFont="1" applyFill="1" applyBorder="1" applyAlignment="1">
      <alignment horizontal="right" vertical="center"/>
      <protection/>
    </xf>
    <xf numFmtId="0" fontId="61" fillId="32" borderId="41" xfId="0" applyFont="1" applyFill="1" applyBorder="1" applyAlignment="1">
      <alignment vertical="center"/>
    </xf>
    <xf numFmtId="0" fontId="61" fillId="32" borderId="47" xfId="0" applyFont="1" applyFill="1" applyBorder="1" applyAlignment="1">
      <alignment vertical="center"/>
    </xf>
    <xf numFmtId="0" fontId="61" fillId="32" borderId="16" xfId="0" applyFont="1" applyFill="1" applyBorder="1" applyAlignment="1">
      <alignment vertical="center"/>
    </xf>
    <xf numFmtId="0" fontId="9" fillId="32" borderId="20" xfId="55" applyFont="1" applyFill="1" applyBorder="1" applyAlignment="1">
      <alignment horizontal="center" vertical="center"/>
      <protection/>
    </xf>
    <xf numFmtId="0" fontId="9" fillId="32" borderId="20" xfId="0" applyFont="1" applyFill="1" applyBorder="1" applyAlignment="1">
      <alignment horizontal="center" vertical="center"/>
    </xf>
    <xf numFmtId="0" fontId="9" fillId="32" borderId="34" xfId="0" applyFont="1" applyFill="1" applyBorder="1" applyAlignment="1">
      <alignment horizontal="center" vertical="center"/>
    </xf>
    <xf numFmtId="0" fontId="61" fillId="32" borderId="43" xfId="0" applyFont="1" applyFill="1" applyBorder="1" applyAlignment="1">
      <alignment horizontal="right" vertical="center"/>
    </xf>
    <xf numFmtId="0" fontId="61" fillId="32" borderId="48" xfId="0" applyFont="1" applyFill="1" applyBorder="1" applyAlignment="1">
      <alignment horizontal="right" vertical="center"/>
    </xf>
    <xf numFmtId="0" fontId="61" fillId="32" borderId="56" xfId="0" applyFont="1" applyFill="1" applyBorder="1" applyAlignment="1">
      <alignment horizontal="right" vertical="center"/>
    </xf>
    <xf numFmtId="0" fontId="10" fillId="32" borderId="20" xfId="0" applyFont="1" applyFill="1" applyBorder="1" applyAlignment="1">
      <alignment horizontal="right"/>
    </xf>
    <xf numFmtId="0" fontId="9" fillId="32" borderId="20" xfId="0" applyFont="1" applyFill="1" applyBorder="1" applyAlignment="1">
      <alignment horizontal="center" vertical="center"/>
    </xf>
    <xf numFmtId="0" fontId="9" fillId="32" borderId="22" xfId="55" applyFont="1" applyFill="1" applyBorder="1" applyAlignment="1">
      <alignment horizontal="center" vertical="center"/>
      <protection/>
    </xf>
    <xf numFmtId="0" fontId="9" fillId="32" borderId="20" xfId="55" applyFont="1" applyFill="1" applyBorder="1" applyAlignment="1">
      <alignment horizontal="center" vertical="center"/>
      <protection/>
    </xf>
    <xf numFmtId="0" fontId="9" fillId="32" borderId="22" xfId="0" applyFont="1" applyFill="1" applyBorder="1" applyAlignment="1">
      <alignment horizontal="center" vertical="center"/>
    </xf>
    <xf numFmtId="0" fontId="9" fillId="32" borderId="34" xfId="0" applyFont="1" applyFill="1" applyBorder="1" applyAlignment="1">
      <alignment horizontal="center" vertical="center"/>
    </xf>
    <xf numFmtId="0" fontId="9" fillId="32" borderId="21" xfId="0" applyFont="1" applyFill="1" applyBorder="1" applyAlignment="1">
      <alignment horizontal="center" vertical="center"/>
    </xf>
    <xf numFmtId="0" fontId="9" fillId="32" borderId="20" xfId="0" applyFont="1" applyFill="1" applyBorder="1" applyAlignment="1">
      <alignment horizontal="left" vertical="center"/>
    </xf>
    <xf numFmtId="0" fontId="9" fillId="32" borderId="85" xfId="0" applyFont="1" applyFill="1" applyBorder="1" applyAlignment="1">
      <alignment horizontal="center" vertical="center"/>
    </xf>
    <xf numFmtId="0" fontId="10" fillId="32" borderId="20" xfId="0" applyFont="1" applyFill="1" applyBorder="1" applyAlignment="1">
      <alignment horizontal="right" vertical="center"/>
    </xf>
    <xf numFmtId="0" fontId="11" fillId="32" borderId="0" xfId="55" applyFont="1" applyFill="1" applyBorder="1" applyAlignment="1">
      <alignment horizontal="center" vertical="center"/>
      <protection/>
    </xf>
    <xf numFmtId="0" fontId="9" fillId="32" borderId="22" xfId="0" applyFont="1" applyFill="1" applyBorder="1" applyAlignment="1">
      <alignment horizontal="center"/>
    </xf>
    <xf numFmtId="0" fontId="61" fillId="32" borderId="56" xfId="0" applyFont="1" applyFill="1" applyBorder="1" applyAlignment="1">
      <alignment horizontal="right"/>
    </xf>
    <xf numFmtId="0" fontId="61" fillId="32" borderId="48" xfId="0" applyFont="1" applyFill="1" applyBorder="1" applyAlignment="1">
      <alignment horizontal="right"/>
    </xf>
    <xf numFmtId="0" fontId="61" fillId="32" borderId="16" xfId="0" applyFont="1" applyFill="1" applyBorder="1" applyAlignment="1">
      <alignment horizontal="right" vertical="center"/>
    </xf>
    <xf numFmtId="0" fontId="61" fillId="32" borderId="18" xfId="0" applyFont="1" applyFill="1" applyBorder="1" applyAlignment="1">
      <alignment horizontal="right" vertical="center"/>
    </xf>
    <xf numFmtId="0" fontId="61" fillId="32" borderId="17" xfId="0" applyFont="1" applyFill="1" applyBorder="1" applyAlignment="1">
      <alignment horizontal="right" vertical="center"/>
    </xf>
    <xf numFmtId="0" fontId="61" fillId="32" borderId="48" xfId="0" applyFont="1" applyFill="1" applyBorder="1" applyAlignment="1">
      <alignment horizontal="right" vertical="center" wrapText="1"/>
    </xf>
    <xf numFmtId="0" fontId="61" fillId="32" borderId="56" xfId="0" applyFont="1" applyFill="1" applyBorder="1" applyAlignment="1">
      <alignment horizontal="right" vertical="center" wrapText="1"/>
    </xf>
    <xf numFmtId="0" fontId="61" fillId="32" borderId="56" xfId="55" applyFont="1" applyFill="1" applyBorder="1" applyAlignment="1">
      <alignment horizontal="right" vertical="center"/>
      <protection/>
    </xf>
    <xf numFmtId="0" fontId="61" fillId="0" borderId="79" xfId="0" applyFont="1" applyFill="1" applyBorder="1" applyAlignment="1">
      <alignment vertical="center"/>
    </xf>
    <xf numFmtId="0" fontId="61" fillId="0" borderId="80" xfId="0" applyFont="1" applyFill="1" applyBorder="1" applyAlignment="1">
      <alignment vertical="center"/>
    </xf>
    <xf numFmtId="0" fontId="61" fillId="0" borderId="55" xfId="0" applyFont="1" applyFill="1" applyBorder="1" applyAlignment="1">
      <alignment horizontal="right" vertical="center"/>
    </xf>
    <xf numFmtId="0" fontId="61" fillId="0" borderId="21" xfId="0" applyFont="1" applyFill="1" applyBorder="1" applyAlignment="1">
      <alignment horizontal="right" vertical="center"/>
    </xf>
    <xf numFmtId="0" fontId="61" fillId="0" borderId="10" xfId="0" applyFont="1" applyFill="1" applyBorder="1" applyAlignment="1">
      <alignment horizontal="right" vertical="center"/>
    </xf>
    <xf numFmtId="0" fontId="61" fillId="0" borderId="18" xfId="0" applyFont="1" applyFill="1" applyBorder="1" applyAlignment="1">
      <alignment horizontal="right" vertical="center"/>
    </xf>
    <xf numFmtId="0" fontId="61" fillId="0" borderId="17" xfId="0" applyFont="1" applyFill="1" applyBorder="1" applyAlignment="1">
      <alignment horizontal="right" vertical="center"/>
    </xf>
    <xf numFmtId="0" fontId="61" fillId="32" borderId="43" xfId="34" applyFont="1" applyFill="1" applyBorder="1" applyAlignment="1">
      <alignment/>
    </xf>
    <xf numFmtId="0" fontId="61" fillId="32" borderId="48" xfId="34" applyFont="1" applyFill="1" applyBorder="1" applyAlignment="1">
      <alignment/>
    </xf>
    <xf numFmtId="0" fontId="61" fillId="32" borderId="48" xfId="0" applyFont="1" applyFill="1" applyBorder="1" applyAlignment="1">
      <alignment vertical="center"/>
    </xf>
    <xf numFmtId="0" fontId="61" fillId="32" borderId="56" xfId="34" applyFont="1" applyFill="1" applyBorder="1" applyAlignment="1">
      <alignment/>
    </xf>
    <xf numFmtId="0" fontId="61" fillId="32" borderId="56" xfId="0" applyFont="1" applyFill="1" applyBorder="1" applyAlignment="1">
      <alignment vertical="center"/>
    </xf>
    <xf numFmtId="0" fontId="61" fillId="32" borderId="37" xfId="0" applyFont="1" applyFill="1" applyBorder="1" applyAlignment="1">
      <alignment vertical="center"/>
    </xf>
    <xf numFmtId="0" fontId="61" fillId="32" borderId="36" xfId="0" applyFont="1" applyFill="1" applyBorder="1" applyAlignment="1">
      <alignment vertical="center"/>
    </xf>
    <xf numFmtId="0" fontId="9" fillId="32" borderId="20" xfId="0" applyFont="1" applyFill="1" applyBorder="1" applyAlignment="1">
      <alignment horizontal="center" vertical="center"/>
    </xf>
    <xf numFmtId="0" fontId="9" fillId="32" borderId="22" xfId="55" applyFont="1" applyFill="1" applyBorder="1" applyAlignment="1">
      <alignment horizontal="center" vertical="center"/>
      <protection/>
    </xf>
    <xf numFmtId="0" fontId="9" fillId="32" borderId="20" xfId="55" applyFont="1" applyFill="1" applyBorder="1" applyAlignment="1">
      <alignment horizontal="center" vertical="center"/>
      <protection/>
    </xf>
    <xf numFmtId="0" fontId="9" fillId="32" borderId="22" xfId="0" applyFont="1" applyFill="1" applyBorder="1" applyAlignment="1">
      <alignment horizontal="center" vertical="center"/>
    </xf>
    <xf numFmtId="0" fontId="9" fillId="32" borderId="34" xfId="0" applyFont="1" applyFill="1" applyBorder="1" applyAlignment="1">
      <alignment horizontal="center" vertical="center"/>
    </xf>
    <xf numFmtId="0" fontId="9" fillId="32" borderId="21" xfId="0" applyFont="1" applyFill="1" applyBorder="1" applyAlignment="1">
      <alignment horizontal="center" vertical="center"/>
    </xf>
    <xf numFmtId="0" fontId="9" fillId="32" borderId="20" xfId="0" applyFont="1" applyFill="1" applyBorder="1" applyAlignment="1">
      <alignment horizontal="left" vertical="center"/>
    </xf>
    <xf numFmtId="0" fontId="9" fillId="32" borderId="85" xfId="0" applyFont="1" applyFill="1" applyBorder="1" applyAlignment="1">
      <alignment horizontal="center" vertical="center"/>
    </xf>
    <xf numFmtId="0" fontId="11" fillId="32" borderId="0" xfId="55" applyFont="1" applyFill="1" applyBorder="1" applyAlignment="1">
      <alignment horizontal="center" vertical="center"/>
      <protection/>
    </xf>
    <xf numFmtId="0" fontId="9" fillId="32" borderId="22" xfId="0" applyFont="1" applyFill="1" applyBorder="1" applyAlignment="1">
      <alignment horizontal="center"/>
    </xf>
    <xf numFmtId="0" fontId="8" fillId="33" borderId="49" xfId="0" applyFont="1" applyFill="1" applyBorder="1" applyAlignment="1">
      <alignment horizontal="center" vertical="center"/>
    </xf>
    <xf numFmtId="15" fontId="7" fillId="33" borderId="49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left"/>
    </xf>
    <xf numFmtId="0" fontId="0" fillId="0" borderId="27" xfId="0" applyFont="1" applyFill="1" applyBorder="1" applyAlignment="1">
      <alignment/>
    </xf>
    <xf numFmtId="0" fontId="7" fillId="0" borderId="28" xfId="0" applyFont="1" applyFill="1" applyBorder="1" applyAlignment="1">
      <alignment vertical="center"/>
    </xf>
    <xf numFmtId="0" fontId="7" fillId="0" borderId="28" xfId="0" applyFont="1" applyFill="1" applyBorder="1" applyAlignment="1">
      <alignment/>
    </xf>
    <xf numFmtId="0" fontId="0" fillId="32" borderId="63" xfId="0" applyFont="1" applyFill="1" applyBorder="1" applyAlignment="1">
      <alignment horizontal="right" vertical="center"/>
    </xf>
    <xf numFmtId="15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5" fontId="14" fillId="32" borderId="0" xfId="0" applyNumberFormat="1" applyFont="1" applyFill="1" applyBorder="1" applyAlignment="1">
      <alignment horizontal="center"/>
    </xf>
    <xf numFmtId="0" fontId="14" fillId="32" borderId="0" xfId="0" applyFont="1" applyFill="1" applyBorder="1" applyAlignment="1">
      <alignment horizontal="center"/>
    </xf>
    <xf numFmtId="0" fontId="10" fillId="32" borderId="20" xfId="0" applyFont="1" applyFill="1" applyBorder="1" applyAlignment="1">
      <alignment horizontal="right"/>
    </xf>
    <xf numFmtId="0" fontId="9" fillId="32" borderId="20" xfId="0" applyFont="1" applyFill="1" applyBorder="1" applyAlignment="1">
      <alignment horizontal="center" vertical="center"/>
    </xf>
    <xf numFmtId="0" fontId="9" fillId="32" borderId="22" xfId="55" applyFont="1" applyFill="1" applyBorder="1" applyAlignment="1">
      <alignment horizontal="center" vertical="center"/>
      <protection/>
    </xf>
    <xf numFmtId="0" fontId="9" fillId="32" borderId="20" xfId="55" applyFont="1" applyFill="1" applyBorder="1" applyAlignment="1">
      <alignment horizontal="center" vertical="center"/>
      <protection/>
    </xf>
    <xf numFmtId="0" fontId="9" fillId="32" borderId="22" xfId="0" applyFont="1" applyFill="1" applyBorder="1" applyAlignment="1">
      <alignment horizontal="center" vertical="center"/>
    </xf>
    <xf numFmtId="0" fontId="9" fillId="32" borderId="34" xfId="0" applyFont="1" applyFill="1" applyBorder="1" applyAlignment="1">
      <alignment horizontal="center" vertical="center"/>
    </xf>
    <xf numFmtId="0" fontId="9" fillId="32" borderId="21" xfId="0" applyFont="1" applyFill="1" applyBorder="1" applyAlignment="1">
      <alignment horizontal="center" vertical="center"/>
    </xf>
    <xf numFmtId="0" fontId="9" fillId="32" borderId="20" xfId="0" applyFont="1" applyFill="1" applyBorder="1" applyAlignment="1">
      <alignment horizontal="left" vertical="center"/>
    </xf>
    <xf numFmtId="0" fontId="9" fillId="32" borderId="85" xfId="0" applyFont="1" applyFill="1" applyBorder="1" applyAlignment="1">
      <alignment horizontal="center" vertical="center"/>
    </xf>
    <xf numFmtId="0" fontId="10" fillId="32" borderId="20" xfId="0" applyFont="1" applyFill="1" applyBorder="1" applyAlignment="1">
      <alignment horizontal="right" vertical="center"/>
    </xf>
    <xf numFmtId="0" fontId="11" fillId="32" borderId="0" xfId="55" applyFont="1" applyFill="1" applyBorder="1" applyAlignment="1">
      <alignment horizontal="center" vertical="center"/>
      <protection/>
    </xf>
    <xf numFmtId="0" fontId="9" fillId="32" borderId="63" xfId="0" applyFont="1" applyFill="1" applyBorder="1" applyAlignment="1">
      <alignment horizontal="right"/>
    </xf>
    <xf numFmtId="0" fontId="9" fillId="32" borderId="22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15" fontId="7" fillId="0" borderId="49" xfId="0" applyNumberFormat="1" applyFont="1" applyFill="1" applyBorder="1" applyAlignment="1">
      <alignment horizontal="center"/>
    </xf>
    <xf numFmtId="15" fontId="7" fillId="0" borderId="59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4" fillId="32" borderId="49" xfId="0" applyFont="1" applyFill="1" applyBorder="1" applyAlignment="1">
      <alignment horizontal="center" vertical="center"/>
    </xf>
    <xf numFmtId="0" fontId="14" fillId="32" borderId="59" xfId="0" applyFont="1" applyFill="1" applyBorder="1" applyAlignment="1">
      <alignment horizontal="center" vertical="center"/>
    </xf>
    <xf numFmtId="15" fontId="14" fillId="32" borderId="49" xfId="0" applyNumberFormat="1" applyFont="1" applyFill="1" applyBorder="1" applyAlignment="1">
      <alignment horizontal="center"/>
    </xf>
    <xf numFmtId="15" fontId="14" fillId="32" borderId="59" xfId="0" applyNumberFormat="1" applyFont="1" applyFill="1" applyBorder="1" applyAlignment="1">
      <alignment horizontal="center"/>
    </xf>
    <xf numFmtId="0" fontId="9" fillId="32" borderId="58" xfId="55" applyFont="1" applyFill="1" applyBorder="1" applyAlignment="1">
      <alignment horizontal="center" vertical="center"/>
      <protection/>
    </xf>
    <xf numFmtId="0" fontId="9" fillId="32" borderId="85" xfId="55" applyFont="1" applyFill="1" applyBorder="1" applyAlignment="1">
      <alignment horizontal="center" vertical="center"/>
      <protection/>
    </xf>
    <xf numFmtId="0" fontId="9" fillId="32" borderId="26" xfId="55" applyFont="1" applyFill="1" applyBorder="1" applyAlignment="1">
      <alignment horizontal="center" vertical="center"/>
      <protection/>
    </xf>
    <xf numFmtId="0" fontId="9" fillId="0" borderId="58" xfId="55" applyFont="1" applyFill="1" applyBorder="1" applyAlignment="1">
      <alignment horizontal="center" vertical="center"/>
      <protection/>
    </xf>
    <xf numFmtId="0" fontId="9" fillId="0" borderId="85" xfId="55" applyFont="1" applyFill="1" applyBorder="1" applyAlignment="1">
      <alignment horizontal="center" vertical="center"/>
      <protection/>
    </xf>
    <xf numFmtId="0" fontId="9" fillId="0" borderId="26" xfId="55" applyFont="1" applyFill="1" applyBorder="1" applyAlignment="1">
      <alignment horizontal="center" vertical="center"/>
      <protection/>
    </xf>
    <xf numFmtId="0" fontId="9" fillId="32" borderId="53" xfId="55" applyFont="1" applyFill="1" applyBorder="1" applyAlignment="1">
      <alignment horizontal="center" vertical="center"/>
      <protection/>
    </xf>
    <xf numFmtId="0" fontId="9" fillId="32" borderId="62" xfId="55" applyFont="1" applyFill="1" applyBorder="1" applyAlignment="1">
      <alignment horizontal="center" vertical="center"/>
      <protection/>
    </xf>
    <xf numFmtId="0" fontId="10" fillId="32" borderId="20" xfId="0" applyFont="1" applyFill="1" applyBorder="1" applyAlignment="1">
      <alignment horizontal="right" vertical="center"/>
    </xf>
    <xf numFmtId="0" fontId="9" fillId="32" borderId="22" xfId="0" applyFont="1" applyFill="1" applyBorder="1" applyAlignment="1">
      <alignment horizontal="center"/>
    </xf>
    <xf numFmtId="0" fontId="9" fillId="32" borderId="34" xfId="0" applyFont="1" applyFill="1" applyBorder="1" applyAlignment="1">
      <alignment horizontal="center"/>
    </xf>
    <xf numFmtId="0" fontId="9" fillId="32" borderId="20" xfId="55" applyFont="1" applyFill="1" applyBorder="1" applyAlignment="1">
      <alignment horizontal="center" vertical="center"/>
      <protection/>
    </xf>
    <xf numFmtId="0" fontId="9" fillId="32" borderId="58" xfId="0" applyFont="1" applyFill="1" applyBorder="1" applyAlignment="1">
      <alignment horizontal="left" vertical="center"/>
    </xf>
    <xf numFmtId="0" fontId="9" fillId="32" borderId="85" xfId="0" applyFont="1" applyFill="1" applyBorder="1" applyAlignment="1">
      <alignment horizontal="left" vertical="center"/>
    </xf>
    <xf numFmtId="0" fontId="9" fillId="32" borderId="26" xfId="0" applyFont="1" applyFill="1" applyBorder="1" applyAlignment="1">
      <alignment horizontal="left" vertical="center"/>
    </xf>
    <xf numFmtId="0" fontId="9" fillId="32" borderId="22" xfId="55" applyFont="1" applyFill="1" applyBorder="1" applyAlignment="1">
      <alignment horizontal="center" vertical="center"/>
      <protection/>
    </xf>
    <xf numFmtId="0" fontId="9" fillId="32" borderId="34" xfId="55" applyFont="1" applyFill="1" applyBorder="1" applyAlignment="1">
      <alignment horizontal="center" vertical="center"/>
      <protection/>
    </xf>
    <xf numFmtId="0" fontId="10" fillId="32" borderId="58" xfId="0" applyFont="1" applyFill="1" applyBorder="1" applyAlignment="1">
      <alignment horizontal="right"/>
    </xf>
    <xf numFmtId="0" fontId="10" fillId="32" borderId="85" xfId="0" applyFont="1" applyFill="1" applyBorder="1" applyAlignment="1">
      <alignment horizontal="right"/>
    </xf>
    <xf numFmtId="0" fontId="10" fillId="32" borderId="26" xfId="0" applyFont="1" applyFill="1" applyBorder="1" applyAlignment="1">
      <alignment horizontal="right"/>
    </xf>
    <xf numFmtId="0" fontId="9" fillId="32" borderId="20" xfId="0" applyFont="1" applyFill="1" applyBorder="1" applyAlignment="1">
      <alignment horizontal="left" vertical="center"/>
    </xf>
    <xf numFmtId="0" fontId="9" fillId="32" borderId="22" xfId="0" applyFont="1" applyFill="1" applyBorder="1" applyAlignment="1">
      <alignment horizontal="center" vertical="center"/>
    </xf>
    <xf numFmtId="0" fontId="9" fillId="32" borderId="62" xfId="0" applyFont="1" applyFill="1" applyBorder="1" applyAlignment="1">
      <alignment horizontal="center" vertical="center"/>
    </xf>
    <xf numFmtId="0" fontId="9" fillId="32" borderId="20" xfId="0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 horizontal="right"/>
    </xf>
    <xf numFmtId="0" fontId="13" fillId="0" borderId="85" xfId="0" applyFont="1" applyFill="1" applyBorder="1" applyAlignment="1">
      <alignment horizontal="right"/>
    </xf>
    <xf numFmtId="0" fontId="9" fillId="0" borderId="58" xfId="0" applyFont="1" applyFill="1" applyBorder="1" applyAlignment="1">
      <alignment horizontal="center" vertical="center"/>
    </xf>
    <xf numFmtId="0" fontId="9" fillId="0" borderId="8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10" fillId="32" borderId="20" xfId="0" applyFont="1" applyFill="1" applyBorder="1" applyAlignment="1">
      <alignment horizontal="right"/>
    </xf>
    <xf numFmtId="0" fontId="13" fillId="0" borderId="20" xfId="0" applyFont="1" applyFill="1" applyBorder="1" applyAlignment="1">
      <alignment horizontal="right"/>
    </xf>
    <xf numFmtId="0" fontId="10" fillId="0" borderId="20" xfId="0" applyFont="1" applyFill="1" applyBorder="1" applyAlignment="1">
      <alignment horizontal="right"/>
    </xf>
    <xf numFmtId="0" fontId="9" fillId="0" borderId="22" xfId="55" applyFont="1" applyFill="1" applyBorder="1" applyAlignment="1">
      <alignment horizontal="center" vertical="center"/>
      <protection/>
    </xf>
    <xf numFmtId="0" fontId="9" fillId="0" borderId="34" xfId="55" applyFont="1" applyFill="1" applyBorder="1" applyAlignment="1">
      <alignment horizontal="center" vertical="center"/>
      <protection/>
    </xf>
    <xf numFmtId="0" fontId="9" fillId="0" borderId="22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32" borderId="20" xfId="0" applyFont="1" applyFill="1" applyBorder="1" applyAlignment="1">
      <alignment horizontal="right"/>
    </xf>
    <xf numFmtId="0" fontId="15" fillId="32" borderId="20" xfId="0" applyFont="1" applyFill="1" applyBorder="1" applyAlignment="1">
      <alignment horizontal="right"/>
    </xf>
    <xf numFmtId="0" fontId="15" fillId="32" borderId="20" xfId="0" applyFont="1" applyFill="1" applyBorder="1" applyAlignment="1">
      <alignment horizontal="right" vertical="center"/>
    </xf>
    <xf numFmtId="0" fontId="9" fillId="32" borderId="20" xfId="0" applyFont="1" applyFill="1" applyBorder="1" applyAlignment="1">
      <alignment horizontal="right" vertical="center"/>
    </xf>
    <xf numFmtId="0" fontId="9" fillId="32" borderId="21" xfId="0" applyFont="1" applyFill="1" applyBorder="1" applyAlignment="1">
      <alignment horizontal="right"/>
    </xf>
    <xf numFmtId="0" fontId="9" fillId="32" borderId="10" xfId="0" applyFont="1" applyFill="1" applyBorder="1" applyAlignment="1">
      <alignment horizontal="right"/>
    </xf>
    <xf numFmtId="0" fontId="10" fillId="32" borderId="18" xfId="0" applyFont="1" applyFill="1" applyBorder="1" applyAlignment="1">
      <alignment horizontal="right"/>
    </xf>
    <xf numFmtId="0" fontId="10" fillId="32" borderId="17" xfId="0" applyFont="1" applyFill="1" applyBorder="1" applyAlignment="1">
      <alignment horizontal="right"/>
    </xf>
    <xf numFmtId="0" fontId="9" fillId="32" borderId="62" xfId="0" applyFont="1" applyFill="1" applyBorder="1" applyAlignment="1">
      <alignment horizontal="right"/>
    </xf>
    <xf numFmtId="0" fontId="9" fillId="32" borderId="63" xfId="0" applyFont="1" applyFill="1" applyBorder="1" applyAlignment="1">
      <alignment horizontal="right"/>
    </xf>
    <xf numFmtId="0" fontId="9" fillId="32" borderId="58" xfId="0" applyFont="1" applyFill="1" applyBorder="1" applyAlignment="1">
      <alignment horizontal="right"/>
    </xf>
    <xf numFmtId="0" fontId="9" fillId="32" borderId="85" xfId="0" applyFont="1" applyFill="1" applyBorder="1" applyAlignment="1">
      <alignment horizontal="right"/>
    </xf>
    <xf numFmtId="0" fontId="15" fillId="32" borderId="58" xfId="0" applyFont="1" applyFill="1" applyBorder="1" applyAlignment="1">
      <alignment horizontal="right" vertical="center"/>
    </xf>
    <xf numFmtId="0" fontId="15" fillId="32" borderId="85" xfId="0" applyFont="1" applyFill="1" applyBorder="1" applyAlignment="1">
      <alignment horizontal="right" vertical="center"/>
    </xf>
    <xf numFmtId="0" fontId="15" fillId="32" borderId="26" xfId="0" applyFont="1" applyFill="1" applyBorder="1" applyAlignment="1">
      <alignment horizontal="right" vertical="center"/>
    </xf>
    <xf numFmtId="0" fontId="9" fillId="32" borderId="58" xfId="0" applyFont="1" applyFill="1" applyBorder="1" applyAlignment="1">
      <alignment horizontal="right" vertical="center"/>
    </xf>
    <xf numFmtId="0" fontId="9" fillId="32" borderId="85" xfId="0" applyFont="1" applyFill="1" applyBorder="1" applyAlignment="1">
      <alignment horizontal="right" vertical="center"/>
    </xf>
    <xf numFmtId="0" fontId="9" fillId="0" borderId="58" xfId="0" applyFont="1" applyFill="1" applyBorder="1" applyAlignment="1">
      <alignment horizontal="right"/>
    </xf>
    <xf numFmtId="0" fontId="9" fillId="0" borderId="85" xfId="0" applyFont="1" applyFill="1" applyBorder="1" applyAlignment="1">
      <alignment horizontal="right"/>
    </xf>
    <xf numFmtId="0" fontId="9" fillId="32" borderId="34" xfId="0" applyFont="1" applyFill="1" applyBorder="1" applyAlignment="1">
      <alignment horizontal="center" vertical="center"/>
    </xf>
    <xf numFmtId="0" fontId="11" fillId="32" borderId="0" xfId="55" applyFont="1" applyFill="1" applyBorder="1" applyAlignment="1">
      <alignment horizontal="center" vertical="center"/>
      <protection/>
    </xf>
    <xf numFmtId="0" fontId="9" fillId="32" borderId="58" xfId="0" applyFont="1" applyFill="1" applyBorder="1" applyAlignment="1">
      <alignment horizontal="center" vertical="center"/>
    </xf>
    <xf numFmtId="0" fontId="9" fillId="32" borderId="85" xfId="0" applyFont="1" applyFill="1" applyBorder="1" applyAlignment="1">
      <alignment horizontal="center" vertical="center"/>
    </xf>
    <xf numFmtId="0" fontId="9" fillId="32" borderId="26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/>
    </xf>
    <xf numFmtId="0" fontId="15" fillId="32" borderId="58" xfId="0" applyFont="1" applyFill="1" applyBorder="1" applyAlignment="1">
      <alignment horizontal="right"/>
    </xf>
    <xf numFmtId="0" fontId="15" fillId="32" borderId="85" xfId="0" applyFont="1" applyFill="1" applyBorder="1" applyAlignment="1">
      <alignment horizontal="right"/>
    </xf>
    <xf numFmtId="0" fontId="15" fillId="32" borderId="26" xfId="0" applyFont="1" applyFill="1" applyBorder="1" applyAlignment="1">
      <alignment horizontal="right"/>
    </xf>
    <xf numFmtId="0" fontId="8" fillId="32" borderId="20" xfId="0" applyFont="1" applyFill="1" applyBorder="1" applyAlignment="1">
      <alignment horizontal="right"/>
    </xf>
    <xf numFmtId="0" fontId="9" fillId="0" borderId="20" xfId="55" applyFont="1" applyFill="1" applyBorder="1" applyAlignment="1">
      <alignment horizontal="center" vertical="center"/>
      <protection/>
    </xf>
    <xf numFmtId="0" fontId="9" fillId="32" borderId="21" xfId="55" applyFont="1" applyFill="1" applyBorder="1" applyAlignment="1">
      <alignment horizontal="center" vertical="center"/>
      <protection/>
    </xf>
    <xf numFmtId="0" fontId="9" fillId="32" borderId="10" xfId="55" applyFont="1" applyFill="1" applyBorder="1" applyAlignment="1">
      <alignment horizontal="center" vertical="center"/>
      <protection/>
    </xf>
    <xf numFmtId="0" fontId="9" fillId="32" borderId="11" xfId="55" applyFont="1" applyFill="1" applyBorder="1" applyAlignment="1">
      <alignment horizontal="center" vertical="center"/>
      <protection/>
    </xf>
    <xf numFmtId="0" fontId="9" fillId="32" borderId="21" xfId="0" applyFont="1" applyFill="1" applyBorder="1" applyAlignment="1">
      <alignment horizontal="center" vertical="center"/>
    </xf>
    <xf numFmtId="0" fontId="9" fillId="32" borderId="21" xfId="0" applyFont="1" applyFill="1" applyBorder="1" applyAlignment="1">
      <alignment horizontal="left" vertical="center"/>
    </xf>
    <xf numFmtId="0" fontId="9" fillId="32" borderId="10" xfId="0" applyFont="1" applyFill="1" applyBorder="1" applyAlignment="1">
      <alignment horizontal="left" vertical="center"/>
    </xf>
    <xf numFmtId="0" fontId="9" fillId="32" borderId="11" xfId="0" applyFont="1" applyFill="1" applyBorder="1" applyAlignment="1">
      <alignment horizontal="left" vertical="center"/>
    </xf>
    <xf numFmtId="0" fontId="16" fillId="0" borderId="0" xfId="55" applyFont="1" applyFill="1" applyBorder="1" applyAlignment="1">
      <alignment horizontal="center" vertical="center"/>
      <protection/>
    </xf>
    <xf numFmtId="0" fontId="9" fillId="0" borderId="20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center" vertical="center"/>
    </xf>
    <xf numFmtId="15" fontId="5" fillId="0" borderId="56" xfId="0" applyNumberFormat="1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4" fillId="0" borderId="51" xfId="0" applyFont="1" applyFill="1" applyBorder="1" applyAlignment="1">
      <alignment horizontal="center"/>
    </xf>
    <xf numFmtId="0" fontId="14" fillId="0" borderId="86" xfId="0" applyFont="1" applyFill="1" applyBorder="1" applyAlignment="1">
      <alignment horizontal="center"/>
    </xf>
    <xf numFmtId="0" fontId="14" fillId="0" borderId="76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/>
    </xf>
    <xf numFmtId="0" fontId="14" fillId="0" borderId="87" xfId="0" applyFont="1" applyFill="1" applyBorder="1" applyAlignment="1">
      <alignment horizontal="center"/>
    </xf>
    <xf numFmtId="0" fontId="14" fillId="0" borderId="59" xfId="0" applyFont="1" applyFill="1" applyBorder="1" applyAlignment="1">
      <alignment horizontal="center"/>
    </xf>
    <xf numFmtId="0" fontId="9" fillId="0" borderId="58" xfId="0" applyFont="1" applyFill="1" applyBorder="1" applyAlignment="1">
      <alignment horizontal="left" vertical="center"/>
    </xf>
    <xf numFmtId="0" fontId="9" fillId="0" borderId="85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left" vertical="center"/>
    </xf>
    <xf numFmtId="0" fontId="10" fillId="0" borderId="58" xfId="0" applyFont="1" applyFill="1" applyBorder="1" applyAlignment="1">
      <alignment horizontal="right"/>
    </xf>
    <xf numFmtId="0" fontId="10" fillId="0" borderId="85" xfId="0" applyFont="1" applyFill="1" applyBorder="1" applyAlignment="1">
      <alignment horizontal="right"/>
    </xf>
    <xf numFmtId="0" fontId="10" fillId="0" borderId="26" xfId="0" applyFont="1" applyFill="1" applyBorder="1" applyAlignment="1">
      <alignment horizontal="right"/>
    </xf>
    <xf numFmtId="15" fontId="7" fillId="0" borderId="56" xfId="0" applyNumberFormat="1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15" fontId="14" fillId="32" borderId="56" xfId="0" applyNumberFormat="1" applyFont="1" applyFill="1" applyBorder="1" applyAlignment="1">
      <alignment horizontal="center"/>
    </xf>
    <xf numFmtId="0" fontId="14" fillId="32" borderId="56" xfId="0" applyFont="1" applyFill="1" applyBorder="1" applyAlignment="1">
      <alignment horizontal="center"/>
    </xf>
    <xf numFmtId="0" fontId="14" fillId="0" borderId="56" xfId="0" applyFont="1" applyFill="1" applyBorder="1" applyAlignment="1">
      <alignment horizontal="center"/>
    </xf>
    <xf numFmtId="0" fontId="14" fillId="32" borderId="56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left" vertical="center"/>
    </xf>
    <xf numFmtId="0" fontId="9" fillId="32" borderId="88" xfId="0" applyFont="1" applyFill="1" applyBorder="1" applyAlignment="1">
      <alignment horizontal="center" vertical="center"/>
    </xf>
    <xf numFmtId="0" fontId="0" fillId="32" borderId="48" xfId="34" applyFont="1" applyFill="1" applyBorder="1" applyAlignment="1">
      <alignment/>
    </xf>
    <xf numFmtId="0" fontId="0" fillId="32" borderId="56" xfId="34" applyFont="1" applyFill="1" applyBorder="1" applyAlignment="1">
      <alignment/>
    </xf>
    <xf numFmtId="0" fontId="0" fillId="0" borderId="79" xfId="0" applyFont="1" applyFill="1" applyBorder="1" applyAlignment="1">
      <alignment vertical="center"/>
    </xf>
    <xf numFmtId="0" fontId="0" fillId="0" borderId="80" xfId="0" applyFont="1" applyFill="1" applyBorder="1" applyAlignment="1">
      <alignment vertical="center"/>
    </xf>
    <xf numFmtId="0" fontId="0" fillId="0" borderId="55" xfId="0" applyFont="1" applyFill="1" applyBorder="1" applyAlignment="1">
      <alignment horizontal="right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5" xfId="54"/>
    <cellStyle name="Normal_Hoja1_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0</xdr:col>
      <xdr:colOff>704850</xdr:colOff>
      <xdr:row>2</xdr:row>
      <xdr:rowOff>66675</xdr:rowOff>
    </xdr:to>
    <xdr:pic>
      <xdr:nvPicPr>
        <xdr:cNvPr id="1" name="2 Imagen" descr="escudo_unach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0</xdr:col>
      <xdr:colOff>704850</xdr:colOff>
      <xdr:row>3</xdr:row>
      <xdr:rowOff>9525</xdr:rowOff>
    </xdr:to>
    <xdr:pic>
      <xdr:nvPicPr>
        <xdr:cNvPr id="1" name="2 Imagen" descr="escudo_unach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0</xdr:col>
      <xdr:colOff>704850</xdr:colOff>
      <xdr:row>3</xdr:row>
      <xdr:rowOff>9525</xdr:rowOff>
    </xdr:to>
    <xdr:pic>
      <xdr:nvPicPr>
        <xdr:cNvPr id="1" name="2 Imagen" descr="escudo_unach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0</xdr:col>
      <xdr:colOff>704850</xdr:colOff>
      <xdr:row>3</xdr:row>
      <xdr:rowOff>85725</xdr:rowOff>
    </xdr:to>
    <xdr:pic>
      <xdr:nvPicPr>
        <xdr:cNvPr id="1" name="2 Imagen" descr="escudo_unach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0</xdr:col>
      <xdr:colOff>704850</xdr:colOff>
      <xdr:row>3</xdr:row>
      <xdr:rowOff>85725</xdr:rowOff>
    </xdr:to>
    <xdr:pic>
      <xdr:nvPicPr>
        <xdr:cNvPr id="1" name="2 Imagen" descr="escudo_unach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0</xdr:col>
      <xdr:colOff>704850</xdr:colOff>
      <xdr:row>3</xdr:row>
      <xdr:rowOff>85725</xdr:rowOff>
    </xdr:to>
    <xdr:pic>
      <xdr:nvPicPr>
        <xdr:cNvPr id="1" name="2 Imagen" descr="escudo_unach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8"/>
  <sheetViews>
    <sheetView tabSelected="1" zoomScale="98" zoomScaleNormal="98" zoomScaleSheetLayoutView="110" workbookViewId="0" topLeftCell="A1">
      <selection activeCell="Q44" sqref="Q44"/>
    </sheetView>
  </sheetViews>
  <sheetFormatPr defaultColWidth="11.421875" defaultRowHeight="12.75"/>
  <cols>
    <col min="1" max="1" width="39.421875" style="47" customWidth="1"/>
    <col min="2" max="2" width="41.7109375" style="27" customWidth="1"/>
    <col min="3" max="3" width="12.00390625" style="27" customWidth="1"/>
    <col min="4" max="6" width="7.00390625" style="27" customWidth="1"/>
    <col min="7" max="15" width="6.28125" style="27" customWidth="1"/>
    <col min="16" max="20" width="11.421875" style="26" customWidth="1"/>
    <col min="21" max="16384" width="11.421875" style="27" customWidth="1"/>
  </cols>
  <sheetData>
    <row r="1" spans="1:15" ht="18.75" customHeight="1">
      <c r="A1" s="564" t="s">
        <v>133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</row>
    <row r="2" spans="1:15" ht="15">
      <c r="A2" s="39" t="s">
        <v>146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10.5" customHeight="1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5" ht="15.75">
      <c r="A4" s="566" t="s">
        <v>182</v>
      </c>
      <c r="B4" s="566"/>
      <c r="C4" s="566"/>
      <c r="D4" s="566"/>
      <c r="E4" s="566"/>
      <c r="F4" s="566"/>
      <c r="G4" s="566"/>
      <c r="H4" s="566"/>
      <c r="I4" s="566"/>
      <c r="J4" s="566"/>
      <c r="K4" s="566"/>
      <c r="L4" s="566"/>
      <c r="M4" s="566"/>
      <c r="N4" s="566"/>
      <c r="O4" s="566"/>
    </row>
    <row r="5" spans="1:15" ht="8.25" customHeight="1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6" spans="1:15" ht="14.25" customHeight="1">
      <c r="A6" s="66" t="s">
        <v>250</v>
      </c>
      <c r="B6" s="44"/>
      <c r="C6" s="567" t="s">
        <v>136</v>
      </c>
      <c r="D6" s="568"/>
      <c r="E6" s="569"/>
      <c r="F6" s="453"/>
      <c r="G6" s="454"/>
      <c r="H6" s="571" t="s">
        <v>0</v>
      </c>
      <c r="I6" s="572"/>
      <c r="J6" s="572"/>
      <c r="K6" s="572"/>
      <c r="L6" s="572"/>
      <c r="M6" s="572"/>
      <c r="N6" s="572"/>
      <c r="O6" s="573"/>
    </row>
    <row r="7" spans="1:15" ht="12.75" customHeight="1">
      <c r="A7" s="11"/>
      <c r="B7" s="45"/>
      <c r="C7" s="451" t="s">
        <v>1</v>
      </c>
      <c r="D7" s="570" t="s">
        <v>2</v>
      </c>
      <c r="E7" s="570"/>
      <c r="F7" s="455"/>
      <c r="G7" s="454"/>
      <c r="H7" s="475" t="s">
        <v>1</v>
      </c>
      <c r="I7" s="476"/>
      <c r="J7" s="475" t="s">
        <v>2</v>
      </c>
      <c r="K7" s="476"/>
      <c r="L7" s="481" t="s">
        <v>3</v>
      </c>
      <c r="M7" s="482"/>
      <c r="N7" s="475" t="s">
        <v>4</v>
      </c>
      <c r="O7" s="476"/>
    </row>
    <row r="8" spans="1:15" ht="14.25" customHeight="1">
      <c r="A8" s="43"/>
      <c r="B8" s="44"/>
      <c r="C8" s="452">
        <v>44469</v>
      </c>
      <c r="D8" s="562"/>
      <c r="E8" s="563"/>
      <c r="F8" s="456"/>
      <c r="G8" s="454"/>
      <c r="H8" s="477"/>
      <c r="I8" s="478"/>
      <c r="J8" s="477"/>
      <c r="K8" s="478"/>
      <c r="L8" s="483"/>
      <c r="M8" s="484"/>
      <c r="N8" s="477"/>
      <c r="O8" s="478"/>
    </row>
    <row r="9" spans="1:15" ht="14.25" customHeight="1">
      <c r="A9" s="43"/>
      <c r="B9" s="44"/>
      <c r="C9" s="53"/>
      <c r="D9" s="53"/>
      <c r="E9" s="53"/>
      <c r="F9" s="63"/>
      <c r="G9" s="54"/>
      <c r="H9" s="55"/>
      <c r="I9" s="54"/>
      <c r="J9" s="55"/>
      <c r="K9" s="56"/>
      <c r="L9" s="65"/>
      <c r="M9" s="54"/>
      <c r="N9" s="55"/>
      <c r="O9" s="44"/>
    </row>
    <row r="10" spans="1:15" ht="14.25" customHeight="1" thickBot="1">
      <c r="A10" s="559" t="s">
        <v>141</v>
      </c>
      <c r="B10" s="559"/>
      <c r="C10" s="559"/>
      <c r="D10" s="559"/>
      <c r="E10" s="559"/>
      <c r="F10" s="559"/>
      <c r="G10" s="559"/>
      <c r="H10" s="559"/>
      <c r="I10" s="559"/>
      <c r="J10" s="559"/>
      <c r="K10" s="559"/>
      <c r="L10" s="559"/>
      <c r="M10" s="559"/>
      <c r="N10" s="559"/>
      <c r="O10" s="559"/>
    </row>
    <row r="11" spans="1:15" ht="13.5" thickBot="1">
      <c r="A11" s="560" t="s">
        <v>5</v>
      </c>
      <c r="B11" s="560"/>
      <c r="C11" s="560"/>
      <c r="D11" s="560"/>
      <c r="E11" s="560"/>
      <c r="F11" s="560"/>
      <c r="G11" s="561" t="s">
        <v>6</v>
      </c>
      <c r="H11" s="561"/>
      <c r="I11" s="561"/>
      <c r="J11" s="561"/>
      <c r="K11" s="561"/>
      <c r="L11" s="561"/>
      <c r="M11" s="561"/>
      <c r="N11" s="561"/>
      <c r="O11" s="561"/>
    </row>
    <row r="12" spans="1:15" ht="13.5" thickBot="1">
      <c r="A12" s="17" t="s">
        <v>7</v>
      </c>
      <c r="B12" s="22" t="s">
        <v>38</v>
      </c>
      <c r="C12" s="17" t="s">
        <v>9</v>
      </c>
      <c r="D12" s="551" t="s">
        <v>10</v>
      </c>
      <c r="E12" s="551"/>
      <c r="F12" s="551"/>
      <c r="G12" s="551" t="s">
        <v>11</v>
      </c>
      <c r="H12" s="551"/>
      <c r="I12" s="551"/>
      <c r="J12" s="551" t="s">
        <v>12</v>
      </c>
      <c r="K12" s="551"/>
      <c r="L12" s="551"/>
      <c r="M12" s="551" t="s">
        <v>13</v>
      </c>
      <c r="N12" s="551"/>
      <c r="O12" s="551"/>
    </row>
    <row r="13" spans="1:15" ht="13.5" customHeight="1" thickBot="1">
      <c r="A13" s="17" t="s">
        <v>14</v>
      </c>
      <c r="B13" s="15" t="s">
        <v>251</v>
      </c>
      <c r="C13" s="15"/>
      <c r="D13" s="19" t="s">
        <v>15</v>
      </c>
      <c r="E13" s="19" t="s">
        <v>16</v>
      </c>
      <c r="F13" s="38" t="s">
        <v>17</v>
      </c>
      <c r="G13" s="19" t="s">
        <v>15</v>
      </c>
      <c r="H13" s="19" t="s">
        <v>16</v>
      </c>
      <c r="I13" s="19" t="s">
        <v>17</v>
      </c>
      <c r="J13" s="19" t="s">
        <v>15</v>
      </c>
      <c r="K13" s="19" t="s">
        <v>16</v>
      </c>
      <c r="L13" s="19" t="s">
        <v>17</v>
      </c>
      <c r="M13" s="16" t="s">
        <v>15</v>
      </c>
      <c r="N13" s="16" t="s">
        <v>16</v>
      </c>
      <c r="O13" s="16" t="s">
        <v>17</v>
      </c>
    </row>
    <row r="14" spans="1:15" ht="12.75" customHeight="1">
      <c r="A14" s="98" t="s">
        <v>177</v>
      </c>
      <c r="B14" s="99" t="s">
        <v>19</v>
      </c>
      <c r="C14" s="100" t="s">
        <v>20</v>
      </c>
      <c r="D14" s="101">
        <v>0</v>
      </c>
      <c r="E14" s="102">
        <v>0</v>
      </c>
      <c r="F14" s="103">
        <f>D14+E14</f>
        <v>0</v>
      </c>
      <c r="G14" s="101">
        <v>0</v>
      </c>
      <c r="H14" s="104">
        <v>0</v>
      </c>
      <c r="I14" s="103">
        <f>G14+H14</f>
        <v>0</v>
      </c>
      <c r="J14" s="101">
        <v>5</v>
      </c>
      <c r="K14" s="104">
        <v>3</v>
      </c>
      <c r="L14" s="103">
        <f>J14+K14</f>
        <v>8</v>
      </c>
      <c r="M14" s="101">
        <f>SUM(G14,J14)</f>
        <v>5</v>
      </c>
      <c r="N14" s="104">
        <f>SUM(H14,K14)</f>
        <v>3</v>
      </c>
      <c r="O14" s="103">
        <f>M14+N14</f>
        <v>8</v>
      </c>
    </row>
    <row r="15" spans="1:15" ht="12.75" customHeight="1">
      <c r="A15" s="98" t="s">
        <v>174</v>
      </c>
      <c r="B15" s="99" t="s">
        <v>19</v>
      </c>
      <c r="C15" s="105" t="s">
        <v>20</v>
      </c>
      <c r="D15" s="106">
        <v>111</v>
      </c>
      <c r="E15" s="107">
        <v>115</v>
      </c>
      <c r="F15" s="108">
        <f>D15+E15</f>
        <v>226</v>
      </c>
      <c r="G15" s="106">
        <v>106</v>
      </c>
      <c r="H15" s="109">
        <v>97</v>
      </c>
      <c r="I15" s="108">
        <f aca="true" t="shared" si="0" ref="I15:I30">G15+H15</f>
        <v>203</v>
      </c>
      <c r="J15" s="106">
        <v>487</v>
      </c>
      <c r="K15" s="109">
        <v>501</v>
      </c>
      <c r="L15" s="108">
        <f aca="true" t="shared" si="1" ref="L15:L30">J15+K15</f>
        <v>988</v>
      </c>
      <c r="M15" s="106">
        <f aca="true" t="shared" si="2" ref="M15:M30">SUM(G15,J15)</f>
        <v>593</v>
      </c>
      <c r="N15" s="109">
        <f aca="true" t="shared" si="3" ref="N15:N30">SUM(H15,K15)</f>
        <v>598</v>
      </c>
      <c r="O15" s="110">
        <f aca="true" t="shared" si="4" ref="O15:O30">M15+N15</f>
        <v>1191</v>
      </c>
    </row>
    <row r="16" spans="1:15" ht="12.75" customHeight="1">
      <c r="A16" s="111" t="s">
        <v>236</v>
      </c>
      <c r="B16" s="112" t="s">
        <v>19</v>
      </c>
      <c r="C16" s="113" t="s">
        <v>20</v>
      </c>
      <c r="D16" s="106">
        <v>0</v>
      </c>
      <c r="E16" s="107">
        <v>0</v>
      </c>
      <c r="F16" s="108">
        <f aca="true" t="shared" si="5" ref="F16:F30">D16+E16</f>
        <v>0</v>
      </c>
      <c r="G16" s="106">
        <v>0</v>
      </c>
      <c r="H16" s="109">
        <v>0</v>
      </c>
      <c r="I16" s="108">
        <f t="shared" si="0"/>
        <v>0</v>
      </c>
      <c r="J16" s="106">
        <v>6</v>
      </c>
      <c r="K16" s="109">
        <v>1</v>
      </c>
      <c r="L16" s="108">
        <f t="shared" si="1"/>
        <v>7</v>
      </c>
      <c r="M16" s="106">
        <f>SUM(G16,J16)</f>
        <v>6</v>
      </c>
      <c r="N16" s="109">
        <f t="shared" si="3"/>
        <v>1</v>
      </c>
      <c r="O16" s="110">
        <f t="shared" si="4"/>
        <v>7</v>
      </c>
    </row>
    <row r="17" spans="1:15" ht="12.75" customHeight="1">
      <c r="A17" s="111" t="s">
        <v>237</v>
      </c>
      <c r="B17" s="112" t="s">
        <v>19</v>
      </c>
      <c r="C17" s="113" t="s">
        <v>20</v>
      </c>
      <c r="D17" s="106">
        <v>120</v>
      </c>
      <c r="E17" s="107">
        <v>99</v>
      </c>
      <c r="F17" s="108">
        <f t="shared" si="5"/>
        <v>219</v>
      </c>
      <c r="G17" s="106">
        <v>117</v>
      </c>
      <c r="H17" s="109">
        <v>100</v>
      </c>
      <c r="I17" s="108">
        <f t="shared" si="0"/>
        <v>217</v>
      </c>
      <c r="J17" s="106">
        <v>553</v>
      </c>
      <c r="K17" s="109">
        <v>545</v>
      </c>
      <c r="L17" s="108">
        <f t="shared" si="1"/>
        <v>1098</v>
      </c>
      <c r="M17" s="106">
        <f t="shared" si="2"/>
        <v>670</v>
      </c>
      <c r="N17" s="109">
        <f t="shared" si="3"/>
        <v>645</v>
      </c>
      <c r="O17" s="110">
        <f t="shared" si="4"/>
        <v>1315</v>
      </c>
    </row>
    <row r="18" spans="1:15" ht="12.75" customHeight="1">
      <c r="A18" s="111" t="s">
        <v>21</v>
      </c>
      <c r="B18" s="112" t="s">
        <v>19</v>
      </c>
      <c r="C18" s="114" t="s">
        <v>20</v>
      </c>
      <c r="D18" s="106">
        <v>28</v>
      </c>
      <c r="E18" s="107">
        <v>80</v>
      </c>
      <c r="F18" s="108">
        <f t="shared" si="5"/>
        <v>108</v>
      </c>
      <c r="G18" s="106">
        <v>25</v>
      </c>
      <c r="H18" s="109">
        <v>81</v>
      </c>
      <c r="I18" s="108">
        <f t="shared" si="0"/>
        <v>106</v>
      </c>
      <c r="J18" s="106">
        <v>178</v>
      </c>
      <c r="K18" s="109">
        <v>450</v>
      </c>
      <c r="L18" s="108">
        <f t="shared" si="1"/>
        <v>628</v>
      </c>
      <c r="M18" s="106">
        <f t="shared" si="2"/>
        <v>203</v>
      </c>
      <c r="N18" s="109">
        <f t="shared" si="3"/>
        <v>531</v>
      </c>
      <c r="O18" s="110">
        <f t="shared" si="4"/>
        <v>734</v>
      </c>
    </row>
    <row r="19" spans="1:15" ht="12.75" customHeight="1">
      <c r="A19" s="111" t="s">
        <v>249</v>
      </c>
      <c r="B19" s="112" t="s">
        <v>19</v>
      </c>
      <c r="C19" s="114" t="s">
        <v>20</v>
      </c>
      <c r="D19" s="106">
        <v>0</v>
      </c>
      <c r="E19" s="107">
        <v>0</v>
      </c>
      <c r="F19" s="108">
        <f>D19+E19</f>
        <v>0</v>
      </c>
      <c r="G19" s="106">
        <v>0</v>
      </c>
      <c r="H19" s="109">
        <v>0</v>
      </c>
      <c r="I19" s="108">
        <f>G19+H19</f>
        <v>0</v>
      </c>
      <c r="J19" s="106">
        <v>0</v>
      </c>
      <c r="K19" s="109">
        <v>0</v>
      </c>
      <c r="L19" s="108">
        <f>J19+K19</f>
        <v>0</v>
      </c>
      <c r="M19" s="106">
        <f>SUM(G19,J19)</f>
        <v>0</v>
      </c>
      <c r="N19" s="109">
        <f>SUM(H19,K19)</f>
        <v>0</v>
      </c>
      <c r="O19" s="110">
        <f>M19+N19</f>
        <v>0</v>
      </c>
    </row>
    <row r="20" spans="1:15" ht="12.75" customHeight="1">
      <c r="A20" s="111" t="s">
        <v>168</v>
      </c>
      <c r="B20" s="112" t="s">
        <v>19</v>
      </c>
      <c r="C20" s="113" t="s">
        <v>20</v>
      </c>
      <c r="D20" s="106">
        <v>100</v>
      </c>
      <c r="E20" s="107">
        <v>24</v>
      </c>
      <c r="F20" s="108">
        <f t="shared" si="5"/>
        <v>124</v>
      </c>
      <c r="G20" s="106">
        <v>86</v>
      </c>
      <c r="H20" s="109">
        <v>19</v>
      </c>
      <c r="I20" s="108">
        <f t="shared" si="0"/>
        <v>105</v>
      </c>
      <c r="J20" s="106">
        <v>212</v>
      </c>
      <c r="K20" s="109">
        <v>24</v>
      </c>
      <c r="L20" s="108">
        <f t="shared" si="1"/>
        <v>236</v>
      </c>
      <c r="M20" s="106">
        <f t="shared" si="2"/>
        <v>298</v>
      </c>
      <c r="N20" s="109">
        <f t="shared" si="3"/>
        <v>43</v>
      </c>
      <c r="O20" s="110">
        <f t="shared" si="4"/>
        <v>341</v>
      </c>
    </row>
    <row r="21" spans="1:15" ht="12.75" customHeight="1">
      <c r="A21" s="111" t="s">
        <v>22</v>
      </c>
      <c r="B21" s="112" t="s">
        <v>19</v>
      </c>
      <c r="C21" s="113" t="s">
        <v>20</v>
      </c>
      <c r="D21" s="106">
        <v>111</v>
      </c>
      <c r="E21" s="107">
        <v>32</v>
      </c>
      <c r="F21" s="108">
        <f t="shared" si="5"/>
        <v>143</v>
      </c>
      <c r="G21" s="106">
        <v>100</v>
      </c>
      <c r="H21" s="109">
        <v>30</v>
      </c>
      <c r="I21" s="108">
        <f t="shared" si="0"/>
        <v>130</v>
      </c>
      <c r="J21" s="106">
        <v>236</v>
      </c>
      <c r="K21" s="109">
        <v>66</v>
      </c>
      <c r="L21" s="108">
        <f t="shared" si="1"/>
        <v>302</v>
      </c>
      <c r="M21" s="106">
        <f t="shared" si="2"/>
        <v>336</v>
      </c>
      <c r="N21" s="109">
        <f t="shared" si="3"/>
        <v>96</v>
      </c>
      <c r="O21" s="110">
        <f t="shared" si="4"/>
        <v>432</v>
      </c>
    </row>
    <row r="22" spans="1:15" ht="12.75" customHeight="1">
      <c r="A22" s="111" t="s">
        <v>23</v>
      </c>
      <c r="B22" s="112" t="s">
        <v>144</v>
      </c>
      <c r="C22" s="113" t="s">
        <v>20</v>
      </c>
      <c r="D22" s="106">
        <v>32</v>
      </c>
      <c r="E22" s="107">
        <v>49</v>
      </c>
      <c r="F22" s="108">
        <f t="shared" si="5"/>
        <v>81</v>
      </c>
      <c r="G22" s="106">
        <v>30</v>
      </c>
      <c r="H22" s="109">
        <v>45</v>
      </c>
      <c r="I22" s="108">
        <f t="shared" si="0"/>
        <v>75</v>
      </c>
      <c r="J22" s="106">
        <v>82</v>
      </c>
      <c r="K22" s="109">
        <v>159</v>
      </c>
      <c r="L22" s="108">
        <f t="shared" si="1"/>
        <v>241</v>
      </c>
      <c r="M22" s="106">
        <f t="shared" si="2"/>
        <v>112</v>
      </c>
      <c r="N22" s="109">
        <f t="shared" si="3"/>
        <v>204</v>
      </c>
      <c r="O22" s="110">
        <f t="shared" si="4"/>
        <v>316</v>
      </c>
    </row>
    <row r="23" spans="1:15" ht="12.75" customHeight="1">
      <c r="A23" s="111" t="s">
        <v>226</v>
      </c>
      <c r="B23" s="112" t="s">
        <v>24</v>
      </c>
      <c r="C23" s="113" t="s">
        <v>20</v>
      </c>
      <c r="D23" s="106">
        <v>0</v>
      </c>
      <c r="E23" s="107">
        <v>0</v>
      </c>
      <c r="F23" s="108">
        <f t="shared" si="5"/>
        <v>0</v>
      </c>
      <c r="G23" s="106">
        <v>0</v>
      </c>
      <c r="H23" s="109">
        <v>0</v>
      </c>
      <c r="I23" s="108">
        <f t="shared" si="0"/>
        <v>0</v>
      </c>
      <c r="J23" s="106">
        <v>14</v>
      </c>
      <c r="K23" s="109">
        <v>2</v>
      </c>
      <c r="L23" s="108">
        <f t="shared" si="1"/>
        <v>16</v>
      </c>
      <c r="M23" s="106">
        <f t="shared" si="2"/>
        <v>14</v>
      </c>
      <c r="N23" s="109">
        <f t="shared" si="3"/>
        <v>2</v>
      </c>
      <c r="O23" s="110">
        <f t="shared" si="4"/>
        <v>16</v>
      </c>
    </row>
    <row r="24" spans="1:15" ht="12.75" customHeight="1">
      <c r="A24" s="111" t="s">
        <v>25</v>
      </c>
      <c r="B24" s="112" t="s">
        <v>24</v>
      </c>
      <c r="C24" s="113" t="s">
        <v>20</v>
      </c>
      <c r="D24" s="106">
        <v>223</v>
      </c>
      <c r="E24" s="107">
        <v>63</v>
      </c>
      <c r="F24" s="108">
        <f t="shared" si="5"/>
        <v>286</v>
      </c>
      <c r="G24" s="106">
        <v>214</v>
      </c>
      <c r="H24" s="109">
        <v>56</v>
      </c>
      <c r="I24" s="108">
        <f t="shared" si="0"/>
        <v>270</v>
      </c>
      <c r="J24" s="106">
        <v>1085</v>
      </c>
      <c r="K24" s="109">
        <v>260</v>
      </c>
      <c r="L24" s="108">
        <f t="shared" si="1"/>
        <v>1345</v>
      </c>
      <c r="M24" s="106">
        <f t="shared" si="2"/>
        <v>1299</v>
      </c>
      <c r="N24" s="109">
        <f t="shared" si="3"/>
        <v>316</v>
      </c>
      <c r="O24" s="110">
        <f t="shared" si="4"/>
        <v>1615</v>
      </c>
    </row>
    <row r="25" spans="1:15" ht="12.75" customHeight="1">
      <c r="A25" s="111" t="s">
        <v>26</v>
      </c>
      <c r="B25" s="112" t="s">
        <v>155</v>
      </c>
      <c r="C25" s="113" t="s">
        <v>20</v>
      </c>
      <c r="D25" s="106">
        <v>34</v>
      </c>
      <c r="E25" s="107">
        <v>7</v>
      </c>
      <c r="F25" s="108">
        <f t="shared" si="5"/>
        <v>41</v>
      </c>
      <c r="G25" s="106">
        <v>32</v>
      </c>
      <c r="H25" s="109">
        <v>8</v>
      </c>
      <c r="I25" s="108">
        <f>G25+H25</f>
        <v>40</v>
      </c>
      <c r="J25" s="106">
        <v>74</v>
      </c>
      <c r="K25" s="109">
        <v>19</v>
      </c>
      <c r="L25" s="108">
        <f t="shared" si="1"/>
        <v>93</v>
      </c>
      <c r="M25" s="106">
        <f t="shared" si="2"/>
        <v>106</v>
      </c>
      <c r="N25" s="109">
        <f t="shared" si="3"/>
        <v>27</v>
      </c>
      <c r="O25" s="110">
        <f t="shared" si="4"/>
        <v>133</v>
      </c>
    </row>
    <row r="26" spans="1:15" ht="12.75" customHeight="1">
      <c r="A26" s="111" t="s">
        <v>224</v>
      </c>
      <c r="B26" s="112" t="s">
        <v>155</v>
      </c>
      <c r="C26" s="113" t="s">
        <v>20</v>
      </c>
      <c r="D26" s="106">
        <v>14</v>
      </c>
      <c r="E26" s="107">
        <v>14</v>
      </c>
      <c r="F26" s="108">
        <f t="shared" si="5"/>
        <v>28</v>
      </c>
      <c r="G26" s="106">
        <v>15</v>
      </c>
      <c r="H26" s="109">
        <v>9</v>
      </c>
      <c r="I26" s="108">
        <f t="shared" si="0"/>
        <v>24</v>
      </c>
      <c r="J26" s="106">
        <v>18</v>
      </c>
      <c r="K26" s="109">
        <v>7</v>
      </c>
      <c r="L26" s="108">
        <f t="shared" si="1"/>
        <v>25</v>
      </c>
      <c r="M26" s="106">
        <f t="shared" si="2"/>
        <v>33</v>
      </c>
      <c r="N26" s="109">
        <f t="shared" si="3"/>
        <v>16</v>
      </c>
      <c r="O26" s="110">
        <f t="shared" si="4"/>
        <v>49</v>
      </c>
    </row>
    <row r="27" spans="1:15" ht="12.75" customHeight="1">
      <c r="A27" s="115" t="s">
        <v>238</v>
      </c>
      <c r="B27" s="112" t="s">
        <v>154</v>
      </c>
      <c r="C27" s="113" t="s">
        <v>20</v>
      </c>
      <c r="D27" s="106">
        <v>11</v>
      </c>
      <c r="E27" s="116">
        <v>14</v>
      </c>
      <c r="F27" s="108">
        <f t="shared" si="5"/>
        <v>25</v>
      </c>
      <c r="G27" s="117">
        <v>8</v>
      </c>
      <c r="H27" s="118">
        <v>9</v>
      </c>
      <c r="I27" s="108">
        <f t="shared" si="0"/>
        <v>17</v>
      </c>
      <c r="J27" s="117">
        <v>11</v>
      </c>
      <c r="K27" s="118">
        <v>8</v>
      </c>
      <c r="L27" s="108">
        <f t="shared" si="1"/>
        <v>19</v>
      </c>
      <c r="M27" s="106">
        <f t="shared" si="2"/>
        <v>19</v>
      </c>
      <c r="N27" s="109">
        <f t="shared" si="3"/>
        <v>17</v>
      </c>
      <c r="O27" s="110">
        <f t="shared" si="4"/>
        <v>36</v>
      </c>
    </row>
    <row r="28" spans="1:15" ht="12.75" customHeight="1">
      <c r="A28" s="115" t="s">
        <v>172</v>
      </c>
      <c r="B28" s="119" t="s">
        <v>173</v>
      </c>
      <c r="C28" s="113" t="s">
        <v>20</v>
      </c>
      <c r="D28" s="120">
        <v>22</v>
      </c>
      <c r="E28" s="121">
        <v>10</v>
      </c>
      <c r="F28" s="108">
        <f t="shared" si="5"/>
        <v>32</v>
      </c>
      <c r="G28" s="122">
        <v>15</v>
      </c>
      <c r="H28" s="123">
        <v>7</v>
      </c>
      <c r="I28" s="108">
        <f t="shared" si="0"/>
        <v>22</v>
      </c>
      <c r="J28" s="122">
        <v>59</v>
      </c>
      <c r="K28" s="123">
        <v>25</v>
      </c>
      <c r="L28" s="108">
        <f t="shared" si="1"/>
        <v>84</v>
      </c>
      <c r="M28" s="106">
        <f t="shared" si="2"/>
        <v>74</v>
      </c>
      <c r="N28" s="109">
        <f t="shared" si="3"/>
        <v>32</v>
      </c>
      <c r="O28" s="110">
        <f t="shared" si="4"/>
        <v>106</v>
      </c>
    </row>
    <row r="29" spans="1:15" ht="13.5" customHeight="1">
      <c r="A29" s="115" t="s">
        <v>129</v>
      </c>
      <c r="B29" s="119" t="s">
        <v>140</v>
      </c>
      <c r="C29" s="113" t="s">
        <v>20</v>
      </c>
      <c r="D29" s="120">
        <v>11</v>
      </c>
      <c r="E29" s="121">
        <v>21</v>
      </c>
      <c r="F29" s="108">
        <f t="shared" si="5"/>
        <v>32</v>
      </c>
      <c r="G29" s="122">
        <v>14</v>
      </c>
      <c r="H29" s="123">
        <v>18</v>
      </c>
      <c r="I29" s="108">
        <f t="shared" si="0"/>
        <v>32</v>
      </c>
      <c r="J29" s="122">
        <v>11</v>
      </c>
      <c r="K29" s="123">
        <v>29</v>
      </c>
      <c r="L29" s="108">
        <f t="shared" si="1"/>
        <v>40</v>
      </c>
      <c r="M29" s="106">
        <f t="shared" si="2"/>
        <v>25</v>
      </c>
      <c r="N29" s="109">
        <f t="shared" si="3"/>
        <v>47</v>
      </c>
      <c r="O29" s="110">
        <f t="shared" si="4"/>
        <v>72</v>
      </c>
    </row>
    <row r="30" spans="1:15" ht="15.75" customHeight="1" thickBot="1">
      <c r="A30" s="115" t="s">
        <v>27</v>
      </c>
      <c r="B30" s="119" t="s">
        <v>28</v>
      </c>
      <c r="C30" s="113" t="s">
        <v>20</v>
      </c>
      <c r="D30" s="122">
        <v>149</v>
      </c>
      <c r="E30" s="121">
        <v>147</v>
      </c>
      <c r="F30" s="124">
        <f t="shared" si="5"/>
        <v>296</v>
      </c>
      <c r="G30" s="122">
        <v>143</v>
      </c>
      <c r="H30" s="123">
        <v>136</v>
      </c>
      <c r="I30" s="124">
        <f t="shared" si="0"/>
        <v>279</v>
      </c>
      <c r="J30" s="122">
        <v>792</v>
      </c>
      <c r="K30" s="123">
        <v>523</v>
      </c>
      <c r="L30" s="124">
        <f t="shared" si="1"/>
        <v>1315</v>
      </c>
      <c r="M30" s="106">
        <f t="shared" si="2"/>
        <v>935</v>
      </c>
      <c r="N30" s="109">
        <f t="shared" si="3"/>
        <v>659</v>
      </c>
      <c r="O30" s="110">
        <f t="shared" si="4"/>
        <v>1594</v>
      </c>
    </row>
    <row r="31" spans="1:15" ht="13.5" customHeight="1" thickBot="1">
      <c r="A31" s="522" t="s">
        <v>29</v>
      </c>
      <c r="B31" s="522"/>
      <c r="C31" s="522"/>
      <c r="D31" s="125">
        <f aca="true" t="shared" si="6" ref="D31:O31">SUM(D14:D30)</f>
        <v>966</v>
      </c>
      <c r="E31" s="125">
        <f t="shared" si="6"/>
        <v>675</v>
      </c>
      <c r="F31" s="125">
        <f t="shared" si="6"/>
        <v>1641</v>
      </c>
      <c r="G31" s="125">
        <f t="shared" si="6"/>
        <v>905</v>
      </c>
      <c r="H31" s="125">
        <f t="shared" si="6"/>
        <v>615</v>
      </c>
      <c r="I31" s="125">
        <f t="shared" si="6"/>
        <v>1520</v>
      </c>
      <c r="J31" s="125">
        <f t="shared" si="6"/>
        <v>3823</v>
      </c>
      <c r="K31" s="125">
        <f t="shared" si="6"/>
        <v>2622</v>
      </c>
      <c r="L31" s="125">
        <f t="shared" si="6"/>
        <v>6445</v>
      </c>
      <c r="M31" s="125">
        <f t="shared" si="6"/>
        <v>4728</v>
      </c>
      <c r="N31" s="125">
        <f t="shared" si="6"/>
        <v>3237</v>
      </c>
      <c r="O31" s="125">
        <f t="shared" si="6"/>
        <v>7965</v>
      </c>
    </row>
    <row r="32" spans="1:15" ht="13.5" customHeight="1" thickBot="1">
      <c r="A32" s="126" t="s">
        <v>251</v>
      </c>
      <c r="B32" s="126" t="s">
        <v>251</v>
      </c>
      <c r="C32" s="126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</row>
    <row r="33" spans="1:15" ht="13.5" customHeight="1" thickBot="1">
      <c r="A33" s="466" t="s">
        <v>30</v>
      </c>
      <c r="B33" s="464" t="s">
        <v>8</v>
      </c>
      <c r="C33" s="128" t="s">
        <v>9</v>
      </c>
      <c r="D33" s="474" t="s">
        <v>15</v>
      </c>
      <c r="E33" s="474" t="s">
        <v>16</v>
      </c>
      <c r="F33" s="129" t="s">
        <v>17</v>
      </c>
      <c r="G33" s="474" t="s">
        <v>15</v>
      </c>
      <c r="H33" s="474" t="s">
        <v>16</v>
      </c>
      <c r="I33" s="474" t="s">
        <v>17</v>
      </c>
      <c r="J33" s="474" t="s">
        <v>15</v>
      </c>
      <c r="K33" s="474" t="s">
        <v>16</v>
      </c>
      <c r="L33" s="474" t="s">
        <v>17</v>
      </c>
      <c r="M33" s="130" t="s">
        <v>15</v>
      </c>
      <c r="N33" s="131" t="s">
        <v>16</v>
      </c>
      <c r="O33" s="474" t="s">
        <v>17</v>
      </c>
    </row>
    <row r="34" spans="1:15" ht="10.5" customHeight="1">
      <c r="A34" s="132" t="s">
        <v>189</v>
      </c>
      <c r="B34" s="133" t="s">
        <v>19</v>
      </c>
      <c r="C34" s="134" t="s">
        <v>20</v>
      </c>
      <c r="D34" s="135">
        <v>0</v>
      </c>
      <c r="E34" s="136">
        <v>0</v>
      </c>
      <c r="F34" s="137">
        <f>D34+E34</f>
        <v>0</v>
      </c>
      <c r="G34" s="138">
        <v>0</v>
      </c>
      <c r="H34" s="139">
        <v>1</v>
      </c>
      <c r="I34" s="137">
        <f>SUM(G34:H34)</f>
        <v>1</v>
      </c>
      <c r="J34" s="138">
        <v>0</v>
      </c>
      <c r="K34" s="139">
        <v>0</v>
      </c>
      <c r="L34" s="137">
        <f>SUM(J34:K34)</f>
        <v>0</v>
      </c>
      <c r="M34" s="101">
        <f>SUM(G34,J34)</f>
        <v>0</v>
      </c>
      <c r="N34" s="104">
        <f>SUM(H34,K34)</f>
        <v>1</v>
      </c>
      <c r="O34" s="140">
        <f>SUM(M34:N34)</f>
        <v>1</v>
      </c>
    </row>
    <row r="35" spans="1:15" ht="10.5" customHeight="1">
      <c r="A35" s="141" t="s">
        <v>190</v>
      </c>
      <c r="B35" s="142" t="s">
        <v>19</v>
      </c>
      <c r="C35" s="134" t="s">
        <v>20</v>
      </c>
      <c r="D35" s="143">
        <v>0</v>
      </c>
      <c r="E35" s="144">
        <v>0</v>
      </c>
      <c r="F35" s="145">
        <f>SUM(D35:E35)</f>
        <v>0</v>
      </c>
      <c r="G35" s="146">
        <v>8</v>
      </c>
      <c r="H35" s="147">
        <v>6</v>
      </c>
      <c r="I35" s="145">
        <f>SUM(G35:H35)</f>
        <v>14</v>
      </c>
      <c r="J35" s="146">
        <v>1</v>
      </c>
      <c r="K35" s="147">
        <v>8</v>
      </c>
      <c r="L35" s="145">
        <f>SUM(J35:K35)</f>
        <v>9</v>
      </c>
      <c r="M35" s="106">
        <f>SUM(G35,J35)</f>
        <v>9</v>
      </c>
      <c r="N35" s="109">
        <f aca="true" t="shared" si="7" ref="M35:N37">SUM(H35,K35)</f>
        <v>14</v>
      </c>
      <c r="O35" s="145">
        <f aca="true" t="shared" si="8" ref="O35:O50">SUM(M35:N35)</f>
        <v>23</v>
      </c>
    </row>
    <row r="36" spans="1:15" ht="12.75" customHeight="1">
      <c r="A36" s="141" t="s">
        <v>191</v>
      </c>
      <c r="B36" s="142" t="s">
        <v>19</v>
      </c>
      <c r="C36" s="134" t="s">
        <v>20</v>
      </c>
      <c r="D36" s="143">
        <v>0</v>
      </c>
      <c r="E36" s="144">
        <v>0</v>
      </c>
      <c r="F36" s="145">
        <f aca="true" t="shared" si="9" ref="F36:F50">SUM(D36:E36)</f>
        <v>0</v>
      </c>
      <c r="G36" s="146">
        <v>5</v>
      </c>
      <c r="H36" s="147">
        <v>6</v>
      </c>
      <c r="I36" s="145">
        <f aca="true" t="shared" si="10" ref="I36:I50">SUM(G36:H36)</f>
        <v>11</v>
      </c>
      <c r="J36" s="146">
        <v>5</v>
      </c>
      <c r="K36" s="147">
        <v>6</v>
      </c>
      <c r="L36" s="145">
        <f aca="true" t="shared" si="11" ref="L36:L50">SUM(J36:K36)</f>
        <v>11</v>
      </c>
      <c r="M36" s="106">
        <f>SUM(G36,J36)</f>
        <v>10</v>
      </c>
      <c r="N36" s="109">
        <f t="shared" si="7"/>
        <v>12</v>
      </c>
      <c r="O36" s="145">
        <f t="shared" si="8"/>
        <v>22</v>
      </c>
    </row>
    <row r="37" spans="1:15" ht="12.75" customHeight="1">
      <c r="A37" s="141" t="s">
        <v>192</v>
      </c>
      <c r="B37" s="142" t="s">
        <v>19</v>
      </c>
      <c r="C37" s="134" t="s">
        <v>20</v>
      </c>
      <c r="D37" s="143">
        <v>0</v>
      </c>
      <c r="E37" s="144">
        <v>0</v>
      </c>
      <c r="F37" s="145">
        <f t="shared" si="9"/>
        <v>0</v>
      </c>
      <c r="G37" s="146">
        <v>6</v>
      </c>
      <c r="H37" s="147">
        <v>6</v>
      </c>
      <c r="I37" s="145">
        <f t="shared" si="10"/>
        <v>12</v>
      </c>
      <c r="J37" s="146">
        <v>7</v>
      </c>
      <c r="K37" s="147">
        <v>17</v>
      </c>
      <c r="L37" s="145">
        <f t="shared" si="11"/>
        <v>24</v>
      </c>
      <c r="M37" s="106">
        <f t="shared" si="7"/>
        <v>13</v>
      </c>
      <c r="N37" s="109">
        <f t="shared" si="7"/>
        <v>23</v>
      </c>
      <c r="O37" s="145">
        <f t="shared" si="8"/>
        <v>36</v>
      </c>
    </row>
    <row r="38" spans="1:15" ht="12.75" customHeight="1">
      <c r="A38" s="141" t="s">
        <v>193</v>
      </c>
      <c r="B38" s="142" t="s">
        <v>19</v>
      </c>
      <c r="C38" s="134" t="s">
        <v>20</v>
      </c>
      <c r="D38" s="146">
        <v>0</v>
      </c>
      <c r="E38" s="147">
        <v>0</v>
      </c>
      <c r="F38" s="145">
        <f t="shared" si="9"/>
        <v>0</v>
      </c>
      <c r="G38" s="146">
        <v>0</v>
      </c>
      <c r="H38" s="147">
        <v>0</v>
      </c>
      <c r="I38" s="145">
        <f t="shared" si="10"/>
        <v>0</v>
      </c>
      <c r="J38" s="146">
        <v>0</v>
      </c>
      <c r="K38" s="147">
        <v>0</v>
      </c>
      <c r="L38" s="145">
        <f t="shared" si="11"/>
        <v>0</v>
      </c>
      <c r="M38" s="106">
        <f aca="true" t="shared" si="12" ref="M38:M50">SUM(G38,J38)</f>
        <v>0</v>
      </c>
      <c r="N38" s="109">
        <f aca="true" t="shared" si="13" ref="N38:N49">SUM(H38,K38)</f>
        <v>0</v>
      </c>
      <c r="O38" s="145">
        <f t="shared" si="8"/>
        <v>0</v>
      </c>
    </row>
    <row r="39" spans="1:15" ht="12.75" customHeight="1">
      <c r="A39" s="141" t="s">
        <v>227</v>
      </c>
      <c r="B39" s="142" t="s">
        <v>19</v>
      </c>
      <c r="C39" s="134" t="s">
        <v>20</v>
      </c>
      <c r="D39" s="146">
        <v>0</v>
      </c>
      <c r="E39" s="147">
        <v>0</v>
      </c>
      <c r="F39" s="145">
        <f t="shared" si="9"/>
        <v>0</v>
      </c>
      <c r="G39" s="146">
        <v>0</v>
      </c>
      <c r="H39" s="147">
        <v>0</v>
      </c>
      <c r="I39" s="145">
        <f>SUM(G39:H39)</f>
        <v>0</v>
      </c>
      <c r="J39" s="146">
        <v>0</v>
      </c>
      <c r="K39" s="147">
        <v>0</v>
      </c>
      <c r="L39" s="145">
        <f>SUM(J39:K39)</f>
        <v>0</v>
      </c>
      <c r="M39" s="106">
        <f>SUM(G39,J39)</f>
        <v>0</v>
      </c>
      <c r="N39" s="109">
        <f>SUM(H39,K39)</f>
        <v>0</v>
      </c>
      <c r="O39" s="145">
        <f>SUM(M39:N39)</f>
        <v>0</v>
      </c>
    </row>
    <row r="40" spans="1:15" ht="12.75" customHeight="1">
      <c r="A40" s="141" t="s">
        <v>199</v>
      </c>
      <c r="B40" s="142" t="s">
        <v>19</v>
      </c>
      <c r="C40" s="134" t="s">
        <v>20</v>
      </c>
      <c r="D40" s="146">
        <v>0</v>
      </c>
      <c r="E40" s="147">
        <v>0</v>
      </c>
      <c r="F40" s="145">
        <f t="shared" si="9"/>
        <v>0</v>
      </c>
      <c r="G40" s="146">
        <v>0</v>
      </c>
      <c r="H40" s="147">
        <v>1</v>
      </c>
      <c r="I40" s="145">
        <f>SUM(G40:H40)</f>
        <v>1</v>
      </c>
      <c r="J40" s="146">
        <v>0</v>
      </c>
      <c r="K40" s="147">
        <v>0</v>
      </c>
      <c r="L40" s="145">
        <f>SUM(J40:K40)</f>
        <v>0</v>
      </c>
      <c r="M40" s="106">
        <f t="shared" si="12"/>
        <v>0</v>
      </c>
      <c r="N40" s="109">
        <f>SUM(H40,K40)</f>
        <v>1</v>
      </c>
      <c r="O40" s="145">
        <f t="shared" si="8"/>
        <v>1</v>
      </c>
    </row>
    <row r="41" spans="1:15" ht="12.75" customHeight="1">
      <c r="A41" s="141" t="s">
        <v>147</v>
      </c>
      <c r="B41" s="142" t="s">
        <v>19</v>
      </c>
      <c r="C41" s="134" t="s">
        <v>20</v>
      </c>
      <c r="D41" s="146">
        <v>0</v>
      </c>
      <c r="E41" s="147">
        <v>0</v>
      </c>
      <c r="F41" s="145">
        <f t="shared" si="9"/>
        <v>0</v>
      </c>
      <c r="G41" s="146">
        <v>0</v>
      </c>
      <c r="H41" s="147">
        <v>0</v>
      </c>
      <c r="I41" s="145">
        <f>SUM(G41:H41)</f>
        <v>0</v>
      </c>
      <c r="J41" s="146">
        <v>14</v>
      </c>
      <c r="K41" s="147">
        <v>15</v>
      </c>
      <c r="L41" s="145">
        <f>SUM(J41:K41)</f>
        <v>29</v>
      </c>
      <c r="M41" s="106">
        <f t="shared" si="12"/>
        <v>14</v>
      </c>
      <c r="N41" s="109">
        <f>SUM(H41,K41)</f>
        <v>15</v>
      </c>
      <c r="O41" s="145">
        <f t="shared" si="8"/>
        <v>29</v>
      </c>
    </row>
    <row r="42" spans="1:15" ht="12.75" customHeight="1">
      <c r="A42" s="148" t="s">
        <v>228</v>
      </c>
      <c r="B42" s="142" t="s">
        <v>19</v>
      </c>
      <c r="C42" s="134" t="s">
        <v>20</v>
      </c>
      <c r="D42" s="146">
        <v>0</v>
      </c>
      <c r="E42" s="147">
        <v>0</v>
      </c>
      <c r="F42" s="145">
        <f>SUM(D42:E42)</f>
        <v>0</v>
      </c>
      <c r="G42" s="146">
        <v>0</v>
      </c>
      <c r="H42" s="147">
        <v>0</v>
      </c>
      <c r="I42" s="145">
        <f>SUM(G42:H42)</f>
        <v>0</v>
      </c>
      <c r="J42" s="146">
        <v>0</v>
      </c>
      <c r="K42" s="147">
        <v>0</v>
      </c>
      <c r="L42" s="145">
        <f>SUM(J42:K42)</f>
        <v>0</v>
      </c>
      <c r="M42" s="106">
        <f t="shared" si="12"/>
        <v>0</v>
      </c>
      <c r="N42" s="109">
        <f>SUM(H42,K42)</f>
        <v>0</v>
      </c>
      <c r="O42" s="145">
        <f t="shared" si="8"/>
        <v>0</v>
      </c>
    </row>
    <row r="43" spans="1:20" s="25" customFormat="1" ht="12" customHeight="1">
      <c r="A43" s="149" t="s">
        <v>243</v>
      </c>
      <c r="B43" s="142" t="s">
        <v>24</v>
      </c>
      <c r="C43" s="134" t="s">
        <v>20</v>
      </c>
      <c r="D43" s="146">
        <v>0</v>
      </c>
      <c r="E43" s="147">
        <v>0</v>
      </c>
      <c r="F43" s="145">
        <f t="shared" si="9"/>
        <v>0</v>
      </c>
      <c r="G43" s="146">
        <v>0</v>
      </c>
      <c r="H43" s="147">
        <v>0</v>
      </c>
      <c r="I43" s="145">
        <f t="shared" si="10"/>
        <v>0</v>
      </c>
      <c r="J43" s="146">
        <v>0</v>
      </c>
      <c r="K43" s="147">
        <v>0</v>
      </c>
      <c r="L43" s="145">
        <f t="shared" si="11"/>
        <v>0</v>
      </c>
      <c r="M43" s="120">
        <f t="shared" si="12"/>
        <v>0</v>
      </c>
      <c r="N43" s="150">
        <f t="shared" si="13"/>
        <v>0</v>
      </c>
      <c r="O43" s="145">
        <f t="shared" si="8"/>
        <v>0</v>
      </c>
      <c r="P43" s="11"/>
      <c r="Q43" s="11"/>
      <c r="R43" s="11"/>
      <c r="S43" s="11"/>
      <c r="T43" s="11"/>
    </row>
    <row r="44" spans="1:15" ht="12.75" customHeight="1">
      <c r="A44" s="141" t="s">
        <v>203</v>
      </c>
      <c r="B44" s="142" t="s">
        <v>24</v>
      </c>
      <c r="C44" s="134" t="s">
        <v>20</v>
      </c>
      <c r="D44" s="146">
        <v>0</v>
      </c>
      <c r="E44" s="147">
        <v>0</v>
      </c>
      <c r="F44" s="145">
        <f t="shared" si="9"/>
        <v>0</v>
      </c>
      <c r="G44" s="146">
        <v>0</v>
      </c>
      <c r="H44" s="147">
        <v>0</v>
      </c>
      <c r="I44" s="145">
        <f t="shared" si="10"/>
        <v>0</v>
      </c>
      <c r="J44" s="146">
        <v>0</v>
      </c>
      <c r="K44" s="147">
        <v>0</v>
      </c>
      <c r="L44" s="145">
        <f t="shared" si="11"/>
        <v>0</v>
      </c>
      <c r="M44" s="120">
        <f t="shared" si="12"/>
        <v>0</v>
      </c>
      <c r="N44" s="150">
        <f t="shared" si="13"/>
        <v>0</v>
      </c>
      <c r="O44" s="145">
        <f t="shared" si="8"/>
        <v>0</v>
      </c>
    </row>
    <row r="45" spans="1:15" ht="12.75" customHeight="1">
      <c r="A45" s="141" t="s">
        <v>195</v>
      </c>
      <c r="B45" s="142" t="s">
        <v>24</v>
      </c>
      <c r="C45" s="134" t="s">
        <v>20</v>
      </c>
      <c r="D45" s="146">
        <v>0</v>
      </c>
      <c r="E45" s="147">
        <v>0</v>
      </c>
      <c r="F45" s="145">
        <f t="shared" si="9"/>
        <v>0</v>
      </c>
      <c r="G45" s="146">
        <v>0</v>
      </c>
      <c r="H45" s="147">
        <v>0</v>
      </c>
      <c r="I45" s="145">
        <f>SUM(G45:H45)</f>
        <v>0</v>
      </c>
      <c r="J45" s="146">
        <v>0</v>
      </c>
      <c r="K45" s="147">
        <v>0</v>
      </c>
      <c r="L45" s="145">
        <f>SUM(J45:K45)</f>
        <v>0</v>
      </c>
      <c r="M45" s="120">
        <f t="shared" si="12"/>
        <v>0</v>
      </c>
      <c r="N45" s="150">
        <f>SUM(H45,K45)</f>
        <v>0</v>
      </c>
      <c r="O45" s="145">
        <f t="shared" si="8"/>
        <v>0</v>
      </c>
    </row>
    <row r="46" spans="1:15" ht="12.75" customHeight="1">
      <c r="A46" s="141" t="s">
        <v>196</v>
      </c>
      <c r="B46" s="142" t="s">
        <v>24</v>
      </c>
      <c r="C46" s="134" t="s">
        <v>20</v>
      </c>
      <c r="D46" s="146">
        <v>25</v>
      </c>
      <c r="E46" s="147">
        <v>2</v>
      </c>
      <c r="F46" s="145">
        <f t="shared" si="9"/>
        <v>27</v>
      </c>
      <c r="G46" s="146">
        <v>9</v>
      </c>
      <c r="H46" s="147">
        <v>0</v>
      </c>
      <c r="I46" s="145">
        <f>SUM(G46:H46)</f>
        <v>9</v>
      </c>
      <c r="J46" s="146">
        <v>0</v>
      </c>
      <c r="K46" s="147">
        <v>0</v>
      </c>
      <c r="L46" s="145">
        <f>SUM(J46:K46)</f>
        <v>0</v>
      </c>
      <c r="M46" s="120">
        <f t="shared" si="12"/>
        <v>9</v>
      </c>
      <c r="N46" s="150">
        <f>SUM(H46,K46)</f>
        <v>0</v>
      </c>
      <c r="O46" s="145">
        <f t="shared" si="8"/>
        <v>9</v>
      </c>
    </row>
    <row r="47" spans="1:15" ht="12.75" customHeight="1">
      <c r="A47" s="151" t="s">
        <v>32</v>
      </c>
      <c r="B47" s="152" t="s">
        <v>28</v>
      </c>
      <c r="C47" s="153" t="s">
        <v>20</v>
      </c>
      <c r="D47" s="154">
        <v>0</v>
      </c>
      <c r="E47" s="155">
        <v>0</v>
      </c>
      <c r="F47" s="156">
        <f t="shared" si="9"/>
        <v>0</v>
      </c>
      <c r="G47" s="154">
        <v>0</v>
      </c>
      <c r="H47" s="155">
        <v>0</v>
      </c>
      <c r="I47" s="156">
        <f>SUM(G47:H47)</f>
        <v>0</v>
      </c>
      <c r="J47" s="154">
        <v>0</v>
      </c>
      <c r="K47" s="155">
        <v>0</v>
      </c>
      <c r="L47" s="156">
        <f>SUM(J47:K47)</f>
        <v>0</v>
      </c>
      <c r="M47" s="120">
        <f t="shared" si="12"/>
        <v>0</v>
      </c>
      <c r="N47" s="150">
        <f t="shared" si="13"/>
        <v>0</v>
      </c>
      <c r="O47" s="156">
        <f t="shared" si="8"/>
        <v>0</v>
      </c>
    </row>
    <row r="48" spans="1:15" s="26" customFormat="1" ht="12.75" customHeight="1">
      <c r="A48" s="141" t="s">
        <v>160</v>
      </c>
      <c r="B48" s="142" t="s">
        <v>161</v>
      </c>
      <c r="C48" s="134" t="s">
        <v>20</v>
      </c>
      <c r="D48" s="146">
        <v>7</v>
      </c>
      <c r="E48" s="147">
        <v>5</v>
      </c>
      <c r="F48" s="145">
        <f t="shared" si="9"/>
        <v>12</v>
      </c>
      <c r="G48" s="146">
        <v>7</v>
      </c>
      <c r="H48" s="147">
        <v>4</v>
      </c>
      <c r="I48" s="145">
        <f t="shared" si="10"/>
        <v>11</v>
      </c>
      <c r="J48" s="146">
        <v>2</v>
      </c>
      <c r="K48" s="147">
        <v>7</v>
      </c>
      <c r="L48" s="145">
        <f t="shared" si="11"/>
        <v>9</v>
      </c>
      <c r="M48" s="120">
        <f t="shared" si="12"/>
        <v>9</v>
      </c>
      <c r="N48" s="150">
        <f t="shared" si="13"/>
        <v>11</v>
      </c>
      <c r="O48" s="145">
        <f t="shared" si="8"/>
        <v>20</v>
      </c>
    </row>
    <row r="49" spans="1:15" ht="12.75" customHeight="1">
      <c r="A49" s="141" t="s">
        <v>138</v>
      </c>
      <c r="B49" s="142" t="s">
        <v>244</v>
      </c>
      <c r="C49" s="134" t="s">
        <v>20</v>
      </c>
      <c r="D49" s="146">
        <v>0</v>
      </c>
      <c r="E49" s="147">
        <v>0</v>
      </c>
      <c r="F49" s="145">
        <f t="shared" si="9"/>
        <v>0</v>
      </c>
      <c r="G49" s="146">
        <v>0</v>
      </c>
      <c r="H49" s="147">
        <v>0</v>
      </c>
      <c r="I49" s="145">
        <f t="shared" si="10"/>
        <v>0</v>
      </c>
      <c r="J49" s="146">
        <v>3</v>
      </c>
      <c r="K49" s="147">
        <v>3</v>
      </c>
      <c r="L49" s="145">
        <f t="shared" si="11"/>
        <v>6</v>
      </c>
      <c r="M49" s="120">
        <f t="shared" si="12"/>
        <v>3</v>
      </c>
      <c r="N49" s="150">
        <f t="shared" si="13"/>
        <v>3</v>
      </c>
      <c r="O49" s="145">
        <f t="shared" si="8"/>
        <v>6</v>
      </c>
    </row>
    <row r="50" spans="1:15" ht="14.25" customHeight="1" thickBot="1">
      <c r="A50" s="77" t="s">
        <v>139</v>
      </c>
      <c r="B50" s="158" t="s">
        <v>244</v>
      </c>
      <c r="C50" s="159" t="s">
        <v>20</v>
      </c>
      <c r="D50" s="80">
        <v>0</v>
      </c>
      <c r="E50" s="160">
        <v>0</v>
      </c>
      <c r="F50" s="82">
        <f t="shared" si="9"/>
        <v>0</v>
      </c>
      <c r="G50" s="80">
        <v>0</v>
      </c>
      <c r="H50" s="160">
        <v>0</v>
      </c>
      <c r="I50" s="82">
        <f t="shared" si="10"/>
        <v>0</v>
      </c>
      <c r="J50" s="80">
        <v>11</v>
      </c>
      <c r="K50" s="160">
        <v>2</v>
      </c>
      <c r="L50" s="82">
        <f t="shared" si="11"/>
        <v>13</v>
      </c>
      <c r="M50" s="122">
        <f t="shared" si="12"/>
        <v>11</v>
      </c>
      <c r="N50" s="123">
        <f>SUM(H50,K50)</f>
        <v>2</v>
      </c>
      <c r="O50" s="161">
        <f t="shared" si="8"/>
        <v>13</v>
      </c>
    </row>
    <row r="51" spans="1:15" ht="13.5" customHeight="1" thickBot="1">
      <c r="A51" s="523" t="s">
        <v>29</v>
      </c>
      <c r="B51" s="523"/>
      <c r="C51" s="523"/>
      <c r="D51" s="125">
        <f aca="true" t="shared" si="14" ref="D51:O51">SUM(D34:D50)</f>
        <v>32</v>
      </c>
      <c r="E51" s="125">
        <f t="shared" si="14"/>
        <v>7</v>
      </c>
      <c r="F51" s="125">
        <f t="shared" si="14"/>
        <v>39</v>
      </c>
      <c r="G51" s="125">
        <f t="shared" si="14"/>
        <v>35</v>
      </c>
      <c r="H51" s="125">
        <f t="shared" si="14"/>
        <v>24</v>
      </c>
      <c r="I51" s="125">
        <f t="shared" si="14"/>
        <v>59</v>
      </c>
      <c r="J51" s="125">
        <f t="shared" si="14"/>
        <v>43</v>
      </c>
      <c r="K51" s="125">
        <f t="shared" si="14"/>
        <v>58</v>
      </c>
      <c r="L51" s="125">
        <f t="shared" si="14"/>
        <v>101</v>
      </c>
      <c r="M51" s="125">
        <f t="shared" si="14"/>
        <v>78</v>
      </c>
      <c r="N51" s="125">
        <f t="shared" si="14"/>
        <v>82</v>
      </c>
      <c r="O51" s="125">
        <f t="shared" si="14"/>
        <v>160</v>
      </c>
    </row>
    <row r="52" spans="1:15" s="26" customFormat="1" ht="13.5" customHeight="1" thickBot="1">
      <c r="A52" s="162" t="s">
        <v>251</v>
      </c>
      <c r="B52" s="162" t="s">
        <v>251</v>
      </c>
      <c r="C52" s="162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</row>
    <row r="53" spans="1:15" s="26" customFormat="1" ht="13.5" customHeight="1" thickBot="1">
      <c r="A53" s="463" t="s">
        <v>33</v>
      </c>
      <c r="B53" s="465" t="s">
        <v>38</v>
      </c>
      <c r="C53" s="463" t="s">
        <v>9</v>
      </c>
      <c r="D53" s="131" t="s">
        <v>15</v>
      </c>
      <c r="E53" s="131" t="s">
        <v>16</v>
      </c>
      <c r="F53" s="131" t="s">
        <v>17</v>
      </c>
      <c r="G53" s="131" t="s">
        <v>15</v>
      </c>
      <c r="H53" s="131" t="s">
        <v>16</v>
      </c>
      <c r="I53" s="131" t="s">
        <v>17</v>
      </c>
      <c r="J53" s="131" t="s">
        <v>15</v>
      </c>
      <c r="K53" s="131" t="s">
        <v>16</v>
      </c>
      <c r="L53" s="131" t="s">
        <v>17</v>
      </c>
      <c r="M53" s="131" t="s">
        <v>15</v>
      </c>
      <c r="N53" s="131" t="s">
        <v>16</v>
      </c>
      <c r="O53" s="131" t="s">
        <v>17</v>
      </c>
    </row>
    <row r="54" spans="1:15" ht="13.5" customHeight="1" thickBot="1">
      <c r="A54" s="163" t="s">
        <v>34</v>
      </c>
      <c r="B54" s="164" t="s">
        <v>24</v>
      </c>
      <c r="C54" s="165" t="s">
        <v>20</v>
      </c>
      <c r="D54" s="166">
        <v>10</v>
      </c>
      <c r="E54" s="167">
        <v>12</v>
      </c>
      <c r="F54" s="168">
        <f>SUM(D54:E54)</f>
        <v>22</v>
      </c>
      <c r="G54" s="169">
        <v>5</v>
      </c>
      <c r="H54" s="167">
        <v>8</v>
      </c>
      <c r="I54" s="168">
        <f>SUM(G54:H54)</f>
        <v>13</v>
      </c>
      <c r="J54" s="169">
        <v>0</v>
      </c>
      <c r="K54" s="167">
        <v>0</v>
      </c>
      <c r="L54" s="168">
        <f>SUM(J54:K54)</f>
        <v>0</v>
      </c>
      <c r="M54" s="170">
        <f>SUM(G54,J54)</f>
        <v>5</v>
      </c>
      <c r="N54" s="171">
        <f>SUM(H54,K54)</f>
        <v>8</v>
      </c>
      <c r="O54" s="172">
        <f>SUM(M54:N54)</f>
        <v>13</v>
      </c>
    </row>
    <row r="55" spans="1:15" ht="13.5" customHeight="1" thickBot="1">
      <c r="A55" s="522" t="s">
        <v>29</v>
      </c>
      <c r="B55" s="522"/>
      <c r="C55" s="522"/>
      <c r="D55" s="173">
        <f>SUM(D54:D54)</f>
        <v>10</v>
      </c>
      <c r="E55" s="173">
        <f aca="true" t="shared" si="15" ref="E55:N55">SUM(E54:E54)</f>
        <v>12</v>
      </c>
      <c r="F55" s="173">
        <f t="shared" si="15"/>
        <v>22</v>
      </c>
      <c r="G55" s="173">
        <f t="shared" si="15"/>
        <v>5</v>
      </c>
      <c r="H55" s="173">
        <f t="shared" si="15"/>
        <v>8</v>
      </c>
      <c r="I55" s="173">
        <f t="shared" si="15"/>
        <v>13</v>
      </c>
      <c r="J55" s="173">
        <f t="shared" si="15"/>
        <v>0</v>
      </c>
      <c r="K55" s="173">
        <f t="shared" si="15"/>
        <v>0</v>
      </c>
      <c r="L55" s="173">
        <f t="shared" si="15"/>
        <v>0</v>
      </c>
      <c r="M55" s="172">
        <f t="shared" si="15"/>
        <v>5</v>
      </c>
      <c r="N55" s="173">
        <f t="shared" si="15"/>
        <v>8</v>
      </c>
      <c r="O55" s="173">
        <f>SUM(O54:O54)</f>
        <v>13</v>
      </c>
    </row>
    <row r="56" spans="1:15" ht="12.75" customHeight="1">
      <c r="A56" s="174" t="s">
        <v>251</v>
      </c>
      <c r="B56" s="174" t="s">
        <v>251</v>
      </c>
      <c r="C56" s="174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</row>
    <row r="57" spans="1:15" ht="12.75" customHeight="1">
      <c r="A57" s="174" t="s">
        <v>251</v>
      </c>
      <c r="B57" s="174" t="s">
        <v>251</v>
      </c>
      <c r="C57" s="174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</row>
    <row r="58" spans="1:15" ht="12.75" customHeight="1">
      <c r="A58" s="174"/>
      <c r="B58" s="174"/>
      <c r="C58" s="174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</row>
    <row r="59" spans="1:15" ht="12.75" customHeight="1">
      <c r="A59" s="174" t="s">
        <v>251</v>
      </c>
      <c r="B59" s="174" t="s">
        <v>251</v>
      </c>
      <c r="C59" s="174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</row>
    <row r="60" spans="1:15" ht="13.5" customHeight="1" thickBot="1">
      <c r="A60" s="126" t="s">
        <v>251</v>
      </c>
      <c r="B60" s="126" t="s">
        <v>251</v>
      </c>
      <c r="C60" s="126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</row>
    <row r="61" spans="1:15" ht="13.5" customHeight="1" thickBot="1">
      <c r="A61" s="463" t="s">
        <v>35</v>
      </c>
      <c r="B61" s="465" t="s">
        <v>38</v>
      </c>
      <c r="C61" s="470" t="s">
        <v>9</v>
      </c>
      <c r="D61" s="474" t="s">
        <v>15</v>
      </c>
      <c r="E61" s="474" t="s">
        <v>16</v>
      </c>
      <c r="F61" s="474" t="s">
        <v>17</v>
      </c>
      <c r="G61" s="474" t="s">
        <v>15</v>
      </c>
      <c r="H61" s="474" t="s">
        <v>16</v>
      </c>
      <c r="I61" s="474" t="s">
        <v>17</v>
      </c>
      <c r="J61" s="474" t="s">
        <v>15</v>
      </c>
      <c r="K61" s="474" t="s">
        <v>16</v>
      </c>
      <c r="L61" s="474" t="s">
        <v>17</v>
      </c>
      <c r="M61" s="474" t="s">
        <v>15</v>
      </c>
      <c r="N61" s="474" t="s">
        <v>16</v>
      </c>
      <c r="O61" s="474" t="s">
        <v>17</v>
      </c>
    </row>
    <row r="62" spans="1:15" ht="12.75" customHeight="1">
      <c r="A62" s="178" t="s">
        <v>197</v>
      </c>
      <c r="B62" s="142" t="s">
        <v>24</v>
      </c>
      <c r="C62" s="177" t="s">
        <v>20</v>
      </c>
      <c r="D62" s="169">
        <v>0</v>
      </c>
      <c r="E62" s="167">
        <v>0</v>
      </c>
      <c r="F62" s="168">
        <f>D62+E62</f>
        <v>0</v>
      </c>
      <c r="G62" s="169">
        <v>0</v>
      </c>
      <c r="H62" s="167">
        <v>0</v>
      </c>
      <c r="I62" s="168">
        <f>G62+H62</f>
        <v>0</v>
      </c>
      <c r="J62" s="169">
        <v>0</v>
      </c>
      <c r="K62" s="167">
        <v>0</v>
      </c>
      <c r="L62" s="168">
        <f>J62+K62</f>
        <v>0</v>
      </c>
      <c r="M62" s="169">
        <f aca="true" t="shared" si="16" ref="M62:N64">G62+J62</f>
        <v>0</v>
      </c>
      <c r="N62" s="167">
        <f t="shared" si="16"/>
        <v>0</v>
      </c>
      <c r="O62" s="168">
        <f>SUM(M62+N62)</f>
        <v>0</v>
      </c>
    </row>
    <row r="63" spans="1:15" ht="12.75" customHeight="1">
      <c r="A63" s="178" t="s">
        <v>139</v>
      </c>
      <c r="B63" s="142" t="s">
        <v>244</v>
      </c>
      <c r="C63" s="177" t="s">
        <v>20</v>
      </c>
      <c r="D63" s="154">
        <v>0</v>
      </c>
      <c r="E63" s="155">
        <v>0</v>
      </c>
      <c r="F63" s="156">
        <f>D63+E63</f>
        <v>0</v>
      </c>
      <c r="G63" s="154">
        <v>0</v>
      </c>
      <c r="H63" s="155">
        <v>0</v>
      </c>
      <c r="I63" s="156">
        <f>G63+H63</f>
        <v>0</v>
      </c>
      <c r="J63" s="154">
        <v>1</v>
      </c>
      <c r="K63" s="155">
        <v>0</v>
      </c>
      <c r="L63" s="156">
        <f>J63+K63</f>
        <v>1</v>
      </c>
      <c r="M63" s="154">
        <f t="shared" si="16"/>
        <v>1</v>
      </c>
      <c r="N63" s="155">
        <f t="shared" si="16"/>
        <v>0</v>
      </c>
      <c r="O63" s="156">
        <f>SUM(M63+N63)</f>
        <v>1</v>
      </c>
    </row>
    <row r="64" spans="1:15" ht="13.5" customHeight="1" thickBot="1">
      <c r="A64" s="178" t="s">
        <v>31</v>
      </c>
      <c r="B64" s="179" t="s">
        <v>19</v>
      </c>
      <c r="C64" s="177" t="s">
        <v>20</v>
      </c>
      <c r="D64" s="180">
        <v>0</v>
      </c>
      <c r="E64" s="181">
        <v>0</v>
      </c>
      <c r="F64" s="182">
        <f>D64+E64</f>
        <v>0</v>
      </c>
      <c r="G64" s="180">
        <v>0</v>
      </c>
      <c r="H64" s="181">
        <v>0</v>
      </c>
      <c r="I64" s="182">
        <f>G64+H64</f>
        <v>0</v>
      </c>
      <c r="J64" s="180">
        <v>0</v>
      </c>
      <c r="K64" s="181">
        <v>0</v>
      </c>
      <c r="L64" s="182">
        <f>J64+K64</f>
        <v>0</v>
      </c>
      <c r="M64" s="180">
        <f t="shared" si="16"/>
        <v>0</v>
      </c>
      <c r="N64" s="181">
        <f t="shared" si="16"/>
        <v>0</v>
      </c>
      <c r="O64" s="182">
        <f>SUM(M64+N64)</f>
        <v>0</v>
      </c>
    </row>
    <row r="65" spans="1:15" ht="13.5" customHeight="1" thickBot="1">
      <c r="A65" s="522" t="s">
        <v>29</v>
      </c>
      <c r="B65" s="522"/>
      <c r="C65" s="547"/>
      <c r="D65" s="183">
        <f>SUM(D62:D64)</f>
        <v>0</v>
      </c>
      <c r="E65" s="183">
        <f aca="true" t="shared" si="17" ref="E65:L65">SUM(E62:E64)</f>
        <v>0</v>
      </c>
      <c r="F65" s="183">
        <f t="shared" si="17"/>
        <v>0</v>
      </c>
      <c r="G65" s="183">
        <f t="shared" si="17"/>
        <v>0</v>
      </c>
      <c r="H65" s="183">
        <f t="shared" si="17"/>
        <v>0</v>
      </c>
      <c r="I65" s="183">
        <f>SUM(I62:I64)</f>
        <v>0</v>
      </c>
      <c r="J65" s="183">
        <f t="shared" si="17"/>
        <v>1</v>
      </c>
      <c r="K65" s="183">
        <f>SUM(K62:K64)</f>
        <v>0</v>
      </c>
      <c r="L65" s="183">
        <f t="shared" si="17"/>
        <v>1</v>
      </c>
      <c r="M65" s="183">
        <f>SUM(M62:M64)</f>
        <v>1</v>
      </c>
      <c r="N65" s="183">
        <f>SUM(N62:N64)</f>
        <v>0</v>
      </c>
      <c r="O65" s="183">
        <f>SUM(O62:O64)</f>
        <v>1</v>
      </c>
    </row>
    <row r="66" spans="1:15" ht="13.5" customHeight="1" thickBot="1">
      <c r="A66" s="514" t="s">
        <v>36</v>
      </c>
      <c r="B66" s="514"/>
      <c r="C66" s="502"/>
      <c r="D66" s="462">
        <f aca="true" t="shared" si="18" ref="D66:O66">SUM(D31,D55,D51,D65)</f>
        <v>1008</v>
      </c>
      <c r="E66" s="462">
        <f t="shared" si="18"/>
        <v>694</v>
      </c>
      <c r="F66" s="462">
        <f t="shared" si="18"/>
        <v>1702</v>
      </c>
      <c r="G66" s="462">
        <f t="shared" si="18"/>
        <v>945</v>
      </c>
      <c r="H66" s="462">
        <f t="shared" si="18"/>
        <v>647</v>
      </c>
      <c r="I66" s="462">
        <f t="shared" si="18"/>
        <v>1592</v>
      </c>
      <c r="J66" s="462">
        <f t="shared" si="18"/>
        <v>3867</v>
      </c>
      <c r="K66" s="462">
        <f t="shared" si="18"/>
        <v>2680</v>
      </c>
      <c r="L66" s="462">
        <f t="shared" si="18"/>
        <v>6547</v>
      </c>
      <c r="M66" s="462">
        <f t="shared" si="18"/>
        <v>4812</v>
      </c>
      <c r="N66" s="462">
        <f t="shared" si="18"/>
        <v>3327</v>
      </c>
      <c r="O66" s="462">
        <f t="shared" si="18"/>
        <v>8139</v>
      </c>
    </row>
    <row r="67" spans="1:15" ht="12.75" customHeight="1">
      <c r="A67" s="83" t="s">
        <v>251</v>
      </c>
      <c r="B67" s="83" t="s">
        <v>251</v>
      </c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</row>
    <row r="68" spans="1:15" ht="13.5" customHeight="1" thickBot="1">
      <c r="A68" s="184" t="s">
        <v>251</v>
      </c>
      <c r="B68" s="126" t="s">
        <v>251</v>
      </c>
      <c r="C68" s="126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</row>
    <row r="69" spans="1:15" ht="13.5" customHeight="1" thickBot="1">
      <c r="A69" s="556" t="s">
        <v>37</v>
      </c>
      <c r="B69" s="557"/>
      <c r="C69" s="557"/>
      <c r="D69" s="557"/>
      <c r="E69" s="557"/>
      <c r="F69" s="558"/>
      <c r="G69" s="555" t="s">
        <v>6</v>
      </c>
      <c r="H69" s="545"/>
      <c r="I69" s="545"/>
      <c r="J69" s="545"/>
      <c r="K69" s="545"/>
      <c r="L69" s="545"/>
      <c r="M69" s="545"/>
      <c r="N69" s="545"/>
      <c r="O69" s="546"/>
    </row>
    <row r="70" spans="1:15" ht="13.5" customHeight="1" thickBot="1">
      <c r="A70" s="185" t="s">
        <v>7</v>
      </c>
      <c r="B70" s="465" t="s">
        <v>38</v>
      </c>
      <c r="C70" s="463" t="s">
        <v>9</v>
      </c>
      <c r="D70" s="552" t="s">
        <v>10</v>
      </c>
      <c r="E70" s="553"/>
      <c r="F70" s="554"/>
      <c r="G70" s="552" t="s">
        <v>11</v>
      </c>
      <c r="H70" s="553"/>
      <c r="I70" s="554"/>
      <c r="J70" s="552" t="s">
        <v>12</v>
      </c>
      <c r="K70" s="553"/>
      <c r="L70" s="554"/>
      <c r="M70" s="552" t="s">
        <v>13</v>
      </c>
      <c r="N70" s="553"/>
      <c r="O70" s="554"/>
    </row>
    <row r="71" spans="1:15" ht="13.5" customHeight="1" thickBot="1">
      <c r="A71" s="463" t="s">
        <v>14</v>
      </c>
      <c r="B71" s="186"/>
      <c r="C71" s="187"/>
      <c r="D71" s="188" t="s">
        <v>15</v>
      </c>
      <c r="E71" s="131" t="s">
        <v>16</v>
      </c>
      <c r="F71" s="131" t="s">
        <v>17</v>
      </c>
      <c r="G71" s="131" t="s">
        <v>15</v>
      </c>
      <c r="H71" s="131" t="s">
        <v>16</v>
      </c>
      <c r="I71" s="131" t="s">
        <v>17</v>
      </c>
      <c r="J71" s="130" t="s">
        <v>15</v>
      </c>
      <c r="K71" s="131" t="s">
        <v>16</v>
      </c>
      <c r="L71" s="131" t="s">
        <v>17</v>
      </c>
      <c r="M71" s="131" t="s">
        <v>15</v>
      </c>
      <c r="N71" s="131" t="s">
        <v>16</v>
      </c>
      <c r="O71" s="131" t="s">
        <v>17</v>
      </c>
    </row>
    <row r="72" spans="1:15" ht="12.75" customHeight="1">
      <c r="A72" s="189" t="s">
        <v>127</v>
      </c>
      <c r="B72" s="190" t="s">
        <v>40</v>
      </c>
      <c r="C72" s="191" t="s">
        <v>20</v>
      </c>
      <c r="D72" s="192">
        <v>8</v>
      </c>
      <c r="E72" s="193">
        <v>26</v>
      </c>
      <c r="F72" s="194">
        <f>SUM(D72:E72)</f>
        <v>34</v>
      </c>
      <c r="G72" s="192">
        <v>11</v>
      </c>
      <c r="H72" s="195">
        <v>34</v>
      </c>
      <c r="I72" s="194">
        <f>SUM(G72:H72)</f>
        <v>45</v>
      </c>
      <c r="J72" s="192">
        <v>48</v>
      </c>
      <c r="K72" s="195">
        <v>128</v>
      </c>
      <c r="L72" s="194">
        <f>SUM(J72:K72)</f>
        <v>176</v>
      </c>
      <c r="M72" s="101">
        <f aca="true" t="shared" si="19" ref="M72:N75">SUM(G72,J72)</f>
        <v>59</v>
      </c>
      <c r="N72" s="104">
        <f t="shared" si="19"/>
        <v>162</v>
      </c>
      <c r="O72" s="194">
        <f>SUM(M72:N72)</f>
        <v>221</v>
      </c>
    </row>
    <row r="73" spans="1:15" ht="12.75" customHeight="1">
      <c r="A73" s="196" t="s">
        <v>39</v>
      </c>
      <c r="B73" s="197" t="s">
        <v>40</v>
      </c>
      <c r="C73" s="198" t="s">
        <v>20</v>
      </c>
      <c r="D73" s="199">
        <v>60</v>
      </c>
      <c r="E73" s="200">
        <v>90</v>
      </c>
      <c r="F73" s="201">
        <f>SUM(D73:E73)</f>
        <v>150</v>
      </c>
      <c r="G73" s="588">
        <v>57</v>
      </c>
      <c r="H73" s="589">
        <v>77</v>
      </c>
      <c r="I73" s="201">
        <f>SUM(G73:H73)</f>
        <v>134</v>
      </c>
      <c r="J73" s="588">
        <v>471</v>
      </c>
      <c r="K73" s="589">
        <v>577</v>
      </c>
      <c r="L73" s="201">
        <f>SUM(J73:K73)</f>
        <v>1048</v>
      </c>
      <c r="M73" s="106">
        <f t="shared" si="19"/>
        <v>528</v>
      </c>
      <c r="N73" s="109">
        <f t="shared" si="19"/>
        <v>654</v>
      </c>
      <c r="O73" s="201">
        <f>SUM(M73:N73)</f>
        <v>1182</v>
      </c>
    </row>
    <row r="74" spans="1:15" ht="12.75" customHeight="1">
      <c r="A74" s="141" t="s">
        <v>41</v>
      </c>
      <c r="B74" s="142" t="s">
        <v>42</v>
      </c>
      <c r="C74" s="134" t="s">
        <v>20</v>
      </c>
      <c r="D74" s="120">
        <v>127</v>
      </c>
      <c r="E74" s="202">
        <v>119</v>
      </c>
      <c r="F74" s="201">
        <f>SUM(D74:E74)</f>
        <v>246</v>
      </c>
      <c r="G74" s="120">
        <v>118</v>
      </c>
      <c r="H74" s="150">
        <v>110</v>
      </c>
      <c r="I74" s="201">
        <f>SUM(G74:H74)</f>
        <v>228</v>
      </c>
      <c r="J74" s="120">
        <v>532</v>
      </c>
      <c r="K74" s="150">
        <v>405</v>
      </c>
      <c r="L74" s="201">
        <f>SUM(J74:K74)</f>
        <v>937</v>
      </c>
      <c r="M74" s="106">
        <f t="shared" si="19"/>
        <v>650</v>
      </c>
      <c r="N74" s="109">
        <f t="shared" si="19"/>
        <v>515</v>
      </c>
      <c r="O74" s="201">
        <f>SUM(M74:N74)</f>
        <v>1165</v>
      </c>
    </row>
    <row r="75" spans="1:15" ht="12.75" customHeight="1" thickBot="1">
      <c r="A75" s="203" t="s">
        <v>41</v>
      </c>
      <c r="B75" s="204" t="s">
        <v>245</v>
      </c>
      <c r="C75" s="205" t="s">
        <v>95</v>
      </c>
      <c r="D75" s="206">
        <v>35</v>
      </c>
      <c r="E75" s="207">
        <v>18</v>
      </c>
      <c r="F75" s="208">
        <f>SUM(D75:E75)</f>
        <v>53</v>
      </c>
      <c r="G75" s="206">
        <v>32</v>
      </c>
      <c r="H75" s="209">
        <v>16</v>
      </c>
      <c r="I75" s="208">
        <f>SUM(G75:H75)</f>
        <v>48</v>
      </c>
      <c r="J75" s="206">
        <v>130</v>
      </c>
      <c r="K75" s="209">
        <v>57</v>
      </c>
      <c r="L75" s="208">
        <f>SUM(J75:K75)</f>
        <v>187</v>
      </c>
      <c r="M75" s="106">
        <f t="shared" si="19"/>
        <v>162</v>
      </c>
      <c r="N75" s="109">
        <f t="shared" si="19"/>
        <v>73</v>
      </c>
      <c r="O75" s="210">
        <f>SUM(M75:N75)</f>
        <v>235</v>
      </c>
    </row>
    <row r="76" spans="1:15" ht="13.5" customHeight="1" thickBot="1">
      <c r="A76" s="522" t="s">
        <v>29</v>
      </c>
      <c r="B76" s="522"/>
      <c r="C76" s="522"/>
      <c r="D76" s="97">
        <f aca="true" t="shared" si="20" ref="D76:O76">SUM(D72:D75)</f>
        <v>230</v>
      </c>
      <c r="E76" s="97">
        <f t="shared" si="20"/>
        <v>253</v>
      </c>
      <c r="F76" s="97">
        <f t="shared" si="20"/>
        <v>483</v>
      </c>
      <c r="G76" s="97">
        <f t="shared" si="20"/>
        <v>218</v>
      </c>
      <c r="H76" s="97">
        <f t="shared" si="20"/>
        <v>237</v>
      </c>
      <c r="I76" s="97">
        <f t="shared" si="20"/>
        <v>455</v>
      </c>
      <c r="J76" s="97">
        <f t="shared" si="20"/>
        <v>1181</v>
      </c>
      <c r="K76" s="97">
        <f>SUM(K72:K75)</f>
        <v>1167</v>
      </c>
      <c r="L76" s="97">
        <f t="shared" si="20"/>
        <v>2348</v>
      </c>
      <c r="M76" s="97">
        <f t="shared" si="20"/>
        <v>1399</v>
      </c>
      <c r="N76" s="97">
        <f t="shared" si="20"/>
        <v>1404</v>
      </c>
      <c r="O76" s="211">
        <f t="shared" si="20"/>
        <v>2803</v>
      </c>
    </row>
    <row r="77" spans="1:15" ht="13.5" customHeight="1" thickBot="1">
      <c r="A77" s="126" t="s">
        <v>251</v>
      </c>
      <c r="B77" s="126" t="s">
        <v>251</v>
      </c>
      <c r="C77" s="126"/>
      <c r="D77" s="212"/>
      <c r="E77" s="212"/>
      <c r="F77" s="212"/>
      <c r="G77" s="212"/>
      <c r="H77" s="212"/>
      <c r="I77" s="212"/>
      <c r="J77" s="212"/>
      <c r="K77" s="212"/>
      <c r="L77" s="212"/>
      <c r="M77" s="212"/>
      <c r="N77" s="212"/>
      <c r="O77" s="212"/>
    </row>
    <row r="78" spans="1:15" ht="13.5" customHeight="1" thickBot="1">
      <c r="A78" s="469" t="s">
        <v>33</v>
      </c>
      <c r="B78" s="465" t="s">
        <v>38</v>
      </c>
      <c r="C78" s="463" t="s">
        <v>9</v>
      </c>
      <c r="D78" s="131" t="s">
        <v>15</v>
      </c>
      <c r="E78" s="131" t="s">
        <v>16</v>
      </c>
      <c r="F78" s="131" t="s">
        <v>17</v>
      </c>
      <c r="G78" s="131" t="s">
        <v>15</v>
      </c>
      <c r="H78" s="131" t="s">
        <v>16</v>
      </c>
      <c r="I78" s="131" t="s">
        <v>17</v>
      </c>
      <c r="J78" s="131" t="s">
        <v>15</v>
      </c>
      <c r="K78" s="131" t="s">
        <v>16</v>
      </c>
      <c r="L78" s="131" t="s">
        <v>17</v>
      </c>
      <c r="M78" s="131" t="s">
        <v>15</v>
      </c>
      <c r="N78" s="131" t="s">
        <v>16</v>
      </c>
      <c r="O78" s="131" t="s">
        <v>17</v>
      </c>
    </row>
    <row r="79" spans="1:15" ht="12.75" customHeight="1">
      <c r="A79" s="141" t="s">
        <v>43</v>
      </c>
      <c r="B79" s="142" t="s">
        <v>40</v>
      </c>
      <c r="C79" s="134" t="s">
        <v>20</v>
      </c>
      <c r="D79" s="146">
        <v>0</v>
      </c>
      <c r="E79" s="147">
        <v>0</v>
      </c>
      <c r="F79" s="145">
        <f>SUM(D79:E79)</f>
        <v>0</v>
      </c>
      <c r="G79" s="135">
        <v>0</v>
      </c>
      <c r="H79" s="213">
        <v>0</v>
      </c>
      <c r="I79" s="140">
        <f>SUM(G79:H79)</f>
        <v>0</v>
      </c>
      <c r="J79" s="146">
        <v>0</v>
      </c>
      <c r="K79" s="147">
        <v>0</v>
      </c>
      <c r="L79" s="145">
        <f aca="true" t="shared" si="21" ref="L79:L89">SUM(J79:K79)</f>
        <v>0</v>
      </c>
      <c r="M79" s="106">
        <f aca="true" t="shared" si="22" ref="M79:M89">SUM(G79,J79)</f>
        <v>0</v>
      </c>
      <c r="N79" s="109">
        <f aca="true" t="shared" si="23" ref="N79:N89">SUM(H79,K79)</f>
        <v>0</v>
      </c>
      <c r="O79" s="145">
        <f aca="true" t="shared" si="24" ref="O79:O89">SUM(M79:N79)</f>
        <v>0</v>
      </c>
    </row>
    <row r="80" spans="1:15" ht="12.75" customHeight="1">
      <c r="A80" s="141" t="s">
        <v>44</v>
      </c>
      <c r="B80" s="142" t="s">
        <v>40</v>
      </c>
      <c r="C80" s="134" t="s">
        <v>20</v>
      </c>
      <c r="D80" s="146">
        <v>10</v>
      </c>
      <c r="E80" s="147">
        <v>14</v>
      </c>
      <c r="F80" s="145">
        <f>SUM(D80:E80)</f>
        <v>24</v>
      </c>
      <c r="G80" s="146">
        <v>9</v>
      </c>
      <c r="H80" s="147">
        <v>14</v>
      </c>
      <c r="I80" s="145">
        <f>SUM(G80:H80)</f>
        <v>23</v>
      </c>
      <c r="J80" s="146">
        <v>0</v>
      </c>
      <c r="K80" s="147">
        <v>0</v>
      </c>
      <c r="L80" s="145">
        <f t="shared" si="21"/>
        <v>0</v>
      </c>
      <c r="M80" s="106">
        <f t="shared" si="22"/>
        <v>9</v>
      </c>
      <c r="N80" s="109">
        <f t="shared" si="23"/>
        <v>14</v>
      </c>
      <c r="O80" s="145">
        <f>SUM(M80:N80)</f>
        <v>23</v>
      </c>
    </row>
    <row r="81" spans="1:15" ht="12.75" customHeight="1">
      <c r="A81" s="141" t="s">
        <v>45</v>
      </c>
      <c r="B81" s="142" t="s">
        <v>40</v>
      </c>
      <c r="C81" s="134" t="s">
        <v>20</v>
      </c>
      <c r="D81" s="146">
        <v>18</v>
      </c>
      <c r="E81" s="147">
        <v>3</v>
      </c>
      <c r="F81" s="145">
        <f aca="true" t="shared" si="25" ref="F81:F88">SUM(D81:E81)</f>
        <v>21</v>
      </c>
      <c r="G81" s="146">
        <v>17</v>
      </c>
      <c r="H81" s="147">
        <v>3</v>
      </c>
      <c r="I81" s="145">
        <f aca="true" t="shared" si="26" ref="I81:I88">SUM(G81:H81)</f>
        <v>20</v>
      </c>
      <c r="J81" s="146">
        <v>0</v>
      </c>
      <c r="K81" s="147">
        <v>1</v>
      </c>
      <c r="L81" s="145">
        <f t="shared" si="21"/>
        <v>1</v>
      </c>
      <c r="M81" s="106">
        <f t="shared" si="22"/>
        <v>17</v>
      </c>
      <c r="N81" s="109">
        <f t="shared" si="23"/>
        <v>4</v>
      </c>
      <c r="O81" s="145">
        <f t="shared" si="24"/>
        <v>21</v>
      </c>
    </row>
    <row r="82" spans="1:15" ht="12.75" customHeight="1">
      <c r="A82" s="141" t="s">
        <v>46</v>
      </c>
      <c r="B82" s="142" t="s">
        <v>40</v>
      </c>
      <c r="C82" s="134" t="s">
        <v>20</v>
      </c>
      <c r="D82" s="146">
        <v>9</v>
      </c>
      <c r="E82" s="147">
        <v>9</v>
      </c>
      <c r="F82" s="145">
        <f t="shared" si="25"/>
        <v>18</v>
      </c>
      <c r="G82" s="214">
        <v>8</v>
      </c>
      <c r="H82" s="215">
        <v>9</v>
      </c>
      <c r="I82" s="145">
        <f t="shared" si="26"/>
        <v>17</v>
      </c>
      <c r="J82" s="146">
        <v>0</v>
      </c>
      <c r="K82" s="147">
        <v>0</v>
      </c>
      <c r="L82" s="145">
        <f t="shared" si="21"/>
        <v>0</v>
      </c>
      <c r="M82" s="106">
        <f t="shared" si="22"/>
        <v>8</v>
      </c>
      <c r="N82" s="109">
        <f t="shared" si="23"/>
        <v>9</v>
      </c>
      <c r="O82" s="145">
        <f t="shared" si="24"/>
        <v>17</v>
      </c>
    </row>
    <row r="83" spans="1:15" ht="12.75" customHeight="1">
      <c r="A83" s="141" t="s">
        <v>47</v>
      </c>
      <c r="B83" s="142" t="s">
        <v>40</v>
      </c>
      <c r="C83" s="134" t="s">
        <v>20</v>
      </c>
      <c r="D83" s="146">
        <v>4</v>
      </c>
      <c r="E83" s="147">
        <v>12</v>
      </c>
      <c r="F83" s="145">
        <f t="shared" si="25"/>
        <v>16</v>
      </c>
      <c r="G83" s="214">
        <v>4</v>
      </c>
      <c r="H83" s="215">
        <v>10</v>
      </c>
      <c r="I83" s="145">
        <f t="shared" si="26"/>
        <v>14</v>
      </c>
      <c r="J83" s="146">
        <v>1</v>
      </c>
      <c r="K83" s="147">
        <v>1</v>
      </c>
      <c r="L83" s="145">
        <f t="shared" si="21"/>
        <v>2</v>
      </c>
      <c r="M83" s="106">
        <f t="shared" si="22"/>
        <v>5</v>
      </c>
      <c r="N83" s="109">
        <f t="shared" si="23"/>
        <v>11</v>
      </c>
      <c r="O83" s="70">
        <f t="shared" si="24"/>
        <v>16</v>
      </c>
    </row>
    <row r="84" spans="1:15" ht="12.75" customHeight="1">
      <c r="A84" s="141" t="s">
        <v>48</v>
      </c>
      <c r="B84" s="142" t="s">
        <v>40</v>
      </c>
      <c r="C84" s="134" t="s">
        <v>20</v>
      </c>
      <c r="D84" s="146">
        <v>0</v>
      </c>
      <c r="E84" s="147">
        <v>0</v>
      </c>
      <c r="F84" s="145">
        <f t="shared" si="25"/>
        <v>0</v>
      </c>
      <c r="G84" s="214">
        <v>0</v>
      </c>
      <c r="H84" s="215">
        <v>0</v>
      </c>
      <c r="I84" s="145">
        <f t="shared" si="26"/>
        <v>0</v>
      </c>
      <c r="J84" s="146">
        <v>0</v>
      </c>
      <c r="K84" s="147">
        <v>0</v>
      </c>
      <c r="L84" s="145">
        <f t="shared" si="21"/>
        <v>0</v>
      </c>
      <c r="M84" s="106">
        <f t="shared" si="22"/>
        <v>0</v>
      </c>
      <c r="N84" s="109">
        <f t="shared" si="23"/>
        <v>0</v>
      </c>
      <c r="O84" s="145">
        <f t="shared" si="24"/>
        <v>0</v>
      </c>
    </row>
    <row r="85" spans="1:15" ht="12.75" customHeight="1">
      <c r="A85" s="141" t="s">
        <v>167</v>
      </c>
      <c r="B85" s="142" t="s">
        <v>40</v>
      </c>
      <c r="C85" s="134" t="s">
        <v>20</v>
      </c>
      <c r="D85" s="146">
        <v>19</v>
      </c>
      <c r="E85" s="147">
        <v>7</v>
      </c>
      <c r="F85" s="145">
        <f t="shared" si="25"/>
        <v>26</v>
      </c>
      <c r="G85" s="214">
        <v>16</v>
      </c>
      <c r="H85" s="215">
        <v>5</v>
      </c>
      <c r="I85" s="145">
        <f t="shared" si="26"/>
        <v>21</v>
      </c>
      <c r="J85" s="146">
        <v>0</v>
      </c>
      <c r="K85" s="147">
        <v>0</v>
      </c>
      <c r="L85" s="145">
        <f t="shared" si="21"/>
        <v>0</v>
      </c>
      <c r="M85" s="106">
        <f t="shared" si="22"/>
        <v>16</v>
      </c>
      <c r="N85" s="109">
        <f t="shared" si="23"/>
        <v>5</v>
      </c>
      <c r="O85" s="145">
        <f t="shared" si="24"/>
        <v>21</v>
      </c>
    </row>
    <row r="86" spans="1:15" ht="12.75" customHeight="1">
      <c r="A86" s="141" t="s">
        <v>49</v>
      </c>
      <c r="B86" s="142" t="s">
        <v>40</v>
      </c>
      <c r="C86" s="134" t="s">
        <v>20</v>
      </c>
      <c r="D86" s="146">
        <v>16</v>
      </c>
      <c r="E86" s="147">
        <v>10</v>
      </c>
      <c r="F86" s="145">
        <f t="shared" si="25"/>
        <v>26</v>
      </c>
      <c r="G86" s="146">
        <v>11</v>
      </c>
      <c r="H86" s="147">
        <v>8</v>
      </c>
      <c r="I86" s="145">
        <f t="shared" si="26"/>
        <v>19</v>
      </c>
      <c r="J86" s="146">
        <v>3</v>
      </c>
      <c r="K86" s="147">
        <v>0</v>
      </c>
      <c r="L86" s="145">
        <f t="shared" si="21"/>
        <v>3</v>
      </c>
      <c r="M86" s="106">
        <f>SUM(G86,J86)</f>
        <v>14</v>
      </c>
      <c r="N86" s="109">
        <f>SUM(H86,K86)</f>
        <v>8</v>
      </c>
      <c r="O86" s="145">
        <f t="shared" si="24"/>
        <v>22</v>
      </c>
    </row>
    <row r="87" spans="1:15" ht="12.75" customHeight="1">
      <c r="A87" s="141" t="s">
        <v>51</v>
      </c>
      <c r="B87" s="142" t="s">
        <v>40</v>
      </c>
      <c r="C87" s="134" t="s">
        <v>20</v>
      </c>
      <c r="D87" s="146">
        <v>11</v>
      </c>
      <c r="E87" s="147">
        <v>1</v>
      </c>
      <c r="F87" s="145">
        <f t="shared" si="25"/>
        <v>12</v>
      </c>
      <c r="G87" s="146">
        <v>10</v>
      </c>
      <c r="H87" s="147">
        <v>1</v>
      </c>
      <c r="I87" s="145">
        <f t="shared" si="26"/>
        <v>11</v>
      </c>
      <c r="J87" s="146">
        <v>0</v>
      </c>
      <c r="K87" s="147">
        <v>0</v>
      </c>
      <c r="L87" s="145">
        <f t="shared" si="21"/>
        <v>0</v>
      </c>
      <c r="M87" s="106">
        <f t="shared" si="22"/>
        <v>10</v>
      </c>
      <c r="N87" s="109">
        <f t="shared" si="23"/>
        <v>1</v>
      </c>
      <c r="O87" s="145">
        <f t="shared" si="24"/>
        <v>11</v>
      </c>
    </row>
    <row r="88" spans="1:15" ht="12.75" customHeight="1">
      <c r="A88" s="77" t="s">
        <v>211</v>
      </c>
      <c r="B88" s="142" t="s">
        <v>40</v>
      </c>
      <c r="C88" s="134" t="s">
        <v>20</v>
      </c>
      <c r="D88" s="146">
        <v>0</v>
      </c>
      <c r="E88" s="147">
        <v>0</v>
      </c>
      <c r="F88" s="145">
        <f t="shared" si="25"/>
        <v>0</v>
      </c>
      <c r="G88" s="146">
        <v>0</v>
      </c>
      <c r="H88" s="147">
        <v>0</v>
      </c>
      <c r="I88" s="145">
        <f t="shared" si="26"/>
        <v>0</v>
      </c>
      <c r="J88" s="146">
        <v>0</v>
      </c>
      <c r="K88" s="147">
        <v>0</v>
      </c>
      <c r="L88" s="145">
        <f>SUM(J88:K88)</f>
        <v>0</v>
      </c>
      <c r="M88" s="106">
        <f>SUM(G88,J88)</f>
        <v>0</v>
      </c>
      <c r="N88" s="109">
        <f>SUM(H88,K88)</f>
        <v>0</v>
      </c>
      <c r="O88" s="145">
        <f t="shared" si="24"/>
        <v>0</v>
      </c>
    </row>
    <row r="89" spans="1:15" ht="13.5" customHeight="1" thickBot="1">
      <c r="A89" s="77" t="s">
        <v>50</v>
      </c>
      <c r="B89" s="158" t="s">
        <v>42</v>
      </c>
      <c r="C89" s="159" t="s">
        <v>20</v>
      </c>
      <c r="D89" s="80">
        <v>0</v>
      </c>
      <c r="E89" s="72">
        <v>0</v>
      </c>
      <c r="F89" s="73">
        <f>SUM(D89:E89)</f>
        <v>0</v>
      </c>
      <c r="G89" s="216">
        <v>0</v>
      </c>
      <c r="H89" s="217">
        <v>0</v>
      </c>
      <c r="I89" s="73">
        <f>SUM(G89:H89)</f>
        <v>0</v>
      </c>
      <c r="J89" s="71">
        <v>0</v>
      </c>
      <c r="K89" s="72">
        <v>0</v>
      </c>
      <c r="L89" s="73">
        <f t="shared" si="21"/>
        <v>0</v>
      </c>
      <c r="M89" s="106">
        <f t="shared" si="22"/>
        <v>0</v>
      </c>
      <c r="N89" s="109">
        <f t="shared" si="23"/>
        <v>0</v>
      </c>
      <c r="O89" s="161">
        <f t="shared" si="24"/>
        <v>0</v>
      </c>
    </row>
    <row r="90" spans="1:15" ht="13.5" customHeight="1" thickBot="1">
      <c r="A90" s="522" t="s">
        <v>29</v>
      </c>
      <c r="B90" s="522"/>
      <c r="C90" s="522"/>
      <c r="D90" s="211">
        <f aca="true" t="shared" si="27" ref="D90:N90">SUM(D79:D89)</f>
        <v>87</v>
      </c>
      <c r="E90" s="211">
        <f t="shared" si="27"/>
        <v>56</v>
      </c>
      <c r="F90" s="211">
        <f t="shared" si="27"/>
        <v>143</v>
      </c>
      <c r="G90" s="218">
        <f t="shared" si="27"/>
        <v>75</v>
      </c>
      <c r="H90" s="218">
        <f t="shared" si="27"/>
        <v>50</v>
      </c>
      <c r="I90" s="218">
        <f t="shared" si="27"/>
        <v>125</v>
      </c>
      <c r="J90" s="211">
        <f t="shared" si="27"/>
        <v>4</v>
      </c>
      <c r="K90" s="211">
        <f t="shared" si="27"/>
        <v>2</v>
      </c>
      <c r="L90" s="211">
        <f t="shared" si="27"/>
        <v>6</v>
      </c>
      <c r="M90" s="211">
        <f t="shared" si="27"/>
        <v>79</v>
      </c>
      <c r="N90" s="211">
        <f t="shared" si="27"/>
        <v>52</v>
      </c>
      <c r="O90" s="211">
        <f>SUM(O79:O89)</f>
        <v>131</v>
      </c>
    </row>
    <row r="91" spans="1:15" ht="13.5" customHeight="1" thickBot="1">
      <c r="A91" s="126" t="s">
        <v>251</v>
      </c>
      <c r="B91" s="126" t="s">
        <v>251</v>
      </c>
      <c r="C91" s="126"/>
      <c r="D91" s="212"/>
      <c r="E91" s="212"/>
      <c r="F91" s="212"/>
      <c r="G91" s="212"/>
      <c r="H91" s="212"/>
      <c r="I91" s="212"/>
      <c r="J91" s="212"/>
      <c r="K91" s="212"/>
      <c r="L91" s="212"/>
      <c r="M91" s="212"/>
      <c r="N91" s="212"/>
      <c r="O91" s="212"/>
    </row>
    <row r="92" spans="1:15" ht="13.5" customHeight="1" thickBot="1">
      <c r="A92" s="463" t="s">
        <v>30</v>
      </c>
      <c r="B92" s="465" t="s">
        <v>38</v>
      </c>
      <c r="C92" s="463" t="s">
        <v>9</v>
      </c>
      <c r="D92" s="474" t="s">
        <v>15</v>
      </c>
      <c r="E92" s="474" t="s">
        <v>16</v>
      </c>
      <c r="F92" s="474" t="s">
        <v>17</v>
      </c>
      <c r="G92" s="474" t="s">
        <v>15</v>
      </c>
      <c r="H92" s="474" t="s">
        <v>16</v>
      </c>
      <c r="I92" s="474" t="s">
        <v>17</v>
      </c>
      <c r="J92" s="474" t="s">
        <v>15</v>
      </c>
      <c r="K92" s="474" t="s">
        <v>16</v>
      </c>
      <c r="L92" s="474" t="s">
        <v>17</v>
      </c>
      <c r="M92" s="130" t="s">
        <v>15</v>
      </c>
      <c r="N92" s="131" t="s">
        <v>16</v>
      </c>
      <c r="O92" s="474" t="s">
        <v>17</v>
      </c>
    </row>
    <row r="93" spans="1:15" ht="12.75" customHeight="1">
      <c r="A93" s="178" t="s">
        <v>142</v>
      </c>
      <c r="B93" s="179" t="s">
        <v>40</v>
      </c>
      <c r="C93" s="219" t="s">
        <v>20</v>
      </c>
      <c r="D93" s="135">
        <v>0</v>
      </c>
      <c r="E93" s="213">
        <v>0</v>
      </c>
      <c r="F93" s="140">
        <f>SUM(D93:E93)</f>
        <v>0</v>
      </c>
      <c r="G93" s="135">
        <v>0</v>
      </c>
      <c r="H93" s="213">
        <v>0</v>
      </c>
      <c r="I93" s="140">
        <f>SUM(G93:H93)</f>
        <v>0</v>
      </c>
      <c r="J93" s="135">
        <v>0</v>
      </c>
      <c r="K93" s="213">
        <v>0</v>
      </c>
      <c r="L93" s="140">
        <f>SUM(J93:K93)</f>
        <v>0</v>
      </c>
      <c r="M93" s="220">
        <f aca="true" t="shared" si="28" ref="M93:N95">SUM(G93,J93)</f>
        <v>0</v>
      </c>
      <c r="N93" s="104">
        <f t="shared" si="28"/>
        <v>0</v>
      </c>
      <c r="O93" s="140">
        <f>SUM(M93:N93)</f>
        <v>0</v>
      </c>
    </row>
    <row r="94" spans="1:15" ht="12.75" customHeight="1">
      <c r="A94" s="178" t="s">
        <v>214</v>
      </c>
      <c r="B94" s="179" t="s">
        <v>40</v>
      </c>
      <c r="C94" s="219" t="s">
        <v>20</v>
      </c>
      <c r="D94" s="221">
        <v>0</v>
      </c>
      <c r="E94" s="222">
        <v>0</v>
      </c>
      <c r="F94" s="70">
        <f>SUM(D94:E94)</f>
        <v>0</v>
      </c>
      <c r="G94" s="221">
        <v>0</v>
      </c>
      <c r="H94" s="222">
        <v>0</v>
      </c>
      <c r="I94" s="70">
        <f>SUM(G94:H94)</f>
        <v>0</v>
      </c>
      <c r="J94" s="221">
        <v>0</v>
      </c>
      <c r="K94" s="222">
        <v>0</v>
      </c>
      <c r="L94" s="70">
        <f>SUM(J94:K94)</f>
        <v>0</v>
      </c>
      <c r="M94" s="223">
        <f t="shared" si="28"/>
        <v>0</v>
      </c>
      <c r="N94" s="109">
        <f t="shared" si="28"/>
        <v>0</v>
      </c>
      <c r="O94" s="70">
        <f>SUM(M94:N94)</f>
        <v>0</v>
      </c>
    </row>
    <row r="95" spans="1:15" ht="13.5" customHeight="1" thickBot="1">
      <c r="A95" s="77" t="s">
        <v>166</v>
      </c>
      <c r="B95" s="158" t="s">
        <v>42</v>
      </c>
      <c r="C95" s="224" t="s">
        <v>20</v>
      </c>
      <c r="D95" s="225">
        <v>0</v>
      </c>
      <c r="E95" s="226">
        <v>0</v>
      </c>
      <c r="F95" s="82">
        <f>SUM(D95:E95)</f>
        <v>0</v>
      </c>
      <c r="G95" s="80">
        <v>0</v>
      </c>
      <c r="H95" s="160">
        <v>0</v>
      </c>
      <c r="I95" s="82">
        <f>SUM(G95:H95)</f>
        <v>0</v>
      </c>
      <c r="J95" s="80">
        <v>0</v>
      </c>
      <c r="K95" s="160">
        <v>0</v>
      </c>
      <c r="L95" s="82">
        <f>SUM(J95:K95)</f>
        <v>0</v>
      </c>
      <c r="M95" s="223">
        <f t="shared" si="28"/>
        <v>0</v>
      </c>
      <c r="N95" s="109">
        <f t="shared" si="28"/>
        <v>0</v>
      </c>
      <c r="O95" s="82">
        <f>SUM(M95:N95)</f>
        <v>0</v>
      </c>
    </row>
    <row r="96" spans="1:15" ht="13.5" customHeight="1" thickBot="1">
      <c r="A96" s="525" t="s">
        <v>29</v>
      </c>
      <c r="B96" s="526"/>
      <c r="C96" s="526"/>
      <c r="D96" s="97">
        <f>SUM(D93:D95)</f>
        <v>0</v>
      </c>
      <c r="E96" s="97">
        <f aca="true" t="shared" si="29" ref="E96:N96">SUM(E93:E95)</f>
        <v>0</v>
      </c>
      <c r="F96" s="211">
        <f t="shared" si="29"/>
        <v>0</v>
      </c>
      <c r="G96" s="136">
        <f t="shared" si="29"/>
        <v>0</v>
      </c>
      <c r="H96" s="138">
        <f t="shared" si="29"/>
        <v>0</v>
      </c>
      <c r="I96" s="138">
        <f t="shared" si="29"/>
        <v>0</v>
      </c>
      <c r="J96" s="97">
        <f t="shared" si="29"/>
        <v>0</v>
      </c>
      <c r="K96" s="97">
        <f t="shared" si="29"/>
        <v>0</v>
      </c>
      <c r="L96" s="211">
        <f t="shared" si="29"/>
        <v>0</v>
      </c>
      <c r="M96" s="136">
        <f t="shared" si="29"/>
        <v>0</v>
      </c>
      <c r="N96" s="138">
        <f t="shared" si="29"/>
        <v>0</v>
      </c>
      <c r="O96" s="211">
        <f>SUM(O93:O95)</f>
        <v>0</v>
      </c>
    </row>
    <row r="97" spans="1:15" ht="13.5" customHeight="1" thickBot="1">
      <c r="A97" s="527" t="s">
        <v>36</v>
      </c>
      <c r="B97" s="528"/>
      <c r="C97" s="528"/>
      <c r="D97" s="227">
        <f>SUM(D76,D90,D96)</f>
        <v>317</v>
      </c>
      <c r="E97" s="227">
        <f aca="true" t="shared" si="30" ref="E97:M97">SUM(E76,E90,E96)</f>
        <v>309</v>
      </c>
      <c r="F97" s="227">
        <f t="shared" si="30"/>
        <v>626</v>
      </c>
      <c r="G97" s="227">
        <f t="shared" si="30"/>
        <v>293</v>
      </c>
      <c r="H97" s="227">
        <f t="shared" si="30"/>
        <v>287</v>
      </c>
      <c r="I97" s="227">
        <f t="shared" si="30"/>
        <v>580</v>
      </c>
      <c r="J97" s="227">
        <f t="shared" si="30"/>
        <v>1185</v>
      </c>
      <c r="K97" s="227">
        <f t="shared" si="30"/>
        <v>1169</v>
      </c>
      <c r="L97" s="227">
        <f t="shared" si="30"/>
        <v>2354</v>
      </c>
      <c r="M97" s="227">
        <f t="shared" si="30"/>
        <v>1478</v>
      </c>
      <c r="N97" s="227">
        <f>SUM(N76,N90,N96)</f>
        <v>1456</v>
      </c>
      <c r="O97" s="227">
        <f>SUM(O76,O90,O96)</f>
        <v>2934</v>
      </c>
    </row>
    <row r="98" spans="1:15" ht="12.75" customHeight="1">
      <c r="A98" s="83" t="s">
        <v>251</v>
      </c>
      <c r="B98" s="83" t="s">
        <v>251</v>
      </c>
      <c r="C98" s="83"/>
      <c r="D98" s="228"/>
      <c r="E98" s="228"/>
      <c r="F98" s="228"/>
      <c r="G98" s="228"/>
      <c r="H98" s="228"/>
      <c r="I98" s="228"/>
      <c r="J98" s="228"/>
      <c r="K98" s="228"/>
      <c r="L98" s="228"/>
      <c r="M98" s="228"/>
      <c r="N98" s="228"/>
      <c r="O98" s="228"/>
    </row>
    <row r="99" spans="1:15" ht="15.75" customHeight="1" thickBot="1">
      <c r="A99" s="229" t="s">
        <v>251</v>
      </c>
      <c r="B99" s="230" t="s">
        <v>251</v>
      </c>
      <c r="C99" s="230"/>
      <c r="D99" s="230"/>
      <c r="E99" s="230"/>
      <c r="F99" s="230"/>
      <c r="G99" s="230"/>
      <c r="H99" s="230"/>
      <c r="I99" s="230"/>
      <c r="J99" s="230"/>
      <c r="K99" s="230"/>
      <c r="L99" s="230"/>
      <c r="M99" s="230"/>
      <c r="N99" s="230"/>
      <c r="O99" s="230"/>
    </row>
    <row r="100" spans="1:15" ht="13.5" customHeight="1" thickBot="1">
      <c r="A100" s="505" t="s">
        <v>52</v>
      </c>
      <c r="B100" s="505"/>
      <c r="C100" s="505"/>
      <c r="D100" s="505"/>
      <c r="E100" s="505"/>
      <c r="F100" s="505"/>
      <c r="G100" s="508" t="s">
        <v>6</v>
      </c>
      <c r="H100" s="508"/>
      <c r="I100" s="508"/>
      <c r="J100" s="508"/>
      <c r="K100" s="508"/>
      <c r="L100" s="508"/>
      <c r="M100" s="508"/>
      <c r="N100" s="508"/>
      <c r="O100" s="508"/>
    </row>
    <row r="101" spans="1:15" ht="13.5" customHeight="1" thickBot="1">
      <c r="A101" s="463" t="s">
        <v>7</v>
      </c>
      <c r="B101" s="500" t="s">
        <v>38</v>
      </c>
      <c r="C101" s="506" t="s">
        <v>9</v>
      </c>
      <c r="D101" s="496" t="s">
        <v>10</v>
      </c>
      <c r="E101" s="496"/>
      <c r="F101" s="496"/>
      <c r="G101" s="496" t="s">
        <v>11</v>
      </c>
      <c r="H101" s="496"/>
      <c r="I101" s="496"/>
      <c r="J101" s="496" t="s">
        <v>12</v>
      </c>
      <c r="K101" s="496"/>
      <c r="L101" s="496"/>
      <c r="M101" s="496" t="s">
        <v>13</v>
      </c>
      <c r="N101" s="496"/>
      <c r="O101" s="496"/>
    </row>
    <row r="102" spans="1:15" ht="13.5" customHeight="1" thickBot="1">
      <c r="A102" s="463" t="s">
        <v>14</v>
      </c>
      <c r="B102" s="501"/>
      <c r="C102" s="540"/>
      <c r="D102" s="131" t="s">
        <v>15</v>
      </c>
      <c r="E102" s="131" t="s">
        <v>16</v>
      </c>
      <c r="F102" s="131" t="s">
        <v>17</v>
      </c>
      <c r="G102" s="131" t="s">
        <v>15</v>
      </c>
      <c r="H102" s="131" t="s">
        <v>16</v>
      </c>
      <c r="I102" s="131" t="s">
        <v>17</v>
      </c>
      <c r="J102" s="131" t="s">
        <v>15</v>
      </c>
      <c r="K102" s="131" t="s">
        <v>16</v>
      </c>
      <c r="L102" s="131" t="s">
        <v>17</v>
      </c>
      <c r="M102" s="131" t="s">
        <v>15</v>
      </c>
      <c r="N102" s="131" t="s">
        <v>16</v>
      </c>
      <c r="O102" s="131" t="s">
        <v>17</v>
      </c>
    </row>
    <row r="103" spans="1:15" ht="12.75" customHeight="1">
      <c r="A103" s="132" t="s">
        <v>23</v>
      </c>
      <c r="B103" s="133" t="s">
        <v>53</v>
      </c>
      <c r="C103" s="231" t="s">
        <v>54</v>
      </c>
      <c r="D103" s="135">
        <v>22</v>
      </c>
      <c r="E103" s="213">
        <v>38</v>
      </c>
      <c r="F103" s="137">
        <f>SUM(D103:E103)</f>
        <v>60</v>
      </c>
      <c r="G103" s="135">
        <v>22</v>
      </c>
      <c r="H103" s="213">
        <v>34</v>
      </c>
      <c r="I103" s="137">
        <f>SUM(G103:H103)</f>
        <v>56</v>
      </c>
      <c r="J103" s="135">
        <v>82</v>
      </c>
      <c r="K103" s="213">
        <v>108</v>
      </c>
      <c r="L103" s="140">
        <f>SUM(J103:K103)</f>
        <v>190</v>
      </c>
      <c r="M103" s="101">
        <f>SUM(G103,J103)</f>
        <v>104</v>
      </c>
      <c r="N103" s="104">
        <f>SUM(H103,K103)</f>
        <v>142</v>
      </c>
      <c r="O103" s="137">
        <f aca="true" t="shared" si="31" ref="O103:O112">SUM(M103:N103)</f>
        <v>246</v>
      </c>
    </row>
    <row r="104" spans="1:15" ht="13.5" customHeight="1">
      <c r="A104" s="141" t="s">
        <v>55</v>
      </c>
      <c r="B104" s="142" t="s">
        <v>134</v>
      </c>
      <c r="C104" s="232" t="s">
        <v>54</v>
      </c>
      <c r="D104" s="146">
        <v>0</v>
      </c>
      <c r="E104" s="147">
        <v>2</v>
      </c>
      <c r="F104" s="145">
        <f aca="true" t="shared" si="32" ref="F104:F112">SUM(D104:E104)</f>
        <v>2</v>
      </c>
      <c r="G104" s="146">
        <v>0</v>
      </c>
      <c r="H104" s="147">
        <v>0</v>
      </c>
      <c r="I104" s="145">
        <f aca="true" t="shared" si="33" ref="I104:I112">SUM(G104:H104)</f>
        <v>0</v>
      </c>
      <c r="J104" s="146">
        <v>4</v>
      </c>
      <c r="K104" s="147">
        <v>11</v>
      </c>
      <c r="L104" s="70">
        <f aca="true" t="shared" si="34" ref="L104:L112">SUM(J104:K104)</f>
        <v>15</v>
      </c>
      <c r="M104" s="106">
        <f aca="true" t="shared" si="35" ref="M104:N112">SUM(G104,J104)</f>
        <v>4</v>
      </c>
      <c r="N104" s="109">
        <f t="shared" si="35"/>
        <v>11</v>
      </c>
      <c r="O104" s="145">
        <f t="shared" si="31"/>
        <v>15</v>
      </c>
    </row>
    <row r="105" spans="1:15" ht="13.5" customHeight="1">
      <c r="A105" s="141" t="s">
        <v>187</v>
      </c>
      <c r="B105" s="142" t="s">
        <v>57</v>
      </c>
      <c r="C105" s="233" t="s">
        <v>54</v>
      </c>
      <c r="D105" s="146">
        <v>0</v>
      </c>
      <c r="E105" s="147">
        <v>0</v>
      </c>
      <c r="F105" s="145">
        <f t="shared" si="32"/>
        <v>0</v>
      </c>
      <c r="G105" s="146">
        <v>0</v>
      </c>
      <c r="H105" s="147">
        <v>0</v>
      </c>
      <c r="I105" s="145">
        <f>SUM(G105:H105)</f>
        <v>0</v>
      </c>
      <c r="J105" s="146">
        <v>100</v>
      </c>
      <c r="K105" s="147">
        <v>112</v>
      </c>
      <c r="L105" s="70">
        <f>SUM(J105:K105)</f>
        <v>212</v>
      </c>
      <c r="M105" s="106">
        <f>SUM(G105,J105)</f>
        <v>100</v>
      </c>
      <c r="N105" s="109">
        <f>SUM(H105,K105)</f>
        <v>112</v>
      </c>
      <c r="O105" s="145">
        <f>SUM(M105:N105)</f>
        <v>212</v>
      </c>
    </row>
    <row r="106" spans="1:15" ht="12.75" customHeight="1">
      <c r="A106" s="141" t="s">
        <v>56</v>
      </c>
      <c r="B106" s="142" t="s">
        <v>57</v>
      </c>
      <c r="C106" s="233" t="s">
        <v>54</v>
      </c>
      <c r="D106" s="146">
        <v>105</v>
      </c>
      <c r="E106" s="147">
        <v>168</v>
      </c>
      <c r="F106" s="145">
        <v>273</v>
      </c>
      <c r="G106" s="146">
        <v>104</v>
      </c>
      <c r="H106" s="147">
        <v>159</v>
      </c>
      <c r="I106" s="145">
        <f t="shared" si="33"/>
        <v>263</v>
      </c>
      <c r="J106" s="146">
        <v>447</v>
      </c>
      <c r="K106" s="147">
        <v>546</v>
      </c>
      <c r="L106" s="70">
        <f t="shared" si="34"/>
        <v>993</v>
      </c>
      <c r="M106" s="106">
        <f t="shared" si="35"/>
        <v>551</v>
      </c>
      <c r="N106" s="109">
        <f t="shared" si="35"/>
        <v>705</v>
      </c>
      <c r="O106" s="145">
        <f t="shared" si="31"/>
        <v>1256</v>
      </c>
    </row>
    <row r="107" spans="1:15" ht="12.75" customHeight="1">
      <c r="A107" s="141" t="s">
        <v>56</v>
      </c>
      <c r="B107" s="142" t="s">
        <v>232</v>
      </c>
      <c r="C107" s="233" t="s">
        <v>233</v>
      </c>
      <c r="D107" s="146">
        <v>6</v>
      </c>
      <c r="E107" s="147">
        <v>12</v>
      </c>
      <c r="F107" s="145">
        <f t="shared" si="32"/>
        <v>18</v>
      </c>
      <c r="G107" s="146">
        <v>6</v>
      </c>
      <c r="H107" s="147">
        <v>12</v>
      </c>
      <c r="I107" s="145">
        <f t="shared" si="33"/>
        <v>18</v>
      </c>
      <c r="J107" s="146">
        <v>8</v>
      </c>
      <c r="K107" s="147">
        <v>6</v>
      </c>
      <c r="L107" s="70">
        <f t="shared" si="34"/>
        <v>14</v>
      </c>
      <c r="M107" s="106">
        <f t="shared" si="35"/>
        <v>14</v>
      </c>
      <c r="N107" s="109">
        <f t="shared" si="35"/>
        <v>18</v>
      </c>
      <c r="O107" s="145">
        <f t="shared" si="31"/>
        <v>32</v>
      </c>
    </row>
    <row r="108" spans="1:15" ht="12.75" customHeight="1">
      <c r="A108" s="141" t="s">
        <v>56</v>
      </c>
      <c r="B108" s="142" t="s">
        <v>234</v>
      </c>
      <c r="C108" s="233" t="s">
        <v>69</v>
      </c>
      <c r="D108" s="146">
        <v>71</v>
      </c>
      <c r="E108" s="147">
        <v>121</v>
      </c>
      <c r="F108" s="145">
        <f>SUM(D108:E108)</f>
        <v>192</v>
      </c>
      <c r="G108" s="146">
        <v>65</v>
      </c>
      <c r="H108" s="147">
        <v>123</v>
      </c>
      <c r="I108" s="145">
        <f>SUM(G108:H108)</f>
        <v>188</v>
      </c>
      <c r="J108" s="146">
        <v>88</v>
      </c>
      <c r="K108" s="147">
        <v>109</v>
      </c>
      <c r="L108" s="70">
        <f>SUM(J108:K108)</f>
        <v>197</v>
      </c>
      <c r="M108" s="106">
        <f>SUM(G108,J108)</f>
        <v>153</v>
      </c>
      <c r="N108" s="109">
        <f>SUM(H108,K108)</f>
        <v>232</v>
      </c>
      <c r="O108" s="145">
        <f>SUM(M108:N108)</f>
        <v>385</v>
      </c>
    </row>
    <row r="109" spans="1:15" ht="12.75" customHeight="1">
      <c r="A109" s="77" t="s">
        <v>59</v>
      </c>
      <c r="B109" s="158" t="s">
        <v>58</v>
      </c>
      <c r="C109" s="232" t="s">
        <v>54</v>
      </c>
      <c r="D109" s="146">
        <v>7</v>
      </c>
      <c r="E109" s="147">
        <v>6</v>
      </c>
      <c r="F109" s="145">
        <f t="shared" si="32"/>
        <v>13</v>
      </c>
      <c r="G109" s="146">
        <v>8</v>
      </c>
      <c r="H109" s="147">
        <v>5</v>
      </c>
      <c r="I109" s="145">
        <f>SUM(G109:H109)</f>
        <v>13</v>
      </c>
      <c r="J109" s="146">
        <v>21</v>
      </c>
      <c r="K109" s="147">
        <v>24</v>
      </c>
      <c r="L109" s="70">
        <f>SUM(J109:K109)</f>
        <v>45</v>
      </c>
      <c r="M109" s="106">
        <f t="shared" si="35"/>
        <v>29</v>
      </c>
      <c r="N109" s="109">
        <f t="shared" si="35"/>
        <v>29</v>
      </c>
      <c r="O109" s="145">
        <f t="shared" si="31"/>
        <v>58</v>
      </c>
    </row>
    <row r="110" spans="1:15" ht="12.75" customHeight="1">
      <c r="A110" s="141" t="s">
        <v>60</v>
      </c>
      <c r="B110" s="142" t="s">
        <v>58</v>
      </c>
      <c r="C110" s="233" t="s">
        <v>54</v>
      </c>
      <c r="D110" s="146">
        <v>37</v>
      </c>
      <c r="E110" s="147">
        <v>30</v>
      </c>
      <c r="F110" s="145">
        <f t="shared" si="32"/>
        <v>67</v>
      </c>
      <c r="G110" s="146">
        <v>32</v>
      </c>
      <c r="H110" s="147">
        <v>26</v>
      </c>
      <c r="I110" s="145">
        <f t="shared" si="33"/>
        <v>58</v>
      </c>
      <c r="J110" s="146">
        <v>120</v>
      </c>
      <c r="K110" s="147">
        <v>115</v>
      </c>
      <c r="L110" s="70">
        <f t="shared" si="34"/>
        <v>235</v>
      </c>
      <c r="M110" s="106">
        <f t="shared" si="35"/>
        <v>152</v>
      </c>
      <c r="N110" s="109">
        <f t="shared" si="35"/>
        <v>141</v>
      </c>
      <c r="O110" s="145">
        <f t="shared" si="31"/>
        <v>293</v>
      </c>
    </row>
    <row r="111" spans="1:15" ht="12.75" customHeight="1">
      <c r="A111" s="178" t="s">
        <v>61</v>
      </c>
      <c r="B111" s="179" t="s">
        <v>58</v>
      </c>
      <c r="C111" s="232" t="s">
        <v>54</v>
      </c>
      <c r="D111" s="221">
        <v>16</v>
      </c>
      <c r="E111" s="222">
        <v>11</v>
      </c>
      <c r="F111" s="145">
        <f t="shared" si="32"/>
        <v>27</v>
      </c>
      <c r="G111" s="221">
        <v>11</v>
      </c>
      <c r="H111" s="222">
        <v>9</v>
      </c>
      <c r="I111" s="145">
        <f>SUM(G111:H111)</f>
        <v>20</v>
      </c>
      <c r="J111" s="221">
        <v>14</v>
      </c>
      <c r="K111" s="222">
        <v>18</v>
      </c>
      <c r="L111" s="70">
        <f t="shared" si="34"/>
        <v>32</v>
      </c>
      <c r="M111" s="106">
        <f t="shared" si="35"/>
        <v>25</v>
      </c>
      <c r="N111" s="109">
        <f t="shared" si="35"/>
        <v>27</v>
      </c>
      <c r="O111" s="145">
        <f t="shared" si="31"/>
        <v>52</v>
      </c>
    </row>
    <row r="112" spans="1:15" ht="13.5" customHeight="1" thickBot="1">
      <c r="A112" s="77" t="s">
        <v>239</v>
      </c>
      <c r="B112" s="158" t="s">
        <v>58</v>
      </c>
      <c r="C112" s="88" t="s">
        <v>54</v>
      </c>
      <c r="D112" s="80">
        <v>8</v>
      </c>
      <c r="E112" s="160">
        <v>8</v>
      </c>
      <c r="F112" s="73">
        <f t="shared" si="32"/>
        <v>16</v>
      </c>
      <c r="G112" s="80">
        <v>8</v>
      </c>
      <c r="H112" s="160">
        <v>9</v>
      </c>
      <c r="I112" s="73">
        <f t="shared" si="33"/>
        <v>17</v>
      </c>
      <c r="J112" s="80">
        <v>35</v>
      </c>
      <c r="K112" s="160">
        <v>53</v>
      </c>
      <c r="L112" s="73">
        <f t="shared" si="34"/>
        <v>88</v>
      </c>
      <c r="M112" s="106">
        <f t="shared" si="35"/>
        <v>43</v>
      </c>
      <c r="N112" s="109">
        <f>SUM(H112,K112)</f>
        <v>62</v>
      </c>
      <c r="O112" s="161">
        <f t="shared" si="31"/>
        <v>105</v>
      </c>
    </row>
    <row r="113" spans="1:15" ht="13.5" customHeight="1" thickBot="1">
      <c r="A113" s="521" t="s">
        <v>29</v>
      </c>
      <c r="B113" s="521"/>
      <c r="C113" s="521"/>
      <c r="D113" s="234">
        <f aca="true" t="shared" si="36" ref="D113:O113">SUM(D103:D112)</f>
        <v>272</v>
      </c>
      <c r="E113" s="234">
        <f t="shared" si="36"/>
        <v>396</v>
      </c>
      <c r="F113" s="234">
        <f t="shared" si="36"/>
        <v>668</v>
      </c>
      <c r="G113" s="234">
        <f t="shared" si="36"/>
        <v>256</v>
      </c>
      <c r="H113" s="234">
        <f t="shared" si="36"/>
        <v>377</v>
      </c>
      <c r="I113" s="234">
        <f t="shared" si="36"/>
        <v>633</v>
      </c>
      <c r="J113" s="234">
        <f t="shared" si="36"/>
        <v>919</v>
      </c>
      <c r="K113" s="234">
        <f t="shared" si="36"/>
        <v>1102</v>
      </c>
      <c r="L113" s="234">
        <f t="shared" si="36"/>
        <v>2021</v>
      </c>
      <c r="M113" s="234">
        <f t="shared" si="36"/>
        <v>1175</v>
      </c>
      <c r="N113" s="234">
        <f t="shared" si="36"/>
        <v>1479</v>
      </c>
      <c r="O113" s="234">
        <f t="shared" si="36"/>
        <v>2654</v>
      </c>
    </row>
    <row r="114" spans="1:15" ht="13.5" customHeight="1" thickBot="1">
      <c r="A114" s="126" t="s">
        <v>251</v>
      </c>
      <c r="B114" s="126" t="s">
        <v>251</v>
      </c>
      <c r="C114" s="126"/>
      <c r="D114" s="235"/>
      <c r="E114" s="235"/>
      <c r="F114" s="235"/>
      <c r="G114" s="235"/>
      <c r="H114" s="235"/>
      <c r="I114" s="235"/>
      <c r="J114" s="235"/>
      <c r="K114" s="235"/>
      <c r="L114" s="235"/>
      <c r="M114" s="235"/>
      <c r="N114" s="235"/>
      <c r="O114" s="235"/>
    </row>
    <row r="115" spans="1:15" ht="13.5" customHeight="1" thickBot="1">
      <c r="A115" s="463" t="s">
        <v>33</v>
      </c>
      <c r="B115" s="465" t="s">
        <v>38</v>
      </c>
      <c r="C115" s="463" t="s">
        <v>9</v>
      </c>
      <c r="D115" s="131" t="s">
        <v>15</v>
      </c>
      <c r="E115" s="131" t="s">
        <v>16</v>
      </c>
      <c r="F115" s="130" t="s">
        <v>17</v>
      </c>
      <c r="G115" s="131" t="s">
        <v>15</v>
      </c>
      <c r="H115" s="131" t="s">
        <v>16</v>
      </c>
      <c r="I115" s="131" t="s">
        <v>17</v>
      </c>
      <c r="J115" s="131" t="s">
        <v>15</v>
      </c>
      <c r="K115" s="131" t="s">
        <v>16</v>
      </c>
      <c r="L115" s="131" t="s">
        <v>17</v>
      </c>
      <c r="M115" s="130" t="s">
        <v>15</v>
      </c>
      <c r="N115" s="131" t="s">
        <v>16</v>
      </c>
      <c r="O115" s="131" t="s">
        <v>17</v>
      </c>
    </row>
    <row r="116" spans="1:15" ht="13.5" customHeight="1" thickBot="1">
      <c r="A116" s="178" t="s">
        <v>148</v>
      </c>
      <c r="B116" s="179" t="s">
        <v>57</v>
      </c>
      <c r="C116" s="232" t="s">
        <v>54</v>
      </c>
      <c r="D116" s="71">
        <v>0</v>
      </c>
      <c r="E116" s="72">
        <v>0</v>
      </c>
      <c r="F116" s="236">
        <f>SUM(D116:E116)</f>
        <v>0</v>
      </c>
      <c r="G116" s="221">
        <v>0</v>
      </c>
      <c r="H116" s="222">
        <v>0</v>
      </c>
      <c r="I116" s="145">
        <f>SUM(G116:H116)</f>
        <v>0</v>
      </c>
      <c r="J116" s="237">
        <v>0</v>
      </c>
      <c r="K116" s="238">
        <v>0</v>
      </c>
      <c r="L116" s="239">
        <f>SUM(J116:K116)</f>
        <v>0</v>
      </c>
      <c r="M116" s="170">
        <f>SUM(G116,J116)</f>
        <v>0</v>
      </c>
      <c r="N116" s="171">
        <f>SUM(H116,K116)</f>
        <v>0</v>
      </c>
      <c r="O116" s="76">
        <f>SUM(M116:N116)</f>
        <v>0</v>
      </c>
    </row>
    <row r="117" spans="1:15" ht="13.5" customHeight="1" thickBot="1">
      <c r="A117" s="523" t="s">
        <v>29</v>
      </c>
      <c r="B117" s="523"/>
      <c r="C117" s="523"/>
      <c r="D117" s="218">
        <f>SUM(D116:D116)</f>
        <v>0</v>
      </c>
      <c r="E117" s="218">
        <f aca="true" t="shared" si="37" ref="E117:O117">SUM(E116:E116)</f>
        <v>0</v>
      </c>
      <c r="F117" s="218">
        <f t="shared" si="37"/>
        <v>0</v>
      </c>
      <c r="G117" s="211">
        <f t="shared" si="37"/>
        <v>0</v>
      </c>
      <c r="H117" s="211">
        <f t="shared" si="37"/>
        <v>0</v>
      </c>
      <c r="I117" s="211">
        <f t="shared" si="37"/>
        <v>0</v>
      </c>
      <c r="J117" s="211">
        <f t="shared" si="37"/>
        <v>0</v>
      </c>
      <c r="K117" s="211">
        <f t="shared" si="37"/>
        <v>0</v>
      </c>
      <c r="L117" s="211">
        <f t="shared" si="37"/>
        <v>0</v>
      </c>
      <c r="M117" s="240">
        <f>SUM(M116:M116)</f>
        <v>0</v>
      </c>
      <c r="N117" s="211">
        <f>SUM(N116:N116)</f>
        <v>0</v>
      </c>
      <c r="O117" s="211">
        <f t="shared" si="37"/>
        <v>0</v>
      </c>
    </row>
    <row r="118" spans="1:15" ht="12.75" customHeight="1">
      <c r="A118" s="162" t="s">
        <v>251</v>
      </c>
      <c r="B118" s="162" t="s">
        <v>251</v>
      </c>
      <c r="C118" s="162"/>
      <c r="D118" s="212"/>
      <c r="E118" s="212"/>
      <c r="F118" s="212"/>
      <c r="G118" s="212"/>
      <c r="H118" s="212"/>
      <c r="I118" s="212"/>
      <c r="J118" s="212"/>
      <c r="K118" s="212"/>
      <c r="L118" s="212"/>
      <c r="M118" s="212"/>
      <c r="N118" s="212"/>
      <c r="O118" s="212"/>
    </row>
    <row r="119" spans="1:15" ht="12.75" customHeight="1" thickBot="1">
      <c r="A119" s="162" t="s">
        <v>251</v>
      </c>
      <c r="B119" s="162" t="s">
        <v>251</v>
      </c>
      <c r="C119" s="162"/>
      <c r="D119" s="212"/>
      <c r="E119" s="212"/>
      <c r="F119" s="212"/>
      <c r="G119" s="212"/>
      <c r="H119" s="212"/>
      <c r="I119" s="212"/>
      <c r="J119" s="212"/>
      <c r="K119" s="212"/>
      <c r="L119" s="212"/>
      <c r="M119" s="212"/>
      <c r="N119" s="212"/>
      <c r="O119" s="212"/>
    </row>
    <row r="120" spans="1:15" ht="20.25" customHeight="1" thickBot="1">
      <c r="A120" s="463" t="s">
        <v>30</v>
      </c>
      <c r="B120" s="465" t="s">
        <v>38</v>
      </c>
      <c r="C120" s="463" t="s">
        <v>9</v>
      </c>
      <c r="D120" s="131" t="s">
        <v>15</v>
      </c>
      <c r="E120" s="131" t="s">
        <v>16</v>
      </c>
      <c r="F120" s="131" t="s">
        <v>17</v>
      </c>
      <c r="G120" s="131" t="s">
        <v>15</v>
      </c>
      <c r="H120" s="131" t="s">
        <v>16</v>
      </c>
      <c r="I120" s="131" t="s">
        <v>17</v>
      </c>
      <c r="J120" s="131" t="s">
        <v>15</v>
      </c>
      <c r="K120" s="131" t="s">
        <v>16</v>
      </c>
      <c r="L120" s="131" t="s">
        <v>17</v>
      </c>
      <c r="M120" s="130" t="s">
        <v>15</v>
      </c>
      <c r="N120" s="131" t="s">
        <v>16</v>
      </c>
      <c r="O120" s="131" t="s">
        <v>17</v>
      </c>
    </row>
    <row r="121" spans="1:15" ht="20.25" customHeight="1">
      <c r="A121" s="132" t="s">
        <v>62</v>
      </c>
      <c r="B121" s="133" t="s">
        <v>57</v>
      </c>
      <c r="C121" s="243" t="s">
        <v>54</v>
      </c>
      <c r="D121" s="244">
        <v>0</v>
      </c>
      <c r="E121" s="245">
        <v>0</v>
      </c>
      <c r="F121" s="140">
        <f>SUM(D121:E121)</f>
        <v>0</v>
      </c>
      <c r="G121" s="135">
        <v>0</v>
      </c>
      <c r="H121" s="75">
        <v>0</v>
      </c>
      <c r="I121" s="161">
        <f>SUM(G121:H121)</f>
        <v>0</v>
      </c>
      <c r="J121" s="246">
        <v>0</v>
      </c>
      <c r="K121" s="247">
        <v>0</v>
      </c>
      <c r="L121" s="248">
        <f>SUM(J121:K121)</f>
        <v>0</v>
      </c>
      <c r="M121" s="223">
        <f aca="true" t="shared" si="38" ref="M121:N125">SUM(G121,J121)</f>
        <v>0</v>
      </c>
      <c r="N121" s="109">
        <f t="shared" si="38"/>
        <v>0</v>
      </c>
      <c r="O121" s="249">
        <f>SUM(M121:N121)</f>
        <v>0</v>
      </c>
    </row>
    <row r="122" spans="1:15" ht="23.25" customHeight="1">
      <c r="A122" s="250" t="s">
        <v>150</v>
      </c>
      <c r="B122" s="142" t="s">
        <v>151</v>
      </c>
      <c r="C122" s="251" t="s">
        <v>54</v>
      </c>
      <c r="D122" s="146">
        <v>0</v>
      </c>
      <c r="E122" s="252">
        <v>0</v>
      </c>
      <c r="F122" s="145">
        <f>SUM(D122:E122)</f>
        <v>0</v>
      </c>
      <c r="G122" s="146">
        <v>0</v>
      </c>
      <c r="H122" s="147">
        <v>0</v>
      </c>
      <c r="I122" s="161">
        <f>SUM(G122:H122)</f>
        <v>0</v>
      </c>
      <c r="J122" s="120">
        <v>3</v>
      </c>
      <c r="K122" s="150">
        <v>4</v>
      </c>
      <c r="L122" s="248">
        <f>SUM(J122:K122)</f>
        <v>7</v>
      </c>
      <c r="M122" s="223">
        <f t="shared" si="38"/>
        <v>3</v>
      </c>
      <c r="N122" s="109">
        <f t="shared" si="38"/>
        <v>4</v>
      </c>
      <c r="O122" s="145">
        <f>SUM(M122:N122)</f>
        <v>7</v>
      </c>
    </row>
    <row r="123" spans="1:15" ht="13.5" customHeight="1">
      <c r="A123" s="87" t="s">
        <v>166</v>
      </c>
      <c r="B123" s="87" t="s">
        <v>151</v>
      </c>
      <c r="C123" s="251" t="s">
        <v>54</v>
      </c>
      <c r="D123" s="146">
        <v>0</v>
      </c>
      <c r="E123" s="253">
        <v>0</v>
      </c>
      <c r="F123" s="161">
        <f>SUM(D123:E123)</f>
        <v>0</v>
      </c>
      <c r="G123" s="254">
        <v>0</v>
      </c>
      <c r="H123" s="255">
        <v>0</v>
      </c>
      <c r="I123" s="161">
        <f>SUM(G123:H123)</f>
        <v>0</v>
      </c>
      <c r="J123" s="122">
        <v>0</v>
      </c>
      <c r="K123" s="123">
        <v>0</v>
      </c>
      <c r="L123" s="248">
        <f>SUM(J123:K123)</f>
        <v>0</v>
      </c>
      <c r="M123" s="223">
        <f t="shared" si="38"/>
        <v>0</v>
      </c>
      <c r="N123" s="109">
        <f t="shared" si="38"/>
        <v>0</v>
      </c>
      <c r="O123" s="145">
        <f>SUM(M123:N123)</f>
        <v>0</v>
      </c>
    </row>
    <row r="124" spans="1:15" ht="13.5" customHeight="1">
      <c r="A124" s="141" t="s">
        <v>63</v>
      </c>
      <c r="B124" s="142" t="s">
        <v>58</v>
      </c>
      <c r="C124" s="251" t="s">
        <v>54</v>
      </c>
      <c r="D124" s="256">
        <v>0</v>
      </c>
      <c r="E124" s="144">
        <v>0</v>
      </c>
      <c r="F124" s="145">
        <f>SUM(D124:E124)</f>
        <v>0</v>
      </c>
      <c r="G124" s="146">
        <v>0</v>
      </c>
      <c r="H124" s="147">
        <v>0</v>
      </c>
      <c r="I124" s="145">
        <f>SUM(G124:H124)</f>
        <v>0</v>
      </c>
      <c r="J124" s="146">
        <v>5</v>
      </c>
      <c r="K124" s="147">
        <v>14</v>
      </c>
      <c r="L124" s="108">
        <f>SUM(J124:K124)</f>
        <v>19</v>
      </c>
      <c r="M124" s="223">
        <f t="shared" si="38"/>
        <v>5</v>
      </c>
      <c r="N124" s="109">
        <f t="shared" si="38"/>
        <v>14</v>
      </c>
      <c r="O124" s="145">
        <f>SUM(M124:N124)</f>
        <v>19</v>
      </c>
    </row>
    <row r="125" spans="1:15" ht="13.5" customHeight="1" thickBot="1">
      <c r="A125" s="203" t="s">
        <v>61</v>
      </c>
      <c r="B125" s="204" t="s">
        <v>58</v>
      </c>
      <c r="C125" s="257" t="s">
        <v>54</v>
      </c>
      <c r="D125" s="225">
        <v>0</v>
      </c>
      <c r="E125" s="258">
        <v>0</v>
      </c>
      <c r="F125" s="73">
        <f>SUM(D125:E125)</f>
        <v>0</v>
      </c>
      <c r="G125" s="71">
        <v>0</v>
      </c>
      <c r="H125" s="72">
        <v>0</v>
      </c>
      <c r="I125" s="73">
        <f>SUM(G125:H125)</f>
        <v>0</v>
      </c>
      <c r="J125" s="71">
        <v>4</v>
      </c>
      <c r="K125" s="72">
        <v>3</v>
      </c>
      <c r="L125" s="259">
        <f>SUM(J125:K125)</f>
        <v>7</v>
      </c>
      <c r="M125" s="223">
        <f t="shared" si="38"/>
        <v>4</v>
      </c>
      <c r="N125" s="109">
        <f t="shared" si="38"/>
        <v>3</v>
      </c>
      <c r="O125" s="161">
        <f>SUM(M125:N125)</f>
        <v>7</v>
      </c>
    </row>
    <row r="126" spans="1:15" ht="13.5" customHeight="1" thickBot="1">
      <c r="A126" s="524" t="s">
        <v>29</v>
      </c>
      <c r="B126" s="524"/>
      <c r="C126" s="524"/>
      <c r="D126" s="211">
        <f>SUM(D121:D125)</f>
        <v>0</v>
      </c>
      <c r="E126" s="211">
        <f aca="true" t="shared" si="39" ref="E126:N126">SUM(E121:E125)</f>
        <v>0</v>
      </c>
      <c r="F126" s="211">
        <f t="shared" si="39"/>
        <v>0</v>
      </c>
      <c r="G126" s="211">
        <f t="shared" si="39"/>
        <v>0</v>
      </c>
      <c r="H126" s="211">
        <f t="shared" si="39"/>
        <v>0</v>
      </c>
      <c r="I126" s="211">
        <f t="shared" si="39"/>
        <v>0</v>
      </c>
      <c r="J126" s="211">
        <f t="shared" si="39"/>
        <v>12</v>
      </c>
      <c r="K126" s="211">
        <f t="shared" si="39"/>
        <v>21</v>
      </c>
      <c r="L126" s="211">
        <f t="shared" si="39"/>
        <v>33</v>
      </c>
      <c r="M126" s="211">
        <f t="shared" si="39"/>
        <v>12</v>
      </c>
      <c r="N126" s="211">
        <f t="shared" si="39"/>
        <v>21</v>
      </c>
      <c r="O126" s="211">
        <f>SUM(O121:O125)</f>
        <v>33</v>
      </c>
    </row>
    <row r="127" spans="1:15" ht="12.75" customHeight="1" thickBot="1">
      <c r="A127" s="83" t="s">
        <v>251</v>
      </c>
      <c r="B127" s="83" t="s">
        <v>251</v>
      </c>
      <c r="C127" s="83"/>
      <c r="D127" s="228"/>
      <c r="E127" s="228"/>
      <c r="F127" s="228"/>
      <c r="G127" s="228"/>
      <c r="H127" s="228"/>
      <c r="I127" s="228"/>
      <c r="J127" s="228"/>
      <c r="K127" s="228"/>
      <c r="L127" s="228"/>
      <c r="M127" s="228"/>
      <c r="N127" s="228"/>
      <c r="O127" s="228"/>
    </row>
    <row r="128" spans="1:15" ht="13.5" customHeight="1" thickBot="1">
      <c r="A128" s="469" t="s">
        <v>35</v>
      </c>
      <c r="B128" s="465" t="s">
        <v>38</v>
      </c>
      <c r="C128" s="463" t="s">
        <v>9</v>
      </c>
      <c r="D128" s="131" t="s">
        <v>15</v>
      </c>
      <c r="E128" s="131" t="s">
        <v>16</v>
      </c>
      <c r="F128" s="131" t="s">
        <v>17</v>
      </c>
      <c r="G128" s="131" t="s">
        <v>15</v>
      </c>
      <c r="H128" s="131" t="s">
        <v>16</v>
      </c>
      <c r="I128" s="131" t="s">
        <v>17</v>
      </c>
      <c r="J128" s="131" t="s">
        <v>15</v>
      </c>
      <c r="K128" s="131" t="s">
        <v>16</v>
      </c>
      <c r="L128" s="131" t="s">
        <v>17</v>
      </c>
      <c r="M128" s="130" t="s">
        <v>15</v>
      </c>
      <c r="N128" s="131" t="s">
        <v>16</v>
      </c>
      <c r="O128" s="131" t="s">
        <v>17</v>
      </c>
    </row>
    <row r="129" spans="1:15" ht="12.75" customHeight="1">
      <c r="A129" s="178" t="s">
        <v>64</v>
      </c>
      <c r="B129" s="179" t="s">
        <v>57</v>
      </c>
      <c r="C129" s="232" t="s">
        <v>54</v>
      </c>
      <c r="D129" s="221">
        <v>0</v>
      </c>
      <c r="E129" s="222">
        <v>0</v>
      </c>
      <c r="F129" s="70">
        <f>SUM(D129:E129)</f>
        <v>0</v>
      </c>
      <c r="G129" s="221">
        <v>0</v>
      </c>
      <c r="H129" s="222">
        <v>0</v>
      </c>
      <c r="I129" s="70">
        <f>SUM(G129:H129)</f>
        <v>0</v>
      </c>
      <c r="J129" s="221">
        <v>0</v>
      </c>
      <c r="K129" s="222">
        <v>0</v>
      </c>
      <c r="L129" s="70">
        <f>SUM(J129:K129)</f>
        <v>0</v>
      </c>
      <c r="M129" s="223">
        <f>SUM(G129,J129)</f>
        <v>0</v>
      </c>
      <c r="N129" s="109">
        <f>SUM(H129,K129)</f>
        <v>0</v>
      </c>
      <c r="O129" s="70">
        <f>SUM(M129:N129)</f>
        <v>0</v>
      </c>
    </row>
    <row r="130" spans="1:15" ht="13.5" customHeight="1" thickBot="1">
      <c r="A130" s="178" t="s">
        <v>162</v>
      </c>
      <c r="B130" s="87" t="s">
        <v>151</v>
      </c>
      <c r="C130" s="232" t="s">
        <v>54</v>
      </c>
      <c r="D130" s="71">
        <v>0</v>
      </c>
      <c r="E130" s="72">
        <v>0</v>
      </c>
      <c r="F130" s="70">
        <f>SUM(D130:E130)</f>
        <v>0</v>
      </c>
      <c r="G130" s="71">
        <v>0</v>
      </c>
      <c r="H130" s="72">
        <v>0</v>
      </c>
      <c r="I130" s="73">
        <f>SUM(G130:H130)</f>
        <v>0</v>
      </c>
      <c r="J130" s="71">
        <v>0</v>
      </c>
      <c r="K130" s="72">
        <v>0</v>
      </c>
      <c r="L130" s="73">
        <f>SUM(J130:K130)</f>
        <v>0</v>
      </c>
      <c r="M130" s="223">
        <f>SUM(G130,J130)</f>
        <v>0</v>
      </c>
      <c r="N130" s="109">
        <f>SUM(H130,K130)</f>
        <v>0</v>
      </c>
      <c r="O130" s="70">
        <f>SUM(M130:N130)</f>
        <v>0</v>
      </c>
    </row>
    <row r="131" spans="1:15" ht="13.5" customHeight="1" thickBot="1">
      <c r="A131" s="547" t="s">
        <v>29</v>
      </c>
      <c r="B131" s="548"/>
      <c r="C131" s="549"/>
      <c r="D131" s="211">
        <f>SUM(D129:D130)</f>
        <v>0</v>
      </c>
      <c r="E131" s="211">
        <f aca="true" t="shared" si="40" ref="E131:N131">SUM(E129:E130)</f>
        <v>0</v>
      </c>
      <c r="F131" s="211">
        <f t="shared" si="40"/>
        <v>0</v>
      </c>
      <c r="G131" s="211">
        <f t="shared" si="40"/>
        <v>0</v>
      </c>
      <c r="H131" s="211">
        <f t="shared" si="40"/>
        <v>0</v>
      </c>
      <c r="I131" s="211">
        <f t="shared" si="40"/>
        <v>0</v>
      </c>
      <c r="J131" s="211">
        <f t="shared" si="40"/>
        <v>0</v>
      </c>
      <c r="K131" s="211">
        <f t="shared" si="40"/>
        <v>0</v>
      </c>
      <c r="L131" s="211">
        <f t="shared" si="40"/>
        <v>0</v>
      </c>
      <c r="M131" s="211">
        <f t="shared" si="40"/>
        <v>0</v>
      </c>
      <c r="N131" s="211">
        <f t="shared" si="40"/>
        <v>0</v>
      </c>
      <c r="O131" s="211">
        <f>SUM(O129:O130)</f>
        <v>0</v>
      </c>
    </row>
    <row r="132" spans="1:15" ht="13.5" customHeight="1" thickBot="1">
      <c r="A132" s="502" t="s">
        <v>36</v>
      </c>
      <c r="B132" s="503"/>
      <c r="C132" s="504"/>
      <c r="D132" s="471">
        <f aca="true" t="shared" si="41" ref="D132:O132">SUM(D113,D117,D126,D131)</f>
        <v>272</v>
      </c>
      <c r="E132" s="471">
        <f t="shared" si="41"/>
        <v>396</v>
      </c>
      <c r="F132" s="471">
        <f t="shared" si="41"/>
        <v>668</v>
      </c>
      <c r="G132" s="471">
        <f t="shared" si="41"/>
        <v>256</v>
      </c>
      <c r="H132" s="471">
        <f t="shared" si="41"/>
        <v>377</v>
      </c>
      <c r="I132" s="471">
        <f t="shared" si="41"/>
        <v>633</v>
      </c>
      <c r="J132" s="471">
        <f t="shared" si="41"/>
        <v>931</v>
      </c>
      <c r="K132" s="471">
        <f t="shared" si="41"/>
        <v>1123</v>
      </c>
      <c r="L132" s="471">
        <f t="shared" si="41"/>
        <v>2054</v>
      </c>
      <c r="M132" s="471">
        <f t="shared" si="41"/>
        <v>1187</v>
      </c>
      <c r="N132" s="471">
        <f t="shared" si="41"/>
        <v>1500</v>
      </c>
      <c r="O132" s="471">
        <f t="shared" si="41"/>
        <v>2687</v>
      </c>
    </row>
    <row r="133" spans="1:15" ht="13.5" customHeight="1" thickBot="1">
      <c r="A133" s="83" t="s">
        <v>251</v>
      </c>
      <c r="B133" s="83" t="s">
        <v>251</v>
      </c>
      <c r="C133" s="83"/>
      <c r="D133" s="228"/>
      <c r="E133" s="228"/>
      <c r="F133" s="228"/>
      <c r="G133" s="228"/>
      <c r="H133" s="228"/>
      <c r="I133" s="228"/>
      <c r="J133" s="228"/>
      <c r="K133" s="228"/>
      <c r="L133" s="228"/>
      <c r="M133" s="228"/>
      <c r="N133" s="228"/>
      <c r="O133" s="228"/>
    </row>
    <row r="134" spans="1:15" ht="13.5" customHeight="1" thickBot="1">
      <c r="A134" s="505" t="s">
        <v>67</v>
      </c>
      <c r="B134" s="505"/>
      <c r="C134" s="505"/>
      <c r="D134" s="505"/>
      <c r="E134" s="505"/>
      <c r="F134" s="505"/>
      <c r="G134" s="508" t="s">
        <v>6</v>
      </c>
      <c r="H134" s="508"/>
      <c r="I134" s="508"/>
      <c r="J134" s="508"/>
      <c r="K134" s="508"/>
      <c r="L134" s="508"/>
      <c r="M134" s="508"/>
      <c r="N134" s="508"/>
      <c r="O134" s="508"/>
    </row>
    <row r="135" spans="1:15" ht="13.5" customHeight="1" thickBot="1">
      <c r="A135" s="463" t="s">
        <v>7</v>
      </c>
      <c r="B135" s="500" t="s">
        <v>38</v>
      </c>
      <c r="C135" s="506" t="s">
        <v>9</v>
      </c>
      <c r="D135" s="496" t="s">
        <v>10</v>
      </c>
      <c r="E135" s="496"/>
      <c r="F135" s="496"/>
      <c r="G135" s="496" t="s">
        <v>11</v>
      </c>
      <c r="H135" s="496"/>
      <c r="I135" s="496"/>
      <c r="J135" s="496" t="s">
        <v>12</v>
      </c>
      <c r="K135" s="496"/>
      <c r="L135" s="496"/>
      <c r="M135" s="496" t="s">
        <v>13</v>
      </c>
      <c r="N135" s="496"/>
      <c r="O135" s="496"/>
    </row>
    <row r="136" spans="1:15" ht="13.5" customHeight="1" thickBot="1">
      <c r="A136" s="463" t="s">
        <v>14</v>
      </c>
      <c r="B136" s="501"/>
      <c r="C136" s="540"/>
      <c r="D136" s="131" t="s">
        <v>15</v>
      </c>
      <c r="E136" s="131" t="s">
        <v>16</v>
      </c>
      <c r="F136" s="131" t="s">
        <v>17</v>
      </c>
      <c r="G136" s="131" t="s">
        <v>15</v>
      </c>
      <c r="H136" s="131" t="s">
        <v>16</v>
      </c>
      <c r="I136" s="131" t="s">
        <v>17</v>
      </c>
      <c r="J136" s="131" t="s">
        <v>15</v>
      </c>
      <c r="K136" s="131" t="s">
        <v>16</v>
      </c>
      <c r="L136" s="131" t="s">
        <v>17</v>
      </c>
      <c r="M136" s="131" t="s">
        <v>15</v>
      </c>
      <c r="N136" s="131" t="s">
        <v>16</v>
      </c>
      <c r="O136" s="131" t="s">
        <v>17</v>
      </c>
    </row>
    <row r="137" spans="1:15" ht="12.75" customHeight="1">
      <c r="A137" s="260" t="s">
        <v>23</v>
      </c>
      <c r="B137" s="152" t="s">
        <v>68</v>
      </c>
      <c r="C137" s="261" t="s">
        <v>69</v>
      </c>
      <c r="D137" s="221">
        <v>29</v>
      </c>
      <c r="E137" s="222">
        <v>61</v>
      </c>
      <c r="F137" s="70">
        <f>SUM(D137:E137)</f>
        <v>90</v>
      </c>
      <c r="G137" s="221">
        <v>30</v>
      </c>
      <c r="H137" s="222">
        <v>57</v>
      </c>
      <c r="I137" s="70">
        <f>SUM(G137:H137)</f>
        <v>87</v>
      </c>
      <c r="J137" s="221">
        <v>100</v>
      </c>
      <c r="K137" s="222">
        <v>183</v>
      </c>
      <c r="L137" s="70">
        <f>SUM(J137:K137)</f>
        <v>283</v>
      </c>
      <c r="M137" s="221">
        <f>SUM(G137,J137)</f>
        <v>130</v>
      </c>
      <c r="N137" s="222">
        <f>SUM(H137,K137)</f>
        <v>240</v>
      </c>
      <c r="O137" s="70">
        <f>SUM(M137:N137)</f>
        <v>370</v>
      </c>
    </row>
    <row r="138" spans="1:15" ht="12.75" customHeight="1">
      <c r="A138" s="151" t="s">
        <v>121</v>
      </c>
      <c r="B138" s="152" t="s">
        <v>70</v>
      </c>
      <c r="C138" s="261" t="s">
        <v>69</v>
      </c>
      <c r="D138" s="146">
        <v>6</v>
      </c>
      <c r="E138" s="147">
        <v>4</v>
      </c>
      <c r="F138" s="145">
        <f aca="true" t="shared" si="42" ref="F138:F158">SUM(D138:E138)</f>
        <v>10</v>
      </c>
      <c r="G138" s="146">
        <v>6</v>
      </c>
      <c r="H138" s="147">
        <v>3</v>
      </c>
      <c r="I138" s="145">
        <f>SUM(G138:H138)</f>
        <v>9</v>
      </c>
      <c r="J138" s="146">
        <v>36</v>
      </c>
      <c r="K138" s="147">
        <v>39</v>
      </c>
      <c r="L138" s="145">
        <f aca="true" t="shared" si="43" ref="L138:L156">SUM(J138:K138)</f>
        <v>75</v>
      </c>
      <c r="M138" s="146">
        <f aca="true" t="shared" si="44" ref="M138:M158">SUM(G138,J138)</f>
        <v>42</v>
      </c>
      <c r="N138" s="147">
        <f>SUM(H138,K138)</f>
        <v>42</v>
      </c>
      <c r="O138" s="262">
        <f aca="true" t="shared" si="45" ref="O138:O156">SUM(M138:N138)</f>
        <v>84</v>
      </c>
    </row>
    <row r="139" spans="1:15" ht="12.75" customHeight="1">
      <c r="A139" s="151" t="s">
        <v>177</v>
      </c>
      <c r="B139" s="152" t="s">
        <v>70</v>
      </c>
      <c r="C139" s="261" t="s">
        <v>69</v>
      </c>
      <c r="D139" s="146">
        <v>0</v>
      </c>
      <c r="E139" s="147">
        <v>0</v>
      </c>
      <c r="F139" s="145">
        <f t="shared" si="42"/>
        <v>0</v>
      </c>
      <c r="G139" s="146">
        <v>0</v>
      </c>
      <c r="H139" s="147">
        <v>0</v>
      </c>
      <c r="I139" s="145">
        <f aca="true" t="shared" si="46" ref="I139:I156">SUM(G139:H139)</f>
        <v>0</v>
      </c>
      <c r="J139" s="146">
        <v>2</v>
      </c>
      <c r="K139" s="147">
        <v>0</v>
      </c>
      <c r="L139" s="145">
        <f t="shared" si="43"/>
        <v>2</v>
      </c>
      <c r="M139" s="146">
        <f t="shared" si="44"/>
        <v>2</v>
      </c>
      <c r="N139" s="147">
        <f aca="true" t="shared" si="47" ref="N139:N158">SUM(H139,K139)</f>
        <v>0</v>
      </c>
      <c r="O139" s="262">
        <f t="shared" si="45"/>
        <v>2</v>
      </c>
    </row>
    <row r="140" spans="1:15" ht="12.75" customHeight="1">
      <c r="A140" s="151" t="s">
        <v>174</v>
      </c>
      <c r="B140" s="152" t="s">
        <v>70</v>
      </c>
      <c r="C140" s="261" t="s">
        <v>69</v>
      </c>
      <c r="D140" s="254">
        <v>81</v>
      </c>
      <c r="E140" s="147">
        <v>109</v>
      </c>
      <c r="F140" s="145">
        <f t="shared" si="42"/>
        <v>190</v>
      </c>
      <c r="G140" s="146">
        <v>77</v>
      </c>
      <c r="H140" s="147">
        <v>103</v>
      </c>
      <c r="I140" s="145">
        <f t="shared" si="46"/>
        <v>180</v>
      </c>
      <c r="J140" s="146">
        <v>234</v>
      </c>
      <c r="K140" s="147">
        <v>269</v>
      </c>
      <c r="L140" s="145">
        <f t="shared" si="43"/>
        <v>503</v>
      </c>
      <c r="M140" s="146">
        <f t="shared" si="44"/>
        <v>311</v>
      </c>
      <c r="N140" s="147">
        <f t="shared" si="47"/>
        <v>372</v>
      </c>
      <c r="O140" s="262">
        <f t="shared" si="45"/>
        <v>683</v>
      </c>
    </row>
    <row r="141" spans="1:15" ht="12.75" customHeight="1">
      <c r="A141" s="263" t="s">
        <v>71</v>
      </c>
      <c r="B141" s="152" t="s">
        <v>70</v>
      </c>
      <c r="C141" s="264" t="s">
        <v>69</v>
      </c>
      <c r="D141" s="254">
        <v>36</v>
      </c>
      <c r="E141" s="147">
        <v>68</v>
      </c>
      <c r="F141" s="145">
        <f t="shared" si="42"/>
        <v>104</v>
      </c>
      <c r="G141" s="146">
        <v>34</v>
      </c>
      <c r="H141" s="147">
        <v>63</v>
      </c>
      <c r="I141" s="145">
        <f t="shared" si="46"/>
        <v>97</v>
      </c>
      <c r="J141" s="146">
        <v>86</v>
      </c>
      <c r="K141" s="147">
        <v>187</v>
      </c>
      <c r="L141" s="145">
        <f>SUM(J141:K141)</f>
        <v>273</v>
      </c>
      <c r="M141" s="146">
        <f t="shared" si="44"/>
        <v>120</v>
      </c>
      <c r="N141" s="147">
        <f t="shared" si="47"/>
        <v>250</v>
      </c>
      <c r="O141" s="262">
        <f t="shared" si="45"/>
        <v>370</v>
      </c>
    </row>
    <row r="142" spans="1:15" ht="12.75" customHeight="1">
      <c r="A142" s="151" t="s">
        <v>21</v>
      </c>
      <c r="B142" s="152" t="s">
        <v>70</v>
      </c>
      <c r="C142" s="261" t="s">
        <v>69</v>
      </c>
      <c r="D142" s="254">
        <v>13</v>
      </c>
      <c r="E142" s="147">
        <v>35</v>
      </c>
      <c r="F142" s="145">
        <f t="shared" si="42"/>
        <v>48</v>
      </c>
      <c r="G142" s="146">
        <v>14</v>
      </c>
      <c r="H142" s="147">
        <v>35</v>
      </c>
      <c r="I142" s="145">
        <f t="shared" si="46"/>
        <v>49</v>
      </c>
      <c r="J142" s="146">
        <v>69</v>
      </c>
      <c r="K142" s="147">
        <v>209</v>
      </c>
      <c r="L142" s="145">
        <f t="shared" si="43"/>
        <v>278</v>
      </c>
      <c r="M142" s="146">
        <f t="shared" si="44"/>
        <v>83</v>
      </c>
      <c r="N142" s="147">
        <f t="shared" si="47"/>
        <v>244</v>
      </c>
      <c r="O142" s="262">
        <f t="shared" si="45"/>
        <v>327</v>
      </c>
    </row>
    <row r="143" spans="1:15" ht="12.75" customHeight="1">
      <c r="A143" s="151" t="s">
        <v>249</v>
      </c>
      <c r="B143" s="152" t="s">
        <v>70</v>
      </c>
      <c r="C143" s="261" t="s">
        <v>69</v>
      </c>
      <c r="D143" s="254">
        <v>0</v>
      </c>
      <c r="E143" s="147">
        <v>0</v>
      </c>
      <c r="F143" s="145">
        <f>SUM(D143:E143)</f>
        <v>0</v>
      </c>
      <c r="G143" s="146">
        <v>0</v>
      </c>
      <c r="H143" s="147">
        <v>0</v>
      </c>
      <c r="I143" s="145">
        <f>SUM(G143:H143)</f>
        <v>0</v>
      </c>
      <c r="J143" s="146">
        <v>0</v>
      </c>
      <c r="K143" s="147">
        <v>0</v>
      </c>
      <c r="L143" s="145">
        <f>SUM(J143:K143)</f>
        <v>0</v>
      </c>
      <c r="M143" s="146">
        <f>SUM(G143,J143)</f>
        <v>0</v>
      </c>
      <c r="N143" s="147">
        <f>SUM(H143,K143)</f>
        <v>0</v>
      </c>
      <c r="O143" s="262">
        <f>SUM(M143:N143)</f>
        <v>0</v>
      </c>
    </row>
    <row r="144" spans="1:15" ht="12.75" customHeight="1">
      <c r="A144" s="151" t="s">
        <v>39</v>
      </c>
      <c r="B144" s="152" t="s">
        <v>218</v>
      </c>
      <c r="C144" s="261" t="s">
        <v>69</v>
      </c>
      <c r="D144" s="254">
        <v>27</v>
      </c>
      <c r="E144" s="147">
        <v>27</v>
      </c>
      <c r="F144" s="145">
        <f t="shared" si="42"/>
        <v>54</v>
      </c>
      <c r="G144" s="146">
        <v>24</v>
      </c>
      <c r="H144" s="147">
        <v>24</v>
      </c>
      <c r="I144" s="145">
        <f>SUM(G144:H144)</f>
        <v>48</v>
      </c>
      <c r="J144" s="146">
        <v>206</v>
      </c>
      <c r="K144" s="147">
        <v>181</v>
      </c>
      <c r="L144" s="145">
        <f>SUM(J144:K144)</f>
        <v>387</v>
      </c>
      <c r="M144" s="146">
        <f t="shared" si="44"/>
        <v>230</v>
      </c>
      <c r="N144" s="147">
        <f t="shared" si="47"/>
        <v>205</v>
      </c>
      <c r="O144" s="262">
        <f>SUM(M144:N144)</f>
        <v>435</v>
      </c>
    </row>
    <row r="145" spans="1:15" ht="12.75" customHeight="1">
      <c r="A145" s="151" t="s">
        <v>178</v>
      </c>
      <c r="B145" s="152" t="s">
        <v>204</v>
      </c>
      <c r="C145" s="261" t="s">
        <v>69</v>
      </c>
      <c r="D145" s="146">
        <v>0</v>
      </c>
      <c r="E145" s="147">
        <v>0</v>
      </c>
      <c r="F145" s="145">
        <f t="shared" si="42"/>
        <v>0</v>
      </c>
      <c r="G145" s="146">
        <v>0</v>
      </c>
      <c r="H145" s="147">
        <v>0</v>
      </c>
      <c r="I145" s="145">
        <f t="shared" si="46"/>
        <v>0</v>
      </c>
      <c r="J145" s="146">
        <v>0</v>
      </c>
      <c r="K145" s="147">
        <v>0</v>
      </c>
      <c r="L145" s="145">
        <f t="shared" si="43"/>
        <v>0</v>
      </c>
      <c r="M145" s="146">
        <f t="shared" si="44"/>
        <v>0</v>
      </c>
      <c r="N145" s="147">
        <f t="shared" si="47"/>
        <v>0</v>
      </c>
      <c r="O145" s="262">
        <f t="shared" si="45"/>
        <v>0</v>
      </c>
    </row>
    <row r="146" spans="1:15" ht="12.75" customHeight="1">
      <c r="A146" s="151" t="s">
        <v>96</v>
      </c>
      <c r="B146" s="152" t="s">
        <v>204</v>
      </c>
      <c r="C146" s="261" t="s">
        <v>69</v>
      </c>
      <c r="D146" s="146">
        <v>79</v>
      </c>
      <c r="E146" s="147">
        <v>106</v>
      </c>
      <c r="F146" s="145">
        <f t="shared" si="42"/>
        <v>185</v>
      </c>
      <c r="G146" s="146">
        <v>71</v>
      </c>
      <c r="H146" s="147">
        <v>99</v>
      </c>
      <c r="I146" s="145">
        <f t="shared" si="46"/>
        <v>170</v>
      </c>
      <c r="J146" s="146">
        <v>222</v>
      </c>
      <c r="K146" s="147">
        <v>283</v>
      </c>
      <c r="L146" s="145">
        <f t="shared" si="43"/>
        <v>505</v>
      </c>
      <c r="M146" s="146">
        <f t="shared" si="44"/>
        <v>293</v>
      </c>
      <c r="N146" s="147">
        <f t="shared" si="47"/>
        <v>382</v>
      </c>
      <c r="O146" s="262">
        <f t="shared" si="45"/>
        <v>675</v>
      </c>
    </row>
    <row r="147" spans="1:15" ht="23.25" customHeight="1">
      <c r="A147" s="265" t="s">
        <v>186</v>
      </c>
      <c r="B147" s="152" t="s">
        <v>204</v>
      </c>
      <c r="C147" s="261" t="s">
        <v>69</v>
      </c>
      <c r="D147" s="146">
        <v>70</v>
      </c>
      <c r="E147" s="147">
        <v>5</v>
      </c>
      <c r="F147" s="145">
        <f>SUM(D147:E147)</f>
        <v>75</v>
      </c>
      <c r="G147" s="146">
        <v>63</v>
      </c>
      <c r="H147" s="147">
        <v>6</v>
      </c>
      <c r="I147" s="145">
        <f>SUM(G147:H147)</f>
        <v>69</v>
      </c>
      <c r="J147" s="146">
        <v>101</v>
      </c>
      <c r="K147" s="147">
        <v>31</v>
      </c>
      <c r="L147" s="145">
        <f>SUM(J147:K147)</f>
        <v>132</v>
      </c>
      <c r="M147" s="146">
        <f>SUM(G147,J147)</f>
        <v>164</v>
      </c>
      <c r="N147" s="147">
        <f>SUM(H147,K147)</f>
        <v>37</v>
      </c>
      <c r="O147" s="262">
        <f>SUM(M147:N147)</f>
        <v>201</v>
      </c>
    </row>
    <row r="148" spans="1:15" ht="12.75" customHeight="1">
      <c r="A148" s="151" t="s">
        <v>22</v>
      </c>
      <c r="B148" s="152" t="s">
        <v>204</v>
      </c>
      <c r="C148" s="261" t="s">
        <v>69</v>
      </c>
      <c r="D148" s="146">
        <v>0</v>
      </c>
      <c r="E148" s="147">
        <v>0</v>
      </c>
      <c r="F148" s="145">
        <f t="shared" si="42"/>
        <v>0</v>
      </c>
      <c r="G148" s="146">
        <v>0</v>
      </c>
      <c r="H148" s="147">
        <v>0</v>
      </c>
      <c r="I148" s="145">
        <f t="shared" si="46"/>
        <v>0</v>
      </c>
      <c r="J148" s="146">
        <v>27</v>
      </c>
      <c r="K148" s="147">
        <v>4</v>
      </c>
      <c r="L148" s="145">
        <f>SUM(J148:K148)</f>
        <v>31</v>
      </c>
      <c r="M148" s="146">
        <f t="shared" si="44"/>
        <v>27</v>
      </c>
      <c r="N148" s="147">
        <f t="shared" si="47"/>
        <v>4</v>
      </c>
      <c r="O148" s="262">
        <f t="shared" si="45"/>
        <v>31</v>
      </c>
    </row>
    <row r="149" spans="1:15" ht="12.75" customHeight="1">
      <c r="A149" s="266" t="s">
        <v>72</v>
      </c>
      <c r="B149" s="267" t="s">
        <v>73</v>
      </c>
      <c r="C149" s="261" t="s">
        <v>74</v>
      </c>
      <c r="D149" s="147">
        <v>0</v>
      </c>
      <c r="E149" s="147">
        <v>0</v>
      </c>
      <c r="F149" s="145">
        <f t="shared" si="42"/>
        <v>0</v>
      </c>
      <c r="G149" s="146">
        <v>0</v>
      </c>
      <c r="H149" s="147">
        <v>0</v>
      </c>
      <c r="I149" s="145">
        <f>SUM(G149:H149)</f>
        <v>0</v>
      </c>
      <c r="J149" s="146">
        <v>105</v>
      </c>
      <c r="K149" s="147">
        <v>26</v>
      </c>
      <c r="L149" s="145">
        <f t="shared" si="43"/>
        <v>131</v>
      </c>
      <c r="M149" s="146">
        <f t="shared" si="44"/>
        <v>105</v>
      </c>
      <c r="N149" s="147">
        <f t="shared" si="47"/>
        <v>26</v>
      </c>
      <c r="O149" s="262">
        <f t="shared" si="45"/>
        <v>131</v>
      </c>
    </row>
    <row r="150" spans="1:15" ht="12.75" customHeight="1">
      <c r="A150" s="268" t="s">
        <v>83</v>
      </c>
      <c r="B150" s="152" t="s">
        <v>73</v>
      </c>
      <c r="C150" s="269" t="s">
        <v>74</v>
      </c>
      <c r="D150" s="244">
        <v>93</v>
      </c>
      <c r="E150" s="147">
        <v>37</v>
      </c>
      <c r="F150" s="145">
        <f>SUM(D150:E150)</f>
        <v>130</v>
      </c>
      <c r="G150" s="146">
        <v>89</v>
      </c>
      <c r="H150" s="147">
        <v>37</v>
      </c>
      <c r="I150" s="145">
        <f>SUM(G150:H150)</f>
        <v>126</v>
      </c>
      <c r="J150" s="146">
        <v>274</v>
      </c>
      <c r="K150" s="147">
        <v>103</v>
      </c>
      <c r="L150" s="145">
        <f>SUM(J150:K150)</f>
        <v>377</v>
      </c>
      <c r="M150" s="146">
        <f aca="true" t="shared" si="48" ref="M150:N152">SUM(G150,J150)</f>
        <v>363</v>
      </c>
      <c r="N150" s="147">
        <f t="shared" si="48"/>
        <v>140</v>
      </c>
      <c r="O150" s="262">
        <f>SUM(M150:N150)</f>
        <v>503</v>
      </c>
    </row>
    <row r="151" spans="1:15" ht="12.75" customHeight="1">
      <c r="A151" s="263" t="s">
        <v>75</v>
      </c>
      <c r="B151" s="270" t="s">
        <v>73</v>
      </c>
      <c r="C151" s="264" t="s">
        <v>74</v>
      </c>
      <c r="D151" s="254">
        <v>0</v>
      </c>
      <c r="E151" s="147">
        <v>0</v>
      </c>
      <c r="F151" s="145">
        <f t="shared" si="42"/>
        <v>0</v>
      </c>
      <c r="G151" s="146">
        <v>0</v>
      </c>
      <c r="H151" s="147">
        <v>0</v>
      </c>
      <c r="I151" s="145">
        <f t="shared" si="46"/>
        <v>0</v>
      </c>
      <c r="J151" s="146">
        <v>4</v>
      </c>
      <c r="K151" s="147">
        <v>3</v>
      </c>
      <c r="L151" s="145">
        <f t="shared" si="43"/>
        <v>7</v>
      </c>
      <c r="M151" s="146">
        <f t="shared" si="48"/>
        <v>4</v>
      </c>
      <c r="N151" s="147">
        <f t="shared" si="48"/>
        <v>3</v>
      </c>
      <c r="O151" s="262">
        <f t="shared" si="45"/>
        <v>7</v>
      </c>
    </row>
    <row r="152" spans="1:15" ht="12.75" customHeight="1">
      <c r="A152" s="263" t="s">
        <v>205</v>
      </c>
      <c r="B152" s="270" t="s">
        <v>73</v>
      </c>
      <c r="C152" s="264" t="s">
        <v>74</v>
      </c>
      <c r="D152" s="254">
        <v>8</v>
      </c>
      <c r="E152" s="147">
        <v>8</v>
      </c>
      <c r="F152" s="145">
        <f>SUM(D152:E152)</f>
        <v>16</v>
      </c>
      <c r="G152" s="146">
        <v>8</v>
      </c>
      <c r="H152" s="147">
        <v>6</v>
      </c>
      <c r="I152" s="145">
        <f>SUM(G152:H152)</f>
        <v>14</v>
      </c>
      <c r="J152" s="146">
        <v>8</v>
      </c>
      <c r="K152" s="147">
        <v>4</v>
      </c>
      <c r="L152" s="145">
        <f>SUM(J152:K152)</f>
        <v>12</v>
      </c>
      <c r="M152" s="146">
        <f t="shared" si="48"/>
        <v>16</v>
      </c>
      <c r="N152" s="147">
        <f t="shared" si="48"/>
        <v>10</v>
      </c>
      <c r="O152" s="262">
        <f>SUM(M152:N152)</f>
        <v>26</v>
      </c>
    </row>
    <row r="153" spans="1:15" ht="12.75" customHeight="1">
      <c r="A153" s="151" t="s">
        <v>240</v>
      </c>
      <c r="B153" s="152" t="s">
        <v>76</v>
      </c>
      <c r="C153" s="261" t="s">
        <v>69</v>
      </c>
      <c r="D153" s="146">
        <v>58</v>
      </c>
      <c r="E153" s="147">
        <v>84</v>
      </c>
      <c r="F153" s="145">
        <f t="shared" si="42"/>
        <v>142</v>
      </c>
      <c r="G153" s="146">
        <v>58</v>
      </c>
      <c r="H153" s="147">
        <v>82</v>
      </c>
      <c r="I153" s="145">
        <f t="shared" si="46"/>
        <v>140</v>
      </c>
      <c r="J153" s="146">
        <v>238</v>
      </c>
      <c r="K153" s="147">
        <v>248</v>
      </c>
      <c r="L153" s="145">
        <f>SUM(J153:K153)</f>
        <v>486</v>
      </c>
      <c r="M153" s="146">
        <f t="shared" si="44"/>
        <v>296</v>
      </c>
      <c r="N153" s="147">
        <f t="shared" si="47"/>
        <v>330</v>
      </c>
      <c r="O153" s="262">
        <f t="shared" si="45"/>
        <v>626</v>
      </c>
    </row>
    <row r="154" spans="1:15" ht="11.25" customHeight="1">
      <c r="A154" s="260" t="s">
        <v>240</v>
      </c>
      <c r="B154" s="271" t="s">
        <v>184</v>
      </c>
      <c r="C154" s="272" t="s">
        <v>145</v>
      </c>
      <c r="D154" s="221">
        <v>62</v>
      </c>
      <c r="E154" s="147">
        <v>69</v>
      </c>
      <c r="F154" s="145">
        <f t="shared" si="42"/>
        <v>131</v>
      </c>
      <c r="G154" s="146">
        <v>61</v>
      </c>
      <c r="H154" s="147">
        <v>64</v>
      </c>
      <c r="I154" s="145">
        <f t="shared" si="46"/>
        <v>125</v>
      </c>
      <c r="J154" s="146">
        <v>269</v>
      </c>
      <c r="K154" s="147">
        <v>306</v>
      </c>
      <c r="L154" s="145">
        <f t="shared" si="43"/>
        <v>575</v>
      </c>
      <c r="M154" s="146">
        <f t="shared" si="44"/>
        <v>330</v>
      </c>
      <c r="N154" s="147">
        <f t="shared" si="47"/>
        <v>370</v>
      </c>
      <c r="O154" s="262">
        <f t="shared" si="45"/>
        <v>700</v>
      </c>
    </row>
    <row r="155" spans="1:15" ht="21.75" customHeight="1">
      <c r="A155" s="178" t="s">
        <v>77</v>
      </c>
      <c r="B155" s="273" t="s">
        <v>183</v>
      </c>
      <c r="C155" s="272" t="s">
        <v>69</v>
      </c>
      <c r="D155" s="221">
        <v>8</v>
      </c>
      <c r="E155" s="147">
        <v>11</v>
      </c>
      <c r="F155" s="145">
        <f>SUM(D155:E155)</f>
        <v>19</v>
      </c>
      <c r="G155" s="146">
        <v>8</v>
      </c>
      <c r="H155" s="147">
        <v>11</v>
      </c>
      <c r="I155" s="145">
        <f t="shared" si="46"/>
        <v>19</v>
      </c>
      <c r="J155" s="146">
        <v>25</v>
      </c>
      <c r="K155" s="147">
        <v>30</v>
      </c>
      <c r="L155" s="145">
        <f t="shared" si="43"/>
        <v>55</v>
      </c>
      <c r="M155" s="146">
        <f t="shared" si="44"/>
        <v>33</v>
      </c>
      <c r="N155" s="147">
        <f t="shared" si="47"/>
        <v>41</v>
      </c>
      <c r="O155" s="262">
        <f t="shared" si="45"/>
        <v>74</v>
      </c>
    </row>
    <row r="156" spans="1:15" ht="12.75" customHeight="1">
      <c r="A156" s="260" t="s">
        <v>206</v>
      </c>
      <c r="B156" s="274" t="s">
        <v>156</v>
      </c>
      <c r="C156" s="272" t="s">
        <v>69</v>
      </c>
      <c r="D156" s="221">
        <v>0</v>
      </c>
      <c r="E156" s="147">
        <v>0</v>
      </c>
      <c r="F156" s="145">
        <f t="shared" si="42"/>
        <v>0</v>
      </c>
      <c r="G156" s="146">
        <v>0</v>
      </c>
      <c r="H156" s="147">
        <v>0</v>
      </c>
      <c r="I156" s="145">
        <f t="shared" si="46"/>
        <v>0</v>
      </c>
      <c r="J156" s="146">
        <v>18</v>
      </c>
      <c r="K156" s="147">
        <v>13</v>
      </c>
      <c r="L156" s="145">
        <f t="shared" si="43"/>
        <v>31</v>
      </c>
      <c r="M156" s="146">
        <f t="shared" si="44"/>
        <v>18</v>
      </c>
      <c r="N156" s="147">
        <f t="shared" si="47"/>
        <v>13</v>
      </c>
      <c r="O156" s="262">
        <f t="shared" si="45"/>
        <v>31</v>
      </c>
    </row>
    <row r="157" spans="1:15" ht="12.75" customHeight="1">
      <c r="A157" s="260" t="s">
        <v>78</v>
      </c>
      <c r="B157" s="274" t="s">
        <v>156</v>
      </c>
      <c r="C157" s="272" t="s">
        <v>69</v>
      </c>
      <c r="D157" s="221">
        <v>20</v>
      </c>
      <c r="E157" s="147">
        <v>24</v>
      </c>
      <c r="F157" s="145">
        <f>SUM(D157:E157)</f>
        <v>44</v>
      </c>
      <c r="G157" s="146">
        <v>17</v>
      </c>
      <c r="H157" s="147">
        <v>19</v>
      </c>
      <c r="I157" s="145">
        <f>SUM(G157:H157)</f>
        <v>36</v>
      </c>
      <c r="J157" s="146">
        <v>53</v>
      </c>
      <c r="K157" s="147">
        <v>69</v>
      </c>
      <c r="L157" s="145">
        <f>SUM(J157:K157)</f>
        <v>122</v>
      </c>
      <c r="M157" s="146">
        <f>SUM(G157,J157)</f>
        <v>70</v>
      </c>
      <c r="N157" s="147">
        <f>SUM(H157,K157)</f>
        <v>88</v>
      </c>
      <c r="O157" s="262">
        <f>SUM(M157:N157)</f>
        <v>158</v>
      </c>
    </row>
    <row r="158" spans="1:15" ht="15" customHeight="1" thickBot="1">
      <c r="A158" s="151" t="s">
        <v>131</v>
      </c>
      <c r="B158" s="275" t="s">
        <v>130</v>
      </c>
      <c r="C158" s="261" t="s">
        <v>69</v>
      </c>
      <c r="D158" s="146">
        <v>39</v>
      </c>
      <c r="E158" s="147">
        <v>86</v>
      </c>
      <c r="F158" s="145">
        <f t="shared" si="42"/>
        <v>125</v>
      </c>
      <c r="G158" s="146">
        <v>33</v>
      </c>
      <c r="H158" s="147">
        <v>79</v>
      </c>
      <c r="I158" s="145">
        <f>SUM(G158:H158)</f>
        <v>112</v>
      </c>
      <c r="J158" s="146">
        <v>124</v>
      </c>
      <c r="K158" s="147">
        <v>388</v>
      </c>
      <c r="L158" s="145">
        <f>SUM(J158:K158)</f>
        <v>512</v>
      </c>
      <c r="M158" s="146">
        <f t="shared" si="44"/>
        <v>157</v>
      </c>
      <c r="N158" s="147">
        <f t="shared" si="47"/>
        <v>467</v>
      </c>
      <c r="O158" s="262">
        <f>SUM(M158:N158)</f>
        <v>624</v>
      </c>
    </row>
    <row r="159" spans="1:15" ht="12.75" customHeight="1" thickBot="1">
      <c r="A159" s="521" t="s">
        <v>29</v>
      </c>
      <c r="B159" s="521"/>
      <c r="C159" s="521"/>
      <c r="D159" s="211">
        <f aca="true" t="shared" si="49" ref="D159:O159">SUM(D137:D158)</f>
        <v>629</v>
      </c>
      <c r="E159" s="211">
        <f t="shared" si="49"/>
        <v>734</v>
      </c>
      <c r="F159" s="211">
        <f t="shared" si="49"/>
        <v>1363</v>
      </c>
      <c r="G159" s="211">
        <f t="shared" si="49"/>
        <v>593</v>
      </c>
      <c r="H159" s="211">
        <f t="shared" si="49"/>
        <v>688</v>
      </c>
      <c r="I159" s="211">
        <f t="shared" si="49"/>
        <v>1281</v>
      </c>
      <c r="J159" s="211">
        <f t="shared" si="49"/>
        <v>2201</v>
      </c>
      <c r="K159" s="211">
        <f t="shared" si="49"/>
        <v>2576</v>
      </c>
      <c r="L159" s="211">
        <f t="shared" si="49"/>
        <v>4777</v>
      </c>
      <c r="M159" s="211">
        <f t="shared" si="49"/>
        <v>2794</v>
      </c>
      <c r="N159" s="211">
        <f t="shared" si="49"/>
        <v>3264</v>
      </c>
      <c r="O159" s="211">
        <f t="shared" si="49"/>
        <v>6058</v>
      </c>
    </row>
    <row r="160" spans="1:15" ht="12.75" customHeight="1" thickBot="1">
      <c r="A160" s="126" t="s">
        <v>251</v>
      </c>
      <c r="B160" s="126" t="s">
        <v>251</v>
      </c>
      <c r="C160" s="126"/>
      <c r="D160" s="212"/>
      <c r="E160" s="212"/>
      <c r="F160" s="212"/>
      <c r="G160" s="212"/>
      <c r="H160" s="212"/>
      <c r="I160" s="212"/>
      <c r="J160" s="212"/>
      <c r="K160" s="212"/>
      <c r="L160" s="212"/>
      <c r="M160" s="212"/>
      <c r="N160" s="212"/>
      <c r="O160" s="212"/>
    </row>
    <row r="161" spans="1:15" ht="12.75" customHeight="1" thickBot="1">
      <c r="A161" s="463" t="s">
        <v>30</v>
      </c>
      <c r="B161" s="465" t="s">
        <v>38</v>
      </c>
      <c r="C161" s="463" t="s">
        <v>9</v>
      </c>
      <c r="D161" s="131" t="s">
        <v>15</v>
      </c>
      <c r="E161" s="131" t="s">
        <v>16</v>
      </c>
      <c r="F161" s="131" t="s">
        <v>17</v>
      </c>
      <c r="G161" s="131" t="s">
        <v>15</v>
      </c>
      <c r="H161" s="131" t="s">
        <v>16</v>
      </c>
      <c r="I161" s="131" t="s">
        <v>17</v>
      </c>
      <c r="J161" s="131" t="s">
        <v>15</v>
      </c>
      <c r="K161" s="131" t="s">
        <v>16</v>
      </c>
      <c r="L161" s="131" t="s">
        <v>17</v>
      </c>
      <c r="M161" s="130" t="s">
        <v>15</v>
      </c>
      <c r="N161" s="131" t="s">
        <v>16</v>
      </c>
      <c r="O161" s="131" t="s">
        <v>17</v>
      </c>
    </row>
    <row r="162" spans="1:15" ht="12.75" customHeight="1">
      <c r="A162" s="178" t="s">
        <v>198</v>
      </c>
      <c r="B162" s="152" t="s">
        <v>70</v>
      </c>
      <c r="C162" s="232" t="s">
        <v>69</v>
      </c>
      <c r="D162" s="221">
        <v>0</v>
      </c>
      <c r="E162" s="222">
        <v>0</v>
      </c>
      <c r="F162" s="70">
        <f>SUM(D162:E162)</f>
        <v>0</v>
      </c>
      <c r="G162" s="221">
        <v>0</v>
      </c>
      <c r="H162" s="222">
        <v>0</v>
      </c>
      <c r="I162" s="70">
        <f>SUM(G162:H162)</f>
        <v>0</v>
      </c>
      <c r="J162" s="221">
        <v>0</v>
      </c>
      <c r="K162" s="222">
        <v>0</v>
      </c>
      <c r="L162" s="70">
        <f>SUM(J162:K162)</f>
        <v>0</v>
      </c>
      <c r="M162" s="276">
        <f>SUM(G162,J162)</f>
        <v>0</v>
      </c>
      <c r="N162" s="222">
        <f>SUM(H162,K162)</f>
        <v>0</v>
      </c>
      <c r="O162" s="70">
        <f aca="true" t="shared" si="50" ref="O162:O170">SUM(M162:N162)</f>
        <v>0</v>
      </c>
    </row>
    <row r="163" spans="1:15" ht="12.75" customHeight="1">
      <c r="A163" s="178" t="s">
        <v>189</v>
      </c>
      <c r="B163" s="152" t="s">
        <v>70</v>
      </c>
      <c r="C163" s="232" t="s">
        <v>69</v>
      </c>
      <c r="D163" s="221">
        <v>0</v>
      </c>
      <c r="E163" s="222">
        <v>0</v>
      </c>
      <c r="F163" s="70">
        <f>SUM(D163:E163)</f>
        <v>0</v>
      </c>
      <c r="G163" s="221">
        <v>5</v>
      </c>
      <c r="H163" s="222">
        <v>7</v>
      </c>
      <c r="I163" s="70">
        <f>SUM(G163:H163)</f>
        <v>12</v>
      </c>
      <c r="J163" s="221">
        <v>0</v>
      </c>
      <c r="K163" s="222">
        <v>0</v>
      </c>
      <c r="L163" s="70">
        <f>SUM(J163:K163)</f>
        <v>0</v>
      </c>
      <c r="M163" s="276">
        <f aca="true" t="shared" si="51" ref="M163:M171">SUM(G163,J163)</f>
        <v>5</v>
      </c>
      <c r="N163" s="222">
        <f aca="true" t="shared" si="52" ref="N163:N171">SUM(H163,K163)</f>
        <v>7</v>
      </c>
      <c r="O163" s="70">
        <f t="shared" si="50"/>
        <v>12</v>
      </c>
    </row>
    <row r="164" spans="1:15" ht="12.75" customHeight="1">
      <c r="A164" s="141" t="s">
        <v>192</v>
      </c>
      <c r="B164" s="152" t="s">
        <v>70</v>
      </c>
      <c r="C164" s="233" t="s">
        <v>69</v>
      </c>
      <c r="D164" s="143">
        <v>0</v>
      </c>
      <c r="E164" s="144">
        <v>0</v>
      </c>
      <c r="F164" s="70">
        <f aca="true" t="shared" si="53" ref="F164:F171">SUM(D164:E164)</f>
        <v>0</v>
      </c>
      <c r="G164" s="146">
        <v>0</v>
      </c>
      <c r="H164" s="147">
        <v>0</v>
      </c>
      <c r="I164" s="70">
        <f aca="true" t="shared" si="54" ref="I164:I171">SUM(G164:H164)</f>
        <v>0</v>
      </c>
      <c r="J164" s="146">
        <v>0</v>
      </c>
      <c r="K164" s="147">
        <v>0</v>
      </c>
      <c r="L164" s="70">
        <f aca="true" t="shared" si="55" ref="L164:L171">SUM(J164:K164)</f>
        <v>0</v>
      </c>
      <c r="M164" s="276">
        <f t="shared" si="51"/>
        <v>0</v>
      </c>
      <c r="N164" s="222">
        <f t="shared" si="52"/>
        <v>0</v>
      </c>
      <c r="O164" s="70">
        <f t="shared" si="50"/>
        <v>0</v>
      </c>
    </row>
    <row r="165" spans="1:15" ht="12.75" customHeight="1">
      <c r="A165" s="77" t="s">
        <v>199</v>
      </c>
      <c r="B165" s="152" t="s">
        <v>70</v>
      </c>
      <c r="C165" s="79" t="s">
        <v>69</v>
      </c>
      <c r="D165" s="277">
        <v>0</v>
      </c>
      <c r="E165" s="278">
        <v>0</v>
      </c>
      <c r="F165" s="70">
        <f t="shared" si="53"/>
        <v>0</v>
      </c>
      <c r="G165" s="254">
        <v>0</v>
      </c>
      <c r="H165" s="255">
        <v>0</v>
      </c>
      <c r="I165" s="70">
        <f t="shared" si="54"/>
        <v>0</v>
      </c>
      <c r="J165" s="254">
        <v>0</v>
      </c>
      <c r="K165" s="255">
        <v>0</v>
      </c>
      <c r="L165" s="70">
        <f t="shared" si="55"/>
        <v>0</v>
      </c>
      <c r="M165" s="276">
        <f t="shared" si="51"/>
        <v>0</v>
      </c>
      <c r="N165" s="222">
        <f t="shared" si="52"/>
        <v>0</v>
      </c>
      <c r="O165" s="70">
        <f t="shared" si="50"/>
        <v>0</v>
      </c>
    </row>
    <row r="166" spans="1:15" ht="12.75" customHeight="1">
      <c r="A166" s="279" t="s">
        <v>212</v>
      </c>
      <c r="B166" s="280" t="s">
        <v>235</v>
      </c>
      <c r="C166" s="281" t="s">
        <v>69</v>
      </c>
      <c r="D166" s="277">
        <v>0</v>
      </c>
      <c r="E166" s="278">
        <v>0</v>
      </c>
      <c r="F166" s="70">
        <f>SUM(D166:E166)</f>
        <v>0</v>
      </c>
      <c r="G166" s="282">
        <v>0</v>
      </c>
      <c r="H166" s="283">
        <v>0</v>
      </c>
      <c r="I166" s="70">
        <f>SUM(G166:H166)</f>
        <v>0</v>
      </c>
      <c r="J166" s="282">
        <v>0</v>
      </c>
      <c r="K166" s="283">
        <v>0</v>
      </c>
      <c r="L166" s="70">
        <f>SUM(J166:K166)</f>
        <v>0</v>
      </c>
      <c r="M166" s="276">
        <f>SUM(G166,J166)</f>
        <v>0</v>
      </c>
      <c r="N166" s="222">
        <f t="shared" si="52"/>
        <v>0</v>
      </c>
      <c r="O166" s="70">
        <f>SUM(M166:N166)</f>
        <v>0</v>
      </c>
    </row>
    <row r="167" spans="1:15" ht="12.75" customHeight="1">
      <c r="A167" s="141" t="s">
        <v>190</v>
      </c>
      <c r="B167" s="152" t="s">
        <v>204</v>
      </c>
      <c r="C167" s="233" t="s">
        <v>69</v>
      </c>
      <c r="D167" s="277">
        <v>0</v>
      </c>
      <c r="E167" s="278">
        <v>0</v>
      </c>
      <c r="F167" s="70">
        <f>SUM(D167:E167)</f>
        <v>0</v>
      </c>
      <c r="G167" s="146">
        <v>0</v>
      </c>
      <c r="H167" s="147">
        <v>0</v>
      </c>
      <c r="I167" s="70">
        <f t="shared" si="54"/>
        <v>0</v>
      </c>
      <c r="J167" s="146">
        <v>1</v>
      </c>
      <c r="K167" s="147">
        <v>0</v>
      </c>
      <c r="L167" s="70">
        <f t="shared" si="55"/>
        <v>1</v>
      </c>
      <c r="M167" s="276">
        <f t="shared" si="51"/>
        <v>1</v>
      </c>
      <c r="N167" s="222">
        <f t="shared" si="52"/>
        <v>0</v>
      </c>
      <c r="O167" s="70">
        <f t="shared" si="50"/>
        <v>1</v>
      </c>
    </row>
    <row r="168" spans="1:15" ht="12.75" customHeight="1">
      <c r="A168" s="141" t="s">
        <v>147</v>
      </c>
      <c r="B168" s="152" t="s">
        <v>204</v>
      </c>
      <c r="C168" s="233" t="s">
        <v>69</v>
      </c>
      <c r="D168" s="277">
        <v>15</v>
      </c>
      <c r="E168" s="278">
        <v>20</v>
      </c>
      <c r="F168" s="70">
        <f>SUM(D168:E168)</f>
        <v>35</v>
      </c>
      <c r="G168" s="146">
        <v>6</v>
      </c>
      <c r="H168" s="147">
        <v>8</v>
      </c>
      <c r="I168" s="70">
        <f t="shared" si="54"/>
        <v>14</v>
      </c>
      <c r="J168" s="146">
        <v>0</v>
      </c>
      <c r="K168" s="147">
        <v>0</v>
      </c>
      <c r="L168" s="70">
        <f t="shared" si="55"/>
        <v>0</v>
      </c>
      <c r="M168" s="276">
        <f t="shared" si="51"/>
        <v>6</v>
      </c>
      <c r="N168" s="222">
        <f t="shared" si="52"/>
        <v>8</v>
      </c>
      <c r="O168" s="70">
        <f t="shared" si="50"/>
        <v>14</v>
      </c>
    </row>
    <row r="169" spans="1:15" ht="12.75" customHeight="1">
      <c r="A169" s="141" t="s">
        <v>213</v>
      </c>
      <c r="B169" s="152" t="s">
        <v>204</v>
      </c>
      <c r="C169" s="233" t="s">
        <v>69</v>
      </c>
      <c r="D169" s="277">
        <v>0</v>
      </c>
      <c r="E169" s="278">
        <v>0</v>
      </c>
      <c r="F169" s="70">
        <f>SUM(D169:E169)</f>
        <v>0</v>
      </c>
      <c r="G169" s="146">
        <v>0</v>
      </c>
      <c r="H169" s="147">
        <v>0</v>
      </c>
      <c r="I169" s="70">
        <f>SUM(G169:H169)</f>
        <v>0</v>
      </c>
      <c r="J169" s="146">
        <v>0</v>
      </c>
      <c r="K169" s="147">
        <v>0</v>
      </c>
      <c r="L169" s="70">
        <f>SUM(J169:K169)</f>
        <v>0</v>
      </c>
      <c r="M169" s="276">
        <f>SUM(G169,J169)</f>
        <v>0</v>
      </c>
      <c r="N169" s="222">
        <f t="shared" si="52"/>
        <v>0</v>
      </c>
      <c r="O169" s="70">
        <f>SUM(M169:N169)</f>
        <v>0</v>
      </c>
    </row>
    <row r="170" spans="1:15" ht="12.75" customHeight="1">
      <c r="A170" s="279" t="s">
        <v>241</v>
      </c>
      <c r="B170" s="280" t="s">
        <v>76</v>
      </c>
      <c r="C170" s="281" t="s">
        <v>69</v>
      </c>
      <c r="D170" s="143">
        <v>6</v>
      </c>
      <c r="E170" s="144">
        <v>3</v>
      </c>
      <c r="F170" s="70">
        <f t="shared" si="53"/>
        <v>9</v>
      </c>
      <c r="G170" s="282">
        <v>4</v>
      </c>
      <c r="H170" s="283">
        <v>2</v>
      </c>
      <c r="I170" s="70">
        <f t="shared" si="54"/>
        <v>6</v>
      </c>
      <c r="J170" s="282">
        <v>3</v>
      </c>
      <c r="K170" s="283">
        <v>2</v>
      </c>
      <c r="L170" s="70">
        <f t="shared" si="55"/>
        <v>5</v>
      </c>
      <c r="M170" s="276">
        <f>SUM(G170,J170)</f>
        <v>7</v>
      </c>
      <c r="N170" s="222">
        <f t="shared" si="52"/>
        <v>4</v>
      </c>
      <c r="O170" s="70">
        <f t="shared" si="50"/>
        <v>11</v>
      </c>
    </row>
    <row r="171" spans="1:15" ht="13.5" customHeight="1" thickBot="1">
      <c r="A171" s="284" t="s">
        <v>79</v>
      </c>
      <c r="B171" s="285" t="s">
        <v>156</v>
      </c>
      <c r="C171" s="286" t="s">
        <v>69</v>
      </c>
      <c r="D171" s="287">
        <v>0</v>
      </c>
      <c r="E171" s="288">
        <v>0</v>
      </c>
      <c r="F171" s="73">
        <f t="shared" si="53"/>
        <v>0</v>
      </c>
      <c r="G171" s="287">
        <v>0</v>
      </c>
      <c r="H171" s="288">
        <v>0</v>
      </c>
      <c r="I171" s="73">
        <f t="shared" si="54"/>
        <v>0</v>
      </c>
      <c r="J171" s="287">
        <v>0</v>
      </c>
      <c r="K171" s="288">
        <v>0</v>
      </c>
      <c r="L171" s="73">
        <f t="shared" si="55"/>
        <v>0</v>
      </c>
      <c r="M171" s="276">
        <f t="shared" si="51"/>
        <v>0</v>
      </c>
      <c r="N171" s="222">
        <f t="shared" si="52"/>
        <v>0</v>
      </c>
      <c r="O171" s="70">
        <f>SUM(M171:N171)</f>
        <v>0</v>
      </c>
    </row>
    <row r="172" spans="1:15" ht="13.5" customHeight="1" thickBot="1">
      <c r="A172" s="521" t="s">
        <v>29</v>
      </c>
      <c r="B172" s="521"/>
      <c r="C172" s="521"/>
      <c r="D172" s="211">
        <f aca="true" t="shared" si="56" ref="D172:O172">SUM(D162:D171)</f>
        <v>21</v>
      </c>
      <c r="E172" s="211">
        <f t="shared" si="56"/>
        <v>23</v>
      </c>
      <c r="F172" s="211">
        <f t="shared" si="56"/>
        <v>44</v>
      </c>
      <c r="G172" s="211">
        <f t="shared" si="56"/>
        <v>15</v>
      </c>
      <c r="H172" s="211">
        <f t="shared" si="56"/>
        <v>17</v>
      </c>
      <c r="I172" s="211">
        <f t="shared" si="56"/>
        <v>32</v>
      </c>
      <c r="J172" s="211">
        <f t="shared" si="56"/>
        <v>4</v>
      </c>
      <c r="K172" s="211">
        <f t="shared" si="56"/>
        <v>2</v>
      </c>
      <c r="L172" s="211">
        <f t="shared" si="56"/>
        <v>6</v>
      </c>
      <c r="M172" s="211">
        <f t="shared" si="56"/>
        <v>19</v>
      </c>
      <c r="N172" s="211">
        <f t="shared" si="56"/>
        <v>19</v>
      </c>
      <c r="O172" s="211">
        <f t="shared" si="56"/>
        <v>38</v>
      </c>
    </row>
    <row r="173" spans="1:15" ht="12.75" customHeight="1">
      <c r="A173" s="289" t="s">
        <v>251</v>
      </c>
      <c r="B173" s="289" t="s">
        <v>251</v>
      </c>
      <c r="C173" s="289"/>
      <c r="D173" s="290"/>
      <c r="E173" s="290"/>
      <c r="F173" s="290"/>
      <c r="G173" s="290"/>
      <c r="H173" s="290"/>
      <c r="I173" s="290"/>
      <c r="J173" s="290"/>
      <c r="K173" s="290"/>
      <c r="L173" s="290"/>
      <c r="M173" s="290"/>
      <c r="N173" s="290"/>
      <c r="O173" s="290"/>
    </row>
    <row r="174" spans="1:15" ht="12.75" customHeight="1">
      <c r="A174" s="126"/>
      <c r="B174" s="126"/>
      <c r="C174" s="126"/>
      <c r="D174" s="212"/>
      <c r="E174" s="212"/>
      <c r="F174" s="212"/>
      <c r="G174" s="212"/>
      <c r="H174" s="212"/>
      <c r="I174" s="212"/>
      <c r="J174" s="212"/>
      <c r="K174" s="212"/>
      <c r="L174" s="212"/>
      <c r="M174" s="212"/>
      <c r="N174" s="212"/>
      <c r="O174" s="212"/>
    </row>
    <row r="175" spans="1:15" ht="12.75" customHeight="1">
      <c r="A175" s="126"/>
      <c r="B175" s="126"/>
      <c r="C175" s="126"/>
      <c r="D175" s="212"/>
      <c r="E175" s="212"/>
      <c r="F175" s="212"/>
      <c r="G175" s="212"/>
      <c r="H175" s="212"/>
      <c r="I175" s="212"/>
      <c r="J175" s="212"/>
      <c r="K175" s="212"/>
      <c r="L175" s="212"/>
      <c r="M175" s="212"/>
      <c r="N175" s="212"/>
      <c r="O175" s="212"/>
    </row>
    <row r="176" spans="1:15" ht="12.75" customHeight="1" thickBot="1">
      <c r="A176" s="473"/>
      <c r="B176" s="473"/>
      <c r="C176" s="473"/>
      <c r="D176" s="457"/>
      <c r="E176" s="457"/>
      <c r="F176" s="457"/>
      <c r="G176" s="457"/>
      <c r="H176" s="457"/>
      <c r="I176" s="457"/>
      <c r="J176" s="457"/>
      <c r="K176" s="457"/>
      <c r="L176" s="457"/>
      <c r="M176" s="457"/>
      <c r="N176" s="457"/>
      <c r="O176" s="457"/>
    </row>
    <row r="177" spans="1:15" ht="12.75" customHeight="1" thickBot="1">
      <c r="A177" s="463" t="s">
        <v>35</v>
      </c>
      <c r="B177" s="465" t="s">
        <v>38</v>
      </c>
      <c r="C177" s="463" t="s">
        <v>9</v>
      </c>
      <c r="D177" s="131" t="s">
        <v>15</v>
      </c>
      <c r="E177" s="131" t="s">
        <v>16</v>
      </c>
      <c r="F177" s="131" t="s">
        <v>17</v>
      </c>
      <c r="G177" s="131" t="s">
        <v>15</v>
      </c>
      <c r="H177" s="131" t="s">
        <v>16</v>
      </c>
      <c r="I177" s="131" t="s">
        <v>17</v>
      </c>
      <c r="J177" s="131" t="s">
        <v>15</v>
      </c>
      <c r="K177" s="131" t="s">
        <v>16</v>
      </c>
      <c r="L177" s="131" t="s">
        <v>17</v>
      </c>
      <c r="M177" s="130" t="s">
        <v>15</v>
      </c>
      <c r="N177" s="131" t="s">
        <v>16</v>
      </c>
      <c r="O177" s="131" t="s">
        <v>17</v>
      </c>
    </row>
    <row r="178" spans="1:15" s="26" customFormat="1" ht="12.75" customHeight="1">
      <c r="A178" s="132" t="s">
        <v>31</v>
      </c>
      <c r="B178" s="133" t="s">
        <v>204</v>
      </c>
      <c r="C178" s="291" t="s">
        <v>69</v>
      </c>
      <c r="D178" s="135">
        <v>0</v>
      </c>
      <c r="E178" s="213">
        <v>0</v>
      </c>
      <c r="F178" s="140">
        <f>SUM(D178:E178)</f>
        <v>0</v>
      </c>
      <c r="G178" s="135">
        <v>0</v>
      </c>
      <c r="H178" s="213">
        <v>0</v>
      </c>
      <c r="I178" s="140">
        <f>SUM(G178:H178)</f>
        <v>0</v>
      </c>
      <c r="J178" s="135">
        <v>0</v>
      </c>
      <c r="K178" s="213">
        <v>1</v>
      </c>
      <c r="L178" s="140">
        <f>SUM(J178:K178)</f>
        <v>1</v>
      </c>
      <c r="M178" s="292">
        <f>SUM(G178,J178)</f>
        <v>0</v>
      </c>
      <c r="N178" s="213">
        <f>SUM(H178,K178)</f>
        <v>1</v>
      </c>
      <c r="O178" s="140">
        <f>SUM(M178:N178)</f>
        <v>1</v>
      </c>
    </row>
    <row r="179" spans="1:15" ht="13.5" customHeight="1" thickBot="1">
      <c r="A179" s="178" t="s">
        <v>80</v>
      </c>
      <c r="B179" s="179" t="s">
        <v>73</v>
      </c>
      <c r="C179" s="219" t="s">
        <v>81</v>
      </c>
      <c r="D179" s="221">
        <v>0</v>
      </c>
      <c r="E179" s="222">
        <v>0</v>
      </c>
      <c r="F179" s="161">
        <f>SUM(D179:E179)</f>
        <v>0</v>
      </c>
      <c r="G179" s="254">
        <v>0</v>
      </c>
      <c r="H179" s="255">
        <v>0</v>
      </c>
      <c r="I179" s="161">
        <f>SUM(G179:H179)</f>
        <v>0</v>
      </c>
      <c r="J179" s="254">
        <v>0</v>
      </c>
      <c r="K179" s="255">
        <v>0</v>
      </c>
      <c r="L179" s="161">
        <f>SUM(J179:K179)</f>
        <v>0</v>
      </c>
      <c r="M179" s="293">
        <f>SUM(G179,J179)</f>
        <v>0</v>
      </c>
      <c r="N179" s="255">
        <f>SUM(H179,K179)</f>
        <v>0</v>
      </c>
      <c r="O179" s="161">
        <f>SUM(M179:N179)</f>
        <v>0</v>
      </c>
    </row>
    <row r="180" spans="1:15" ht="13.5" customHeight="1" thickBot="1">
      <c r="A180" s="522" t="s">
        <v>29</v>
      </c>
      <c r="B180" s="522"/>
      <c r="C180" s="522"/>
      <c r="D180" s="173">
        <f>SUM(D178:D179)</f>
        <v>0</v>
      </c>
      <c r="E180" s="173">
        <f aca="true" t="shared" si="57" ref="E180:O180">SUM(E178:E179)</f>
        <v>0</v>
      </c>
      <c r="F180" s="173">
        <f t="shared" si="57"/>
        <v>0</v>
      </c>
      <c r="G180" s="173">
        <f t="shared" si="57"/>
        <v>0</v>
      </c>
      <c r="H180" s="173">
        <f t="shared" si="57"/>
        <v>0</v>
      </c>
      <c r="I180" s="173">
        <f t="shared" si="57"/>
        <v>0</v>
      </c>
      <c r="J180" s="173">
        <f t="shared" si="57"/>
        <v>0</v>
      </c>
      <c r="K180" s="173">
        <f t="shared" si="57"/>
        <v>1</v>
      </c>
      <c r="L180" s="173">
        <f t="shared" si="57"/>
        <v>1</v>
      </c>
      <c r="M180" s="173">
        <f t="shared" si="57"/>
        <v>0</v>
      </c>
      <c r="N180" s="173">
        <f t="shared" si="57"/>
        <v>1</v>
      </c>
      <c r="O180" s="173">
        <f t="shared" si="57"/>
        <v>1</v>
      </c>
    </row>
    <row r="181" spans="1:15" ht="13.5" customHeight="1" thickBot="1">
      <c r="A181" s="514" t="s">
        <v>36</v>
      </c>
      <c r="B181" s="514"/>
      <c r="C181" s="514"/>
      <c r="D181" s="471">
        <f aca="true" t="shared" si="58" ref="D181:O181">SUM(D159,D172,D180)</f>
        <v>650</v>
      </c>
      <c r="E181" s="471">
        <f t="shared" si="58"/>
        <v>757</v>
      </c>
      <c r="F181" s="471">
        <f t="shared" si="58"/>
        <v>1407</v>
      </c>
      <c r="G181" s="471">
        <f t="shared" si="58"/>
        <v>608</v>
      </c>
      <c r="H181" s="471">
        <f t="shared" si="58"/>
        <v>705</v>
      </c>
      <c r="I181" s="471">
        <f t="shared" si="58"/>
        <v>1313</v>
      </c>
      <c r="J181" s="471">
        <f t="shared" si="58"/>
        <v>2205</v>
      </c>
      <c r="K181" s="471">
        <f t="shared" si="58"/>
        <v>2579</v>
      </c>
      <c r="L181" s="471">
        <f t="shared" si="58"/>
        <v>4784</v>
      </c>
      <c r="M181" s="471">
        <f t="shared" si="58"/>
        <v>2813</v>
      </c>
      <c r="N181" s="471">
        <f t="shared" si="58"/>
        <v>3284</v>
      </c>
      <c r="O181" s="471">
        <f t="shared" si="58"/>
        <v>6097</v>
      </c>
    </row>
    <row r="182" spans="1:15" ht="13.5" customHeight="1" thickBot="1">
      <c r="A182" s="83" t="s">
        <v>251</v>
      </c>
      <c r="B182" s="83" t="s">
        <v>251</v>
      </c>
      <c r="C182" s="83"/>
      <c r="D182" s="228"/>
      <c r="E182" s="228"/>
      <c r="F182" s="228"/>
      <c r="G182" s="228"/>
      <c r="H182" s="228"/>
      <c r="I182" s="228"/>
      <c r="J182" s="228"/>
      <c r="K182" s="228"/>
      <c r="L182" s="228"/>
      <c r="M182" s="228"/>
      <c r="N182" s="228"/>
      <c r="O182" s="228"/>
    </row>
    <row r="183" spans="1:15" ht="13.5" customHeight="1" thickBot="1">
      <c r="A183" s="505" t="s">
        <v>82</v>
      </c>
      <c r="B183" s="505"/>
      <c r="C183" s="505"/>
      <c r="D183" s="505"/>
      <c r="E183" s="505"/>
      <c r="F183" s="505"/>
      <c r="G183" s="508" t="s">
        <v>6</v>
      </c>
      <c r="H183" s="508"/>
      <c r="I183" s="508"/>
      <c r="J183" s="508"/>
      <c r="K183" s="508"/>
      <c r="L183" s="508"/>
      <c r="M183" s="508"/>
      <c r="N183" s="508"/>
      <c r="O183" s="508"/>
    </row>
    <row r="184" spans="1:15" ht="13.5" customHeight="1" thickBot="1">
      <c r="A184" s="463" t="s">
        <v>7</v>
      </c>
      <c r="B184" s="500" t="s">
        <v>38</v>
      </c>
      <c r="C184" s="506" t="s">
        <v>9</v>
      </c>
      <c r="D184" s="496" t="s">
        <v>10</v>
      </c>
      <c r="E184" s="496"/>
      <c r="F184" s="496"/>
      <c r="G184" s="496" t="s">
        <v>11</v>
      </c>
      <c r="H184" s="496"/>
      <c r="I184" s="496"/>
      <c r="J184" s="496" t="s">
        <v>12</v>
      </c>
      <c r="K184" s="496"/>
      <c r="L184" s="496"/>
      <c r="M184" s="496" t="s">
        <v>13</v>
      </c>
      <c r="N184" s="496"/>
      <c r="O184" s="496"/>
    </row>
    <row r="185" spans="1:15" ht="13.5" customHeight="1" thickBot="1">
      <c r="A185" s="463" t="s">
        <v>14</v>
      </c>
      <c r="B185" s="501"/>
      <c r="C185" s="540"/>
      <c r="D185" s="131" t="s">
        <v>15</v>
      </c>
      <c r="E185" s="131" t="s">
        <v>16</v>
      </c>
      <c r="F185" s="131" t="s">
        <v>17</v>
      </c>
      <c r="G185" s="131" t="s">
        <v>15</v>
      </c>
      <c r="H185" s="131" t="s">
        <v>16</v>
      </c>
      <c r="I185" s="131" t="s">
        <v>17</v>
      </c>
      <c r="J185" s="131" t="s">
        <v>15</v>
      </c>
      <c r="K185" s="131" t="s">
        <v>16</v>
      </c>
      <c r="L185" s="131" t="s">
        <v>17</v>
      </c>
      <c r="M185" s="131" t="s">
        <v>15</v>
      </c>
      <c r="N185" s="131" t="s">
        <v>16</v>
      </c>
      <c r="O185" s="131" t="s">
        <v>17</v>
      </c>
    </row>
    <row r="186" spans="1:15" ht="12.75" customHeight="1">
      <c r="A186" s="178" t="s">
        <v>242</v>
      </c>
      <c r="B186" s="179" t="s">
        <v>84</v>
      </c>
      <c r="C186" s="232" t="s">
        <v>85</v>
      </c>
      <c r="D186" s="154">
        <v>22</v>
      </c>
      <c r="E186" s="155">
        <v>10</v>
      </c>
      <c r="F186" s="154">
        <f>SUM(D186:E186)</f>
        <v>32</v>
      </c>
      <c r="G186" s="154">
        <v>17</v>
      </c>
      <c r="H186" s="155">
        <v>10</v>
      </c>
      <c r="I186" s="168">
        <f>SUM(G186:H186)</f>
        <v>27</v>
      </c>
      <c r="J186" s="294">
        <v>52</v>
      </c>
      <c r="K186" s="295">
        <v>21</v>
      </c>
      <c r="L186" s="168">
        <f>SUM(J186:K186)</f>
        <v>73</v>
      </c>
      <c r="M186" s="296">
        <f aca="true" t="shared" si="59" ref="M186:N189">SUM(G186,J186)</f>
        <v>69</v>
      </c>
      <c r="N186" s="295">
        <f t="shared" si="59"/>
        <v>31</v>
      </c>
      <c r="O186" s="297">
        <f>SUM(M186:N186)</f>
        <v>100</v>
      </c>
    </row>
    <row r="187" spans="1:15" ht="12.75" customHeight="1">
      <c r="A187" s="141" t="s">
        <v>185</v>
      </c>
      <c r="B187" s="158" t="s">
        <v>84</v>
      </c>
      <c r="C187" s="79" t="s">
        <v>85</v>
      </c>
      <c r="D187" s="221">
        <v>0</v>
      </c>
      <c r="E187" s="147">
        <v>0</v>
      </c>
      <c r="F187" s="221">
        <f>SUM(D187:E187)</f>
        <v>0</v>
      </c>
      <c r="G187" s="154">
        <v>0</v>
      </c>
      <c r="H187" s="155">
        <v>0</v>
      </c>
      <c r="I187" s="298">
        <f>SUM(G187:H187)</f>
        <v>0</v>
      </c>
      <c r="J187" s="154">
        <v>50</v>
      </c>
      <c r="K187" s="155">
        <v>12</v>
      </c>
      <c r="L187" s="156">
        <f>SUM(J187:K187)</f>
        <v>62</v>
      </c>
      <c r="M187" s="154">
        <f>SUM(G187,J187)</f>
        <v>50</v>
      </c>
      <c r="N187" s="155">
        <f>SUM(H187,K187)</f>
        <v>12</v>
      </c>
      <c r="O187" s="156">
        <f>SUM(M187:N187)</f>
        <v>62</v>
      </c>
    </row>
    <row r="188" spans="1:15" ht="12.75" customHeight="1">
      <c r="A188" s="141" t="s">
        <v>83</v>
      </c>
      <c r="B188" s="158" t="s">
        <v>84</v>
      </c>
      <c r="C188" s="79" t="s">
        <v>85</v>
      </c>
      <c r="D188" s="221">
        <v>38</v>
      </c>
      <c r="E188" s="147">
        <v>19</v>
      </c>
      <c r="F188" s="221">
        <f>SUM(D188:E188)</f>
        <v>57</v>
      </c>
      <c r="G188" s="154">
        <v>37</v>
      </c>
      <c r="H188" s="155">
        <v>18</v>
      </c>
      <c r="I188" s="298">
        <f>SUM(G188:H188)</f>
        <v>55</v>
      </c>
      <c r="J188" s="154">
        <v>113</v>
      </c>
      <c r="K188" s="155">
        <v>37</v>
      </c>
      <c r="L188" s="156">
        <f>SUM(J188:K188)</f>
        <v>150</v>
      </c>
      <c r="M188" s="154">
        <f t="shared" si="59"/>
        <v>150</v>
      </c>
      <c r="N188" s="155">
        <f t="shared" si="59"/>
        <v>55</v>
      </c>
      <c r="O188" s="156">
        <f>SUM(M188:N188)</f>
        <v>205</v>
      </c>
    </row>
    <row r="189" spans="1:15" ht="13.5" customHeight="1" thickBot="1">
      <c r="A189" s="299" t="s">
        <v>223</v>
      </c>
      <c r="B189" s="158" t="s">
        <v>84</v>
      </c>
      <c r="C189" s="79" t="s">
        <v>85</v>
      </c>
      <c r="D189" s="146">
        <v>0</v>
      </c>
      <c r="E189" s="147">
        <v>0</v>
      </c>
      <c r="F189" s="146">
        <f>SUM(D189:E189)</f>
        <v>0</v>
      </c>
      <c r="G189" s="180">
        <v>0</v>
      </c>
      <c r="H189" s="181">
        <v>0</v>
      </c>
      <c r="I189" s="298">
        <f>SUM(G189:H189)</f>
        <v>0</v>
      </c>
      <c r="J189" s="180">
        <v>8</v>
      </c>
      <c r="K189" s="181">
        <v>7</v>
      </c>
      <c r="L189" s="156">
        <f>SUM(J189:K189)</f>
        <v>15</v>
      </c>
      <c r="M189" s="154">
        <f t="shared" si="59"/>
        <v>8</v>
      </c>
      <c r="N189" s="155">
        <f t="shared" si="59"/>
        <v>7</v>
      </c>
      <c r="O189" s="156">
        <f>SUM(M189:N189)</f>
        <v>15</v>
      </c>
    </row>
    <row r="190" spans="1:15" ht="13.5" customHeight="1" thickBot="1">
      <c r="A190" s="550" t="s">
        <v>29</v>
      </c>
      <c r="B190" s="550"/>
      <c r="C190" s="550"/>
      <c r="D190" s="234">
        <f aca="true" t="shared" si="60" ref="D190:O190">SUM(D186:D189)</f>
        <v>60</v>
      </c>
      <c r="E190" s="234">
        <f t="shared" si="60"/>
        <v>29</v>
      </c>
      <c r="F190" s="234">
        <f t="shared" si="60"/>
        <v>89</v>
      </c>
      <c r="G190" s="234">
        <f t="shared" si="60"/>
        <v>54</v>
      </c>
      <c r="H190" s="234">
        <f t="shared" si="60"/>
        <v>28</v>
      </c>
      <c r="I190" s="234">
        <f t="shared" si="60"/>
        <v>82</v>
      </c>
      <c r="J190" s="234">
        <f t="shared" si="60"/>
        <v>223</v>
      </c>
      <c r="K190" s="234">
        <f t="shared" si="60"/>
        <v>77</v>
      </c>
      <c r="L190" s="234">
        <f t="shared" si="60"/>
        <v>300</v>
      </c>
      <c r="M190" s="234">
        <f t="shared" si="60"/>
        <v>277</v>
      </c>
      <c r="N190" s="234">
        <f t="shared" si="60"/>
        <v>105</v>
      </c>
      <c r="O190" s="234">
        <f t="shared" si="60"/>
        <v>382</v>
      </c>
    </row>
    <row r="191" spans="1:15" ht="13.5" customHeight="1" thickBot="1">
      <c r="A191" s="300" t="s">
        <v>251</v>
      </c>
      <c r="B191" s="300" t="s">
        <v>251</v>
      </c>
      <c r="C191" s="300"/>
      <c r="D191" s="235"/>
      <c r="E191" s="235"/>
      <c r="F191" s="235"/>
      <c r="G191" s="235"/>
      <c r="H191" s="235"/>
      <c r="I191" s="235"/>
      <c r="J191" s="235"/>
      <c r="K191" s="235"/>
      <c r="L191" s="235"/>
      <c r="M191" s="235"/>
      <c r="N191" s="235"/>
      <c r="O191" s="235"/>
    </row>
    <row r="192" spans="1:15" ht="13.5" customHeight="1" thickBot="1">
      <c r="A192" s="463" t="s">
        <v>30</v>
      </c>
      <c r="B192" s="465" t="s">
        <v>38</v>
      </c>
      <c r="C192" s="463" t="s">
        <v>9</v>
      </c>
      <c r="D192" s="131" t="s">
        <v>15</v>
      </c>
      <c r="E192" s="188" t="s">
        <v>16</v>
      </c>
      <c r="F192" s="301" t="s">
        <v>17</v>
      </c>
      <c r="G192" s="301" t="s">
        <v>15</v>
      </c>
      <c r="H192" s="301" t="s">
        <v>16</v>
      </c>
      <c r="I192" s="301" t="s">
        <v>17</v>
      </c>
      <c r="J192" s="301" t="s">
        <v>15</v>
      </c>
      <c r="K192" s="301" t="s">
        <v>16</v>
      </c>
      <c r="L192" s="301" t="s">
        <v>17</v>
      </c>
      <c r="M192" s="301" t="s">
        <v>15</v>
      </c>
      <c r="N192" s="301" t="s">
        <v>16</v>
      </c>
      <c r="O192" s="301" t="s">
        <v>17</v>
      </c>
    </row>
    <row r="193" spans="1:15" ht="13.5" customHeight="1" thickBot="1">
      <c r="A193" s="95" t="s">
        <v>246</v>
      </c>
      <c r="B193" s="204" t="s">
        <v>84</v>
      </c>
      <c r="C193" s="303" t="s">
        <v>86</v>
      </c>
      <c r="D193" s="71">
        <v>5</v>
      </c>
      <c r="E193" s="304">
        <v>6</v>
      </c>
      <c r="F193" s="147">
        <f>SUM(D193:E193)</f>
        <v>11</v>
      </c>
      <c r="G193" s="147">
        <v>4</v>
      </c>
      <c r="H193" s="147">
        <v>3</v>
      </c>
      <c r="I193" s="147">
        <f>SUM(G193:H193)</f>
        <v>7</v>
      </c>
      <c r="J193" s="147">
        <v>0</v>
      </c>
      <c r="K193" s="147">
        <v>0</v>
      </c>
      <c r="L193" s="147">
        <f>SUM(J193:K193)</f>
        <v>0</v>
      </c>
      <c r="M193" s="147">
        <f>SUM(G193,J193)</f>
        <v>4</v>
      </c>
      <c r="N193" s="147">
        <f>SUM(H193,K193)</f>
        <v>3</v>
      </c>
      <c r="O193" s="147">
        <f>SUM(M193:N193)</f>
        <v>7</v>
      </c>
    </row>
    <row r="194" spans="1:15" ht="13.5" customHeight="1" thickBot="1">
      <c r="A194" s="533" t="s">
        <v>29</v>
      </c>
      <c r="B194" s="534"/>
      <c r="C194" s="534"/>
      <c r="D194" s="71">
        <f>D193</f>
        <v>5</v>
      </c>
      <c r="E194" s="305">
        <f aca="true" t="shared" si="61" ref="E194:N194">E193</f>
        <v>6</v>
      </c>
      <c r="F194" s="147">
        <f t="shared" si="61"/>
        <v>11</v>
      </c>
      <c r="G194" s="147">
        <f t="shared" si="61"/>
        <v>4</v>
      </c>
      <c r="H194" s="147">
        <f t="shared" si="61"/>
        <v>3</v>
      </c>
      <c r="I194" s="147">
        <f t="shared" si="61"/>
        <v>7</v>
      </c>
      <c r="J194" s="147">
        <f t="shared" si="61"/>
        <v>0</v>
      </c>
      <c r="K194" s="147">
        <f t="shared" si="61"/>
        <v>0</v>
      </c>
      <c r="L194" s="147">
        <f t="shared" si="61"/>
        <v>0</v>
      </c>
      <c r="M194" s="147">
        <f t="shared" si="61"/>
        <v>4</v>
      </c>
      <c r="N194" s="147">
        <f t="shared" si="61"/>
        <v>3</v>
      </c>
      <c r="O194" s="147">
        <f>O193</f>
        <v>7</v>
      </c>
    </row>
    <row r="195" spans="1:15" ht="13.5" customHeight="1" thickBot="1">
      <c r="A195" s="162" t="s">
        <v>251</v>
      </c>
      <c r="B195" s="162" t="s">
        <v>251</v>
      </c>
      <c r="C195" s="162"/>
      <c r="D195" s="212"/>
      <c r="E195" s="212"/>
      <c r="F195" s="212"/>
      <c r="G195" s="212"/>
      <c r="H195" s="212"/>
      <c r="I195" s="212"/>
      <c r="J195" s="212"/>
      <c r="K195" s="212"/>
      <c r="L195" s="212"/>
      <c r="M195" s="212"/>
      <c r="N195" s="212"/>
      <c r="O195" s="212"/>
    </row>
    <row r="196" spans="1:15" ht="13.5" customHeight="1" thickBot="1">
      <c r="A196" s="463" t="s">
        <v>35</v>
      </c>
      <c r="B196" s="465" t="s">
        <v>38</v>
      </c>
      <c r="C196" s="463" t="s">
        <v>9</v>
      </c>
      <c r="D196" s="131" t="s">
        <v>15</v>
      </c>
      <c r="E196" s="131" t="s">
        <v>16</v>
      </c>
      <c r="F196" s="131" t="s">
        <v>17</v>
      </c>
      <c r="G196" s="131" t="s">
        <v>15</v>
      </c>
      <c r="H196" s="131" t="s">
        <v>16</v>
      </c>
      <c r="I196" s="131" t="s">
        <v>17</v>
      </c>
      <c r="J196" s="131" t="s">
        <v>15</v>
      </c>
      <c r="K196" s="131" t="s">
        <v>16</v>
      </c>
      <c r="L196" s="131" t="s">
        <v>17</v>
      </c>
      <c r="M196" s="130" t="s">
        <v>15</v>
      </c>
      <c r="N196" s="131" t="s">
        <v>16</v>
      </c>
      <c r="O196" s="131" t="s">
        <v>17</v>
      </c>
    </row>
    <row r="197" spans="1:15" ht="13.5" customHeight="1" thickBot="1">
      <c r="A197" s="306" t="s">
        <v>230</v>
      </c>
      <c r="B197" s="204" t="s">
        <v>84</v>
      </c>
      <c r="C197" s="303" t="s">
        <v>86</v>
      </c>
      <c r="D197" s="307">
        <v>0</v>
      </c>
      <c r="E197" s="308">
        <v>0</v>
      </c>
      <c r="F197" s="309">
        <f>SUM(D197:E197)</f>
        <v>0</v>
      </c>
      <c r="G197" s="169">
        <v>0</v>
      </c>
      <c r="H197" s="167">
        <v>0</v>
      </c>
      <c r="I197" s="168">
        <f>SUM(G197:H197)</f>
        <v>0</v>
      </c>
      <c r="J197" s="169">
        <v>0</v>
      </c>
      <c r="K197" s="308">
        <v>0</v>
      </c>
      <c r="L197" s="168">
        <f>SUM(J197:K197)</f>
        <v>0</v>
      </c>
      <c r="M197" s="169">
        <f>SUM(G197,J197)</f>
        <v>0</v>
      </c>
      <c r="N197" s="308">
        <f>SUM(H197,K197)</f>
        <v>0</v>
      </c>
      <c r="O197" s="168">
        <f>SUM(M197:N197)</f>
        <v>0</v>
      </c>
    </row>
    <row r="198" spans="1:15" ht="13.5" customHeight="1" thickBot="1">
      <c r="A198" s="306" t="s">
        <v>162</v>
      </c>
      <c r="B198" s="204" t="s">
        <v>84</v>
      </c>
      <c r="C198" s="303" t="s">
        <v>86</v>
      </c>
      <c r="D198" s="180">
        <v>1</v>
      </c>
      <c r="E198" s="181">
        <v>0</v>
      </c>
      <c r="F198" s="182">
        <f>SUM(D198:E198)</f>
        <v>1</v>
      </c>
      <c r="G198" s="310">
        <v>0</v>
      </c>
      <c r="H198" s="311">
        <v>0</v>
      </c>
      <c r="I198" s="312">
        <f>SUM(G198:H198)</f>
        <v>0</v>
      </c>
      <c r="J198" s="310">
        <v>0</v>
      </c>
      <c r="K198" s="181">
        <v>0</v>
      </c>
      <c r="L198" s="312">
        <f>SUM(J198:K198)</f>
        <v>0</v>
      </c>
      <c r="M198" s="313">
        <f>SUM(G198,J198)</f>
        <v>0</v>
      </c>
      <c r="N198" s="181">
        <f>SUM(H198,K198)</f>
        <v>0</v>
      </c>
      <c r="O198" s="312">
        <f>SUM(M198:N198)</f>
        <v>0</v>
      </c>
    </row>
    <row r="199" spans="1:15" ht="13.5" customHeight="1" thickBot="1">
      <c r="A199" s="536" t="s">
        <v>29</v>
      </c>
      <c r="B199" s="537"/>
      <c r="C199" s="537"/>
      <c r="D199" s="71">
        <f>SUM(D197:D198)</f>
        <v>1</v>
      </c>
      <c r="E199" s="71">
        <f aca="true" t="shared" si="62" ref="E199:O199">SUM(E197:E198)</f>
        <v>0</v>
      </c>
      <c r="F199" s="71">
        <f t="shared" si="62"/>
        <v>1</v>
      </c>
      <c r="G199" s="71">
        <f t="shared" si="62"/>
        <v>0</v>
      </c>
      <c r="H199" s="71">
        <f t="shared" si="62"/>
        <v>0</v>
      </c>
      <c r="I199" s="71">
        <f t="shared" si="62"/>
        <v>0</v>
      </c>
      <c r="J199" s="71">
        <f t="shared" si="62"/>
        <v>0</v>
      </c>
      <c r="K199" s="71">
        <f t="shared" si="62"/>
        <v>0</v>
      </c>
      <c r="L199" s="71">
        <f t="shared" si="62"/>
        <v>0</v>
      </c>
      <c r="M199" s="71">
        <f t="shared" si="62"/>
        <v>0</v>
      </c>
      <c r="N199" s="71">
        <f t="shared" si="62"/>
        <v>0</v>
      </c>
      <c r="O199" s="71">
        <f t="shared" si="62"/>
        <v>0</v>
      </c>
    </row>
    <row r="200" spans="1:15" ht="13.5" customHeight="1" thickBot="1">
      <c r="A200" s="524" t="s">
        <v>36</v>
      </c>
      <c r="B200" s="524"/>
      <c r="C200" s="524"/>
      <c r="D200" s="471">
        <f>D190+D194+D199</f>
        <v>66</v>
      </c>
      <c r="E200" s="471">
        <f>E190+E194+E199</f>
        <v>35</v>
      </c>
      <c r="F200" s="471">
        <f aca="true" t="shared" si="63" ref="F200:N200">F190+F194+F199</f>
        <v>101</v>
      </c>
      <c r="G200" s="471">
        <f t="shared" si="63"/>
        <v>58</v>
      </c>
      <c r="H200" s="471">
        <f t="shared" si="63"/>
        <v>31</v>
      </c>
      <c r="I200" s="471">
        <f t="shared" si="63"/>
        <v>89</v>
      </c>
      <c r="J200" s="471">
        <f t="shared" si="63"/>
        <v>223</v>
      </c>
      <c r="K200" s="471">
        <f t="shared" si="63"/>
        <v>77</v>
      </c>
      <c r="L200" s="471">
        <f t="shared" si="63"/>
        <v>300</v>
      </c>
      <c r="M200" s="471">
        <f t="shared" si="63"/>
        <v>281</v>
      </c>
      <c r="N200" s="471">
        <f t="shared" si="63"/>
        <v>108</v>
      </c>
      <c r="O200" s="471">
        <f>O190+O194+O199</f>
        <v>389</v>
      </c>
    </row>
    <row r="201" spans="1:15" ht="12.75" customHeight="1">
      <c r="A201" s="241" t="s">
        <v>251</v>
      </c>
      <c r="B201" s="241" t="s">
        <v>251</v>
      </c>
      <c r="C201" s="241"/>
      <c r="D201" s="228"/>
      <c r="E201" s="228"/>
      <c r="F201" s="228"/>
      <c r="G201" s="228"/>
      <c r="H201" s="228"/>
      <c r="I201" s="228"/>
      <c r="J201" s="228"/>
      <c r="K201" s="228"/>
      <c r="L201" s="228"/>
      <c r="M201" s="228"/>
      <c r="N201" s="228"/>
      <c r="O201" s="228"/>
    </row>
    <row r="202" spans="1:15" ht="12.75" customHeight="1" thickBot="1">
      <c r="A202" s="126" t="s">
        <v>251</v>
      </c>
      <c r="B202" s="126" t="s">
        <v>251</v>
      </c>
      <c r="C202" s="126"/>
      <c r="D202" s="212"/>
      <c r="E202" s="212"/>
      <c r="F202" s="212"/>
      <c r="G202" s="212"/>
      <c r="H202" s="212"/>
      <c r="I202" s="212"/>
      <c r="J202" s="212"/>
      <c r="K202" s="212"/>
      <c r="L202" s="212"/>
      <c r="M202" s="212"/>
      <c r="N202" s="212"/>
      <c r="O202" s="212"/>
    </row>
    <row r="203" spans="1:15" ht="11.25" customHeight="1" thickBot="1">
      <c r="A203" s="556" t="s">
        <v>87</v>
      </c>
      <c r="B203" s="557"/>
      <c r="C203" s="557"/>
      <c r="D203" s="557"/>
      <c r="E203" s="557"/>
      <c r="F203" s="557"/>
      <c r="G203" s="545" t="s">
        <v>6</v>
      </c>
      <c r="H203" s="545"/>
      <c r="I203" s="545"/>
      <c r="J203" s="545"/>
      <c r="K203" s="545"/>
      <c r="L203" s="545"/>
      <c r="M203" s="545"/>
      <c r="N203" s="545"/>
      <c r="O203" s="546"/>
    </row>
    <row r="204" spans="1:15" ht="13.5" customHeight="1" thickBot="1">
      <c r="A204" s="467" t="s">
        <v>7</v>
      </c>
      <c r="B204" s="500" t="s">
        <v>38</v>
      </c>
      <c r="C204" s="506" t="s">
        <v>9</v>
      </c>
      <c r="D204" s="501" t="s">
        <v>10</v>
      </c>
      <c r="E204" s="501"/>
      <c r="F204" s="501"/>
      <c r="G204" s="501" t="s">
        <v>11</v>
      </c>
      <c r="H204" s="501"/>
      <c r="I204" s="501"/>
      <c r="J204" s="501" t="s">
        <v>12</v>
      </c>
      <c r="K204" s="501"/>
      <c r="L204" s="501"/>
      <c r="M204" s="501" t="s">
        <v>13</v>
      </c>
      <c r="N204" s="501"/>
      <c r="O204" s="501"/>
    </row>
    <row r="205" spans="1:15" ht="11.25" customHeight="1" thickBot="1">
      <c r="A205" s="463" t="s">
        <v>14</v>
      </c>
      <c r="B205" s="501"/>
      <c r="C205" s="540"/>
      <c r="D205" s="463" t="s">
        <v>15</v>
      </c>
      <c r="E205" s="463" t="s">
        <v>16</v>
      </c>
      <c r="F205" s="463" t="s">
        <v>17</v>
      </c>
      <c r="G205" s="463" t="s">
        <v>15</v>
      </c>
      <c r="H205" s="463" t="s">
        <v>16</v>
      </c>
      <c r="I205" s="463" t="s">
        <v>17</v>
      </c>
      <c r="J205" s="463" t="s">
        <v>15</v>
      </c>
      <c r="K205" s="463" t="s">
        <v>16</v>
      </c>
      <c r="L205" s="463" t="s">
        <v>17</v>
      </c>
      <c r="M205" s="463" t="s">
        <v>15</v>
      </c>
      <c r="N205" s="463" t="s">
        <v>16</v>
      </c>
      <c r="O205" s="463" t="s">
        <v>17</v>
      </c>
    </row>
    <row r="206" spans="1:15" ht="12.75" customHeight="1">
      <c r="A206" s="178" t="s">
        <v>88</v>
      </c>
      <c r="B206" s="179" t="s">
        <v>66</v>
      </c>
      <c r="C206" s="272" t="s">
        <v>20</v>
      </c>
      <c r="D206" s="135">
        <v>11</v>
      </c>
      <c r="E206" s="213">
        <v>7</v>
      </c>
      <c r="F206" s="168">
        <f>SUM(D206:E206)</f>
        <v>18</v>
      </c>
      <c r="G206" s="169">
        <v>10</v>
      </c>
      <c r="H206" s="167">
        <v>7</v>
      </c>
      <c r="I206" s="168">
        <f aca="true" t="shared" si="64" ref="I206:I212">SUM(G206:H206)</f>
        <v>17</v>
      </c>
      <c r="J206" s="169">
        <v>14</v>
      </c>
      <c r="K206" s="167">
        <v>14</v>
      </c>
      <c r="L206" s="168">
        <f aca="true" t="shared" si="65" ref="L206:L212">SUM(J206:K206)</f>
        <v>28</v>
      </c>
      <c r="M206" s="296">
        <f>SUM(G206,J206)</f>
        <v>24</v>
      </c>
      <c r="N206" s="295">
        <f>SUM(H206,K206)</f>
        <v>21</v>
      </c>
      <c r="O206" s="297">
        <f aca="true" t="shared" si="66" ref="O206:O212">SUM(M206:N206)</f>
        <v>45</v>
      </c>
    </row>
    <row r="207" spans="1:15" ht="12.75" customHeight="1">
      <c r="A207" s="314" t="s">
        <v>225</v>
      </c>
      <c r="B207" s="142" t="s">
        <v>66</v>
      </c>
      <c r="C207" s="261" t="s">
        <v>20</v>
      </c>
      <c r="D207" s="146">
        <v>1</v>
      </c>
      <c r="E207" s="147">
        <v>2</v>
      </c>
      <c r="F207" s="297">
        <f aca="true" t="shared" si="67" ref="F207:F212">SUM(D207:E207)</f>
        <v>3</v>
      </c>
      <c r="G207" s="154">
        <v>0</v>
      </c>
      <c r="H207" s="155">
        <v>0</v>
      </c>
      <c r="I207" s="297">
        <f t="shared" si="64"/>
        <v>0</v>
      </c>
      <c r="J207" s="154">
        <v>8</v>
      </c>
      <c r="K207" s="155">
        <v>13</v>
      </c>
      <c r="L207" s="297">
        <f t="shared" si="65"/>
        <v>21</v>
      </c>
      <c r="M207" s="315">
        <f aca="true" t="shared" si="68" ref="M207:M212">SUM(G207,J207)</f>
        <v>8</v>
      </c>
      <c r="N207" s="155">
        <f aca="true" t="shared" si="69" ref="N207:N212">SUM(H207,K207)</f>
        <v>13</v>
      </c>
      <c r="O207" s="297">
        <f t="shared" si="66"/>
        <v>21</v>
      </c>
    </row>
    <row r="208" spans="1:15" ht="12.75" customHeight="1">
      <c r="A208" s="141" t="s">
        <v>175</v>
      </c>
      <c r="B208" s="142" t="s">
        <v>66</v>
      </c>
      <c r="C208" s="261" t="s">
        <v>20</v>
      </c>
      <c r="D208" s="146">
        <v>0</v>
      </c>
      <c r="E208" s="147">
        <v>0</v>
      </c>
      <c r="F208" s="297">
        <f>SUM(D208:E208)</f>
        <v>0</v>
      </c>
      <c r="G208" s="154">
        <v>0</v>
      </c>
      <c r="H208" s="155">
        <v>0</v>
      </c>
      <c r="I208" s="297">
        <f t="shared" si="64"/>
        <v>0</v>
      </c>
      <c r="J208" s="154">
        <v>1</v>
      </c>
      <c r="K208" s="155">
        <v>2</v>
      </c>
      <c r="L208" s="297">
        <f t="shared" si="65"/>
        <v>3</v>
      </c>
      <c r="M208" s="315">
        <f>SUM(G208,J208)</f>
        <v>1</v>
      </c>
      <c r="N208" s="155">
        <f t="shared" si="69"/>
        <v>2</v>
      </c>
      <c r="O208" s="297">
        <f>SUM(M208:N208)</f>
        <v>3</v>
      </c>
    </row>
    <row r="209" spans="1:15" ht="12.75" customHeight="1">
      <c r="A209" s="141" t="s">
        <v>132</v>
      </c>
      <c r="B209" s="142" t="s">
        <v>66</v>
      </c>
      <c r="C209" s="261" t="s">
        <v>20</v>
      </c>
      <c r="D209" s="146">
        <v>112</v>
      </c>
      <c r="E209" s="147">
        <v>93</v>
      </c>
      <c r="F209" s="297">
        <f t="shared" si="67"/>
        <v>205</v>
      </c>
      <c r="G209" s="154">
        <v>104</v>
      </c>
      <c r="H209" s="155">
        <v>84</v>
      </c>
      <c r="I209" s="297">
        <f t="shared" si="64"/>
        <v>188</v>
      </c>
      <c r="J209" s="154">
        <v>350</v>
      </c>
      <c r="K209" s="155">
        <v>271</v>
      </c>
      <c r="L209" s="297">
        <f t="shared" si="65"/>
        <v>621</v>
      </c>
      <c r="M209" s="315">
        <f t="shared" si="68"/>
        <v>454</v>
      </c>
      <c r="N209" s="155">
        <f t="shared" si="69"/>
        <v>355</v>
      </c>
      <c r="O209" s="297">
        <f t="shared" si="66"/>
        <v>809</v>
      </c>
    </row>
    <row r="210" spans="1:20" s="49" customFormat="1" ht="12.75" customHeight="1">
      <c r="A210" s="151" t="s">
        <v>176</v>
      </c>
      <c r="B210" s="142" t="s">
        <v>66</v>
      </c>
      <c r="C210" s="261" t="s">
        <v>20</v>
      </c>
      <c r="D210" s="146">
        <v>18</v>
      </c>
      <c r="E210" s="147">
        <v>21</v>
      </c>
      <c r="F210" s="297">
        <f t="shared" si="67"/>
        <v>39</v>
      </c>
      <c r="G210" s="154">
        <v>15</v>
      </c>
      <c r="H210" s="155">
        <v>19</v>
      </c>
      <c r="I210" s="297">
        <f t="shared" si="64"/>
        <v>34</v>
      </c>
      <c r="J210" s="154">
        <v>37</v>
      </c>
      <c r="K210" s="155">
        <v>71</v>
      </c>
      <c r="L210" s="297">
        <f t="shared" si="65"/>
        <v>108</v>
      </c>
      <c r="M210" s="315">
        <f t="shared" si="68"/>
        <v>52</v>
      </c>
      <c r="N210" s="155">
        <f t="shared" si="69"/>
        <v>90</v>
      </c>
      <c r="O210" s="297">
        <f t="shared" si="66"/>
        <v>142</v>
      </c>
      <c r="P210" s="48"/>
      <c r="Q210" s="48"/>
      <c r="R210" s="48"/>
      <c r="S210" s="48"/>
      <c r="T210" s="48"/>
    </row>
    <row r="211" spans="1:20" s="49" customFormat="1" ht="12.75" customHeight="1">
      <c r="A211" s="151" t="s">
        <v>253</v>
      </c>
      <c r="B211" s="142" t="s">
        <v>66</v>
      </c>
      <c r="C211" s="261" t="s">
        <v>20</v>
      </c>
      <c r="D211" s="146">
        <v>0</v>
      </c>
      <c r="E211" s="147">
        <v>0</v>
      </c>
      <c r="F211" s="297">
        <f t="shared" si="67"/>
        <v>0</v>
      </c>
      <c r="G211" s="154">
        <v>0</v>
      </c>
      <c r="H211" s="155">
        <v>0</v>
      </c>
      <c r="I211" s="297">
        <f t="shared" si="64"/>
        <v>0</v>
      </c>
      <c r="J211" s="154">
        <v>0</v>
      </c>
      <c r="K211" s="155">
        <v>1</v>
      </c>
      <c r="L211" s="297">
        <f t="shared" si="65"/>
        <v>1</v>
      </c>
      <c r="M211" s="315">
        <f t="shared" si="68"/>
        <v>0</v>
      </c>
      <c r="N211" s="155">
        <f t="shared" si="69"/>
        <v>1</v>
      </c>
      <c r="O211" s="297">
        <f t="shared" si="66"/>
        <v>1</v>
      </c>
      <c r="P211" s="48"/>
      <c r="Q211" s="48"/>
      <c r="R211" s="48"/>
      <c r="S211" s="48"/>
      <c r="T211" s="48"/>
    </row>
    <row r="212" spans="1:15" ht="13.5" customHeight="1" thickBot="1">
      <c r="A212" s="141" t="s">
        <v>207</v>
      </c>
      <c r="B212" s="142" t="s">
        <v>66</v>
      </c>
      <c r="C212" s="261" t="s">
        <v>20</v>
      </c>
      <c r="D212" s="146">
        <v>110</v>
      </c>
      <c r="E212" s="147">
        <v>219</v>
      </c>
      <c r="F212" s="297">
        <f t="shared" si="67"/>
        <v>329</v>
      </c>
      <c r="G212" s="154">
        <v>92</v>
      </c>
      <c r="H212" s="155">
        <v>194</v>
      </c>
      <c r="I212" s="297">
        <f t="shared" si="64"/>
        <v>286</v>
      </c>
      <c r="J212" s="154">
        <v>249</v>
      </c>
      <c r="K212" s="155">
        <v>599</v>
      </c>
      <c r="L212" s="297">
        <f t="shared" si="65"/>
        <v>848</v>
      </c>
      <c r="M212" s="315">
        <f t="shared" si="68"/>
        <v>341</v>
      </c>
      <c r="N212" s="155">
        <f t="shared" si="69"/>
        <v>793</v>
      </c>
      <c r="O212" s="297">
        <f t="shared" si="66"/>
        <v>1134</v>
      </c>
    </row>
    <row r="213" spans="1:15" ht="12" customHeight="1" thickBot="1">
      <c r="A213" s="533" t="s">
        <v>29</v>
      </c>
      <c r="B213" s="534"/>
      <c r="C213" s="535"/>
      <c r="D213" s="211">
        <f aca="true" t="shared" si="70" ref="D213:O213">SUM(D206:D212)</f>
        <v>252</v>
      </c>
      <c r="E213" s="211">
        <f t="shared" si="70"/>
        <v>342</v>
      </c>
      <c r="F213" s="211">
        <f t="shared" si="70"/>
        <v>594</v>
      </c>
      <c r="G213" s="211">
        <f t="shared" si="70"/>
        <v>221</v>
      </c>
      <c r="H213" s="211">
        <f t="shared" si="70"/>
        <v>304</v>
      </c>
      <c r="I213" s="211">
        <f t="shared" si="70"/>
        <v>525</v>
      </c>
      <c r="J213" s="211">
        <f t="shared" si="70"/>
        <v>659</v>
      </c>
      <c r="K213" s="211">
        <f t="shared" si="70"/>
        <v>971</v>
      </c>
      <c r="L213" s="211">
        <f t="shared" si="70"/>
        <v>1630</v>
      </c>
      <c r="M213" s="211">
        <f t="shared" si="70"/>
        <v>880</v>
      </c>
      <c r="N213" s="211">
        <f t="shared" si="70"/>
        <v>1275</v>
      </c>
      <c r="O213" s="211">
        <f t="shared" si="70"/>
        <v>2155</v>
      </c>
    </row>
    <row r="214" spans="1:15" ht="13.5" customHeight="1" thickBot="1">
      <c r="A214" s="241" t="s">
        <v>251</v>
      </c>
      <c r="B214" s="241" t="s">
        <v>251</v>
      </c>
      <c r="C214" s="241"/>
      <c r="D214" s="228"/>
      <c r="E214" s="228"/>
      <c r="F214" s="228"/>
      <c r="G214" s="228"/>
      <c r="H214" s="228"/>
      <c r="I214" s="228"/>
      <c r="J214" s="228"/>
      <c r="K214" s="228"/>
      <c r="L214" s="228"/>
      <c r="M214" s="228"/>
      <c r="N214" s="228"/>
      <c r="O214" s="228"/>
    </row>
    <row r="215" spans="1:15" s="26" customFormat="1" ht="15" customHeight="1" thickBot="1">
      <c r="A215" s="468" t="s">
        <v>33</v>
      </c>
      <c r="B215" s="465" t="s">
        <v>38</v>
      </c>
      <c r="C215" s="463" t="s">
        <v>9</v>
      </c>
      <c r="D215" s="92" t="s">
        <v>15</v>
      </c>
      <c r="E215" s="93" t="s">
        <v>16</v>
      </c>
      <c r="F215" s="94" t="s">
        <v>17</v>
      </c>
      <c r="G215" s="92" t="s">
        <v>15</v>
      </c>
      <c r="H215" s="93" t="s">
        <v>16</v>
      </c>
      <c r="I215" s="94" t="s">
        <v>17</v>
      </c>
      <c r="J215" s="92" t="s">
        <v>15</v>
      </c>
      <c r="K215" s="93" t="s">
        <v>16</v>
      </c>
      <c r="L215" s="94" t="s">
        <v>17</v>
      </c>
      <c r="M215" s="316" t="s">
        <v>15</v>
      </c>
      <c r="N215" s="93" t="s">
        <v>16</v>
      </c>
      <c r="O215" s="94" t="s">
        <v>17</v>
      </c>
    </row>
    <row r="216" spans="1:15" ht="24.75" customHeight="1" thickBot="1">
      <c r="A216" s="317" t="s">
        <v>89</v>
      </c>
      <c r="B216" s="133" t="s">
        <v>66</v>
      </c>
      <c r="C216" s="231" t="s">
        <v>90</v>
      </c>
      <c r="D216" s="97">
        <v>0</v>
      </c>
      <c r="E216" s="90">
        <v>0</v>
      </c>
      <c r="F216" s="76">
        <f>SUM(D216:E216)</f>
        <v>0</v>
      </c>
      <c r="G216" s="97">
        <v>0</v>
      </c>
      <c r="H216" s="90">
        <v>0</v>
      </c>
      <c r="I216" s="76">
        <f>SUM(G216:H216)</f>
        <v>0</v>
      </c>
      <c r="J216" s="97">
        <v>1</v>
      </c>
      <c r="K216" s="90">
        <v>5</v>
      </c>
      <c r="L216" s="76">
        <f>SUM(J216:K216)</f>
        <v>6</v>
      </c>
      <c r="M216" s="292">
        <f>SUM(G216,J216)</f>
        <v>1</v>
      </c>
      <c r="N216" s="213">
        <f>SUM(H216,K216)</f>
        <v>5</v>
      </c>
      <c r="O216" s="140">
        <f>SUM(M216:N216)</f>
        <v>6</v>
      </c>
    </row>
    <row r="217" spans="1:15" ht="15.75" customHeight="1" thickBot="1">
      <c r="A217" s="522" t="s">
        <v>29</v>
      </c>
      <c r="B217" s="522"/>
      <c r="C217" s="522"/>
      <c r="D217" s="211">
        <f>SUM(D216:D216)</f>
        <v>0</v>
      </c>
      <c r="E217" s="211">
        <f aca="true" t="shared" si="71" ref="E217:M217">SUM(E216:E216)</f>
        <v>0</v>
      </c>
      <c r="F217" s="211">
        <f t="shared" si="71"/>
        <v>0</v>
      </c>
      <c r="G217" s="211">
        <f t="shared" si="71"/>
        <v>0</v>
      </c>
      <c r="H217" s="211">
        <f t="shared" si="71"/>
        <v>0</v>
      </c>
      <c r="I217" s="211">
        <f t="shared" si="71"/>
        <v>0</v>
      </c>
      <c r="J217" s="211">
        <f>SUM(J216:J216)</f>
        <v>1</v>
      </c>
      <c r="K217" s="211">
        <f t="shared" si="71"/>
        <v>5</v>
      </c>
      <c r="L217" s="211">
        <f t="shared" si="71"/>
        <v>6</v>
      </c>
      <c r="M217" s="211">
        <f t="shared" si="71"/>
        <v>1</v>
      </c>
      <c r="N217" s="211">
        <f>SUM(N216:N216)</f>
        <v>5</v>
      </c>
      <c r="O217" s="211">
        <f>SUM(O216:O216)</f>
        <v>6</v>
      </c>
    </row>
    <row r="218" spans="1:15" s="26" customFormat="1" ht="15.75" customHeight="1" thickBot="1">
      <c r="A218" s="174" t="s">
        <v>251</v>
      </c>
      <c r="B218" s="174" t="s">
        <v>251</v>
      </c>
      <c r="C218" s="174"/>
      <c r="D218" s="212"/>
      <c r="E218" s="212"/>
      <c r="F218" s="212"/>
      <c r="G218" s="212"/>
      <c r="H218" s="212"/>
      <c r="I218" s="212"/>
      <c r="J218" s="212"/>
      <c r="K218" s="212"/>
      <c r="L218" s="212"/>
      <c r="M218" s="212"/>
      <c r="N218" s="212"/>
      <c r="O218" s="212"/>
    </row>
    <row r="219" spans="1:15" ht="13.5" customHeight="1" thickBot="1">
      <c r="A219" s="463" t="s">
        <v>30</v>
      </c>
      <c r="B219" s="465" t="s">
        <v>38</v>
      </c>
      <c r="C219" s="463" t="s">
        <v>9</v>
      </c>
      <c r="D219" s="131" t="s">
        <v>15</v>
      </c>
      <c r="E219" s="131" t="s">
        <v>16</v>
      </c>
      <c r="F219" s="131" t="s">
        <v>17</v>
      </c>
      <c r="G219" s="131" t="s">
        <v>15</v>
      </c>
      <c r="H219" s="131" t="s">
        <v>16</v>
      </c>
      <c r="I219" s="131" t="s">
        <v>17</v>
      </c>
      <c r="J219" s="131" t="s">
        <v>15</v>
      </c>
      <c r="K219" s="131" t="s">
        <v>16</v>
      </c>
      <c r="L219" s="131" t="s">
        <v>17</v>
      </c>
      <c r="M219" s="131" t="s">
        <v>15</v>
      </c>
      <c r="N219" s="131" t="s">
        <v>16</v>
      </c>
      <c r="O219" s="131" t="s">
        <v>17</v>
      </c>
    </row>
    <row r="220" spans="1:15" ht="12.75" customHeight="1">
      <c r="A220" s="132" t="s">
        <v>219</v>
      </c>
      <c r="B220" s="318" t="s">
        <v>66</v>
      </c>
      <c r="C220" s="319" t="s">
        <v>20</v>
      </c>
      <c r="D220" s="320">
        <v>0</v>
      </c>
      <c r="E220" s="321">
        <v>0</v>
      </c>
      <c r="F220" s="168">
        <f>SUM(D220:E220)</f>
        <v>0</v>
      </c>
      <c r="G220" s="322">
        <v>0</v>
      </c>
      <c r="H220" s="321">
        <v>0</v>
      </c>
      <c r="I220" s="168">
        <f>SUM(G220:H220)</f>
        <v>0</v>
      </c>
      <c r="J220" s="322">
        <v>0</v>
      </c>
      <c r="K220" s="321">
        <v>0</v>
      </c>
      <c r="L220" s="168">
        <f>SUM(J220:K220)</f>
        <v>0</v>
      </c>
      <c r="M220" s="169">
        <f aca="true" t="shared" si="72" ref="M220:N222">SUM(G220,J220)</f>
        <v>0</v>
      </c>
      <c r="N220" s="167">
        <f t="shared" si="72"/>
        <v>0</v>
      </c>
      <c r="O220" s="168">
        <f>SUM(M220:N220)</f>
        <v>0</v>
      </c>
    </row>
    <row r="221" spans="1:15" ht="19.5" customHeight="1">
      <c r="A221" s="141" t="s">
        <v>171</v>
      </c>
      <c r="B221" s="152" t="s">
        <v>66</v>
      </c>
      <c r="C221" s="323" t="s">
        <v>91</v>
      </c>
      <c r="D221" s="324">
        <v>0</v>
      </c>
      <c r="E221" s="325">
        <v>0</v>
      </c>
      <c r="F221" s="156">
        <f>SUM(D221:E221)</f>
        <v>0</v>
      </c>
      <c r="G221" s="326">
        <v>0</v>
      </c>
      <c r="H221" s="325">
        <v>0</v>
      </c>
      <c r="I221" s="156">
        <f>SUM(G221:H221)</f>
        <v>0</v>
      </c>
      <c r="J221" s="326">
        <v>0</v>
      </c>
      <c r="K221" s="325">
        <v>0</v>
      </c>
      <c r="L221" s="156">
        <f>SUM(J221:K221)</f>
        <v>0</v>
      </c>
      <c r="M221" s="154">
        <f t="shared" si="72"/>
        <v>0</v>
      </c>
      <c r="N221" s="155">
        <f t="shared" si="72"/>
        <v>0</v>
      </c>
      <c r="O221" s="156">
        <f>SUM(M221:N221)</f>
        <v>0</v>
      </c>
    </row>
    <row r="222" spans="1:15" ht="19.5" customHeight="1" thickBot="1">
      <c r="A222" s="203" t="s">
        <v>92</v>
      </c>
      <c r="B222" s="327" t="s">
        <v>66</v>
      </c>
      <c r="C222" s="328" t="s">
        <v>20</v>
      </c>
      <c r="D222" s="329">
        <v>12</v>
      </c>
      <c r="E222" s="81">
        <v>19</v>
      </c>
      <c r="F222" s="82">
        <f>SUM(D222:E222)</f>
        <v>31</v>
      </c>
      <c r="G222" s="80">
        <v>3</v>
      </c>
      <c r="H222" s="81">
        <v>9</v>
      </c>
      <c r="I222" s="82">
        <f>SUM(G222:H222)</f>
        <v>12</v>
      </c>
      <c r="J222" s="80">
        <v>10</v>
      </c>
      <c r="K222" s="160">
        <v>11</v>
      </c>
      <c r="L222" s="82">
        <f>SUM(J222:K222)</f>
        <v>21</v>
      </c>
      <c r="M222" s="80">
        <f t="shared" si="72"/>
        <v>13</v>
      </c>
      <c r="N222" s="160">
        <f t="shared" si="72"/>
        <v>20</v>
      </c>
      <c r="O222" s="82">
        <f>SUM(M222:N222)</f>
        <v>33</v>
      </c>
    </row>
    <row r="223" spans="1:15" ht="13.5" customHeight="1" thickBot="1">
      <c r="A223" s="529" t="s">
        <v>29</v>
      </c>
      <c r="B223" s="530"/>
      <c r="C223" s="530"/>
      <c r="D223" s="310">
        <f aca="true" t="shared" si="73" ref="D223:O223">SUM(D220:D222)</f>
        <v>12</v>
      </c>
      <c r="E223" s="310">
        <f t="shared" si="73"/>
        <v>19</v>
      </c>
      <c r="F223" s="310">
        <f t="shared" si="73"/>
        <v>31</v>
      </c>
      <c r="G223" s="310">
        <f t="shared" si="73"/>
        <v>3</v>
      </c>
      <c r="H223" s="310">
        <f t="shared" si="73"/>
        <v>9</v>
      </c>
      <c r="I223" s="310">
        <f t="shared" si="73"/>
        <v>12</v>
      </c>
      <c r="J223" s="310">
        <f t="shared" si="73"/>
        <v>10</v>
      </c>
      <c r="K223" s="310">
        <f t="shared" si="73"/>
        <v>11</v>
      </c>
      <c r="L223" s="310">
        <f t="shared" si="73"/>
        <v>21</v>
      </c>
      <c r="M223" s="310">
        <f t="shared" si="73"/>
        <v>13</v>
      </c>
      <c r="N223" s="310">
        <f t="shared" si="73"/>
        <v>20</v>
      </c>
      <c r="O223" s="310">
        <f t="shared" si="73"/>
        <v>33</v>
      </c>
    </row>
    <row r="224" spans="1:15" ht="12.75" customHeight="1" thickBot="1">
      <c r="A224" s="241" t="s">
        <v>251</v>
      </c>
      <c r="B224" s="241" t="s">
        <v>251</v>
      </c>
      <c r="C224" s="241"/>
      <c r="D224" s="212"/>
      <c r="E224" s="212"/>
      <c r="F224" s="212"/>
      <c r="G224" s="212"/>
      <c r="H224" s="212"/>
      <c r="I224" s="212"/>
      <c r="J224" s="212"/>
      <c r="K224" s="212"/>
      <c r="L224" s="212"/>
      <c r="M224" s="212"/>
      <c r="N224" s="212"/>
      <c r="O224" s="212"/>
    </row>
    <row r="225" spans="1:15" ht="13.5" customHeight="1" thickBot="1">
      <c r="A225" s="469" t="s">
        <v>35</v>
      </c>
      <c r="B225" s="465" t="s">
        <v>38</v>
      </c>
      <c r="C225" s="463" t="s">
        <v>9</v>
      </c>
      <c r="D225" s="131" t="s">
        <v>15</v>
      </c>
      <c r="E225" s="131" t="s">
        <v>16</v>
      </c>
      <c r="F225" s="131" t="s">
        <v>17</v>
      </c>
      <c r="G225" s="131" t="s">
        <v>15</v>
      </c>
      <c r="H225" s="131" t="s">
        <v>16</v>
      </c>
      <c r="I225" s="131" t="s">
        <v>17</v>
      </c>
      <c r="J225" s="131" t="s">
        <v>15</v>
      </c>
      <c r="K225" s="131" t="s">
        <v>16</v>
      </c>
      <c r="L225" s="131" t="s">
        <v>17</v>
      </c>
      <c r="M225" s="130" t="s">
        <v>15</v>
      </c>
      <c r="N225" s="131" t="s">
        <v>16</v>
      </c>
      <c r="O225" s="131" t="s">
        <v>17</v>
      </c>
    </row>
    <row r="226" spans="1:15" ht="12" customHeight="1" thickBot="1">
      <c r="A226" s="141" t="s">
        <v>65</v>
      </c>
      <c r="B226" s="158" t="s">
        <v>66</v>
      </c>
      <c r="C226" s="330" t="s">
        <v>20</v>
      </c>
      <c r="D226" s="80">
        <v>0</v>
      </c>
      <c r="E226" s="160">
        <v>0</v>
      </c>
      <c r="F226" s="73">
        <f>SUM(D226:E226)</f>
        <v>0</v>
      </c>
      <c r="G226" s="146">
        <v>0</v>
      </c>
      <c r="H226" s="147">
        <v>0</v>
      </c>
      <c r="I226" s="70">
        <f>SUM(G226:H226)</f>
        <v>0</v>
      </c>
      <c r="J226" s="146">
        <v>21</v>
      </c>
      <c r="K226" s="147">
        <v>33</v>
      </c>
      <c r="L226" s="70">
        <f>SUM(J226:K226)</f>
        <v>54</v>
      </c>
      <c r="M226" s="223">
        <f>SUM(G226,J226)</f>
        <v>21</v>
      </c>
      <c r="N226" s="109">
        <f>SUM(H226,K226)</f>
        <v>33</v>
      </c>
      <c r="O226" s="70">
        <f>SUM(M226:N226)</f>
        <v>54</v>
      </c>
    </row>
    <row r="227" spans="1:15" ht="11.25" customHeight="1" thickBot="1">
      <c r="A227" s="547" t="s">
        <v>29</v>
      </c>
      <c r="B227" s="548"/>
      <c r="C227" s="549"/>
      <c r="D227" s="211">
        <f aca="true" t="shared" si="74" ref="D227:O227">SUM(D226:D226)</f>
        <v>0</v>
      </c>
      <c r="E227" s="211">
        <f t="shared" si="74"/>
        <v>0</v>
      </c>
      <c r="F227" s="211">
        <f t="shared" si="74"/>
        <v>0</v>
      </c>
      <c r="G227" s="211">
        <f t="shared" si="74"/>
        <v>0</v>
      </c>
      <c r="H227" s="211">
        <f t="shared" si="74"/>
        <v>0</v>
      </c>
      <c r="I227" s="211">
        <f t="shared" si="74"/>
        <v>0</v>
      </c>
      <c r="J227" s="211">
        <f t="shared" si="74"/>
        <v>21</v>
      </c>
      <c r="K227" s="211">
        <f t="shared" si="74"/>
        <v>33</v>
      </c>
      <c r="L227" s="211">
        <f t="shared" si="74"/>
        <v>54</v>
      </c>
      <c r="M227" s="211">
        <f t="shared" si="74"/>
        <v>21</v>
      </c>
      <c r="N227" s="211">
        <f t="shared" si="74"/>
        <v>33</v>
      </c>
      <c r="O227" s="211">
        <f t="shared" si="74"/>
        <v>54</v>
      </c>
    </row>
    <row r="228" spans="1:15" ht="13.5" customHeight="1" thickBot="1">
      <c r="A228" s="531" t="s">
        <v>36</v>
      </c>
      <c r="B228" s="532"/>
      <c r="C228" s="532"/>
      <c r="D228" s="331">
        <f aca="true" t="shared" si="75" ref="D228:O228">SUM(D213,D217,D223,D227)</f>
        <v>264</v>
      </c>
      <c r="E228" s="331">
        <f t="shared" si="75"/>
        <v>361</v>
      </c>
      <c r="F228" s="331">
        <f t="shared" si="75"/>
        <v>625</v>
      </c>
      <c r="G228" s="331">
        <f t="shared" si="75"/>
        <v>224</v>
      </c>
      <c r="H228" s="331">
        <f t="shared" si="75"/>
        <v>313</v>
      </c>
      <c r="I228" s="331">
        <f t="shared" si="75"/>
        <v>537</v>
      </c>
      <c r="J228" s="331">
        <f t="shared" si="75"/>
        <v>691</v>
      </c>
      <c r="K228" s="331">
        <f t="shared" si="75"/>
        <v>1020</v>
      </c>
      <c r="L228" s="331">
        <f t="shared" si="75"/>
        <v>1711</v>
      </c>
      <c r="M228" s="331">
        <f t="shared" si="75"/>
        <v>915</v>
      </c>
      <c r="N228" s="331">
        <f t="shared" si="75"/>
        <v>1333</v>
      </c>
      <c r="O228" s="331">
        <f t="shared" si="75"/>
        <v>2248</v>
      </c>
    </row>
    <row r="229" spans="1:15" ht="12.75" customHeight="1">
      <c r="A229" s="126" t="s">
        <v>251</v>
      </c>
      <c r="B229" s="126" t="s">
        <v>251</v>
      </c>
      <c r="C229" s="126"/>
      <c r="D229" s="83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</row>
    <row r="230" spans="1:15" ht="12.75" customHeight="1">
      <c r="A230" s="126"/>
      <c r="B230" s="126"/>
      <c r="C230" s="126"/>
      <c r="D230" s="83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</row>
    <row r="231" spans="1:15" ht="12.75" customHeight="1">
      <c r="A231" s="126"/>
      <c r="B231" s="126"/>
      <c r="C231" s="126"/>
      <c r="D231" s="83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</row>
    <row r="232" spans="1:15" ht="12.75" customHeight="1">
      <c r="A232" s="126" t="s">
        <v>251</v>
      </c>
      <c r="B232" s="126" t="s">
        <v>251</v>
      </c>
      <c r="C232" s="126"/>
      <c r="D232" s="83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</row>
    <row r="233" spans="1:15" ht="12.75" customHeight="1">
      <c r="A233" s="126" t="s">
        <v>251</v>
      </c>
      <c r="B233" s="126" t="s">
        <v>251</v>
      </c>
      <c r="C233" s="126"/>
      <c r="D233" s="83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</row>
    <row r="234" spans="1:15" ht="13.5" customHeight="1" thickBot="1">
      <c r="A234" s="126" t="s">
        <v>251</v>
      </c>
      <c r="B234" s="126" t="s">
        <v>251</v>
      </c>
      <c r="C234" s="126"/>
      <c r="D234" s="83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</row>
    <row r="235" spans="1:15" ht="11.25" customHeight="1" thickBot="1">
      <c r="A235" s="505" t="s">
        <v>93</v>
      </c>
      <c r="B235" s="505"/>
      <c r="C235" s="505"/>
      <c r="D235" s="505"/>
      <c r="E235" s="505"/>
      <c r="F235" s="505"/>
      <c r="G235" s="508" t="s">
        <v>6</v>
      </c>
      <c r="H235" s="508"/>
      <c r="I235" s="508"/>
      <c r="J235" s="508"/>
      <c r="K235" s="508"/>
      <c r="L235" s="508"/>
      <c r="M235" s="508"/>
      <c r="N235" s="508"/>
      <c r="O235" s="508"/>
    </row>
    <row r="236" spans="1:20" s="49" customFormat="1" ht="13.5" customHeight="1" thickBot="1">
      <c r="A236" s="463" t="s">
        <v>7</v>
      </c>
      <c r="B236" s="500" t="s">
        <v>38</v>
      </c>
      <c r="C236" s="506" t="s">
        <v>9</v>
      </c>
      <c r="D236" s="496" t="s">
        <v>10</v>
      </c>
      <c r="E236" s="496"/>
      <c r="F236" s="496"/>
      <c r="G236" s="496" t="s">
        <v>11</v>
      </c>
      <c r="H236" s="496"/>
      <c r="I236" s="496"/>
      <c r="J236" s="496" t="s">
        <v>12</v>
      </c>
      <c r="K236" s="496"/>
      <c r="L236" s="496"/>
      <c r="M236" s="496" t="s">
        <v>13</v>
      </c>
      <c r="N236" s="496"/>
      <c r="O236" s="496"/>
      <c r="P236" s="48"/>
      <c r="Q236" s="48"/>
      <c r="R236" s="48"/>
      <c r="S236" s="48"/>
      <c r="T236" s="48"/>
    </row>
    <row r="237" spans="1:15" ht="11.25" customHeight="1" thickBot="1">
      <c r="A237" s="463" t="s">
        <v>14</v>
      </c>
      <c r="B237" s="501"/>
      <c r="C237" s="540"/>
      <c r="D237" s="131" t="s">
        <v>15</v>
      </c>
      <c r="E237" s="131" t="s">
        <v>16</v>
      </c>
      <c r="F237" s="131" t="s">
        <v>17</v>
      </c>
      <c r="G237" s="131" t="s">
        <v>15</v>
      </c>
      <c r="H237" s="131" t="s">
        <v>16</v>
      </c>
      <c r="I237" s="131" t="s">
        <v>17</v>
      </c>
      <c r="J237" s="131" t="s">
        <v>15</v>
      </c>
      <c r="K237" s="131" t="s">
        <v>16</v>
      </c>
      <c r="L237" s="131" t="s">
        <v>17</v>
      </c>
      <c r="M237" s="131" t="s">
        <v>15</v>
      </c>
      <c r="N237" s="131" t="s">
        <v>16</v>
      </c>
      <c r="O237" s="131" t="s">
        <v>17</v>
      </c>
    </row>
    <row r="238" spans="1:15" ht="12.75" customHeight="1">
      <c r="A238" s="178" t="s">
        <v>177</v>
      </c>
      <c r="B238" s="158" t="s">
        <v>94</v>
      </c>
      <c r="C238" s="232" t="s">
        <v>95</v>
      </c>
      <c r="D238" s="101">
        <v>0</v>
      </c>
      <c r="E238" s="104">
        <v>0</v>
      </c>
      <c r="F238" s="103">
        <f>SUM(D238:E238)</f>
        <v>0</v>
      </c>
      <c r="G238" s="101">
        <v>0</v>
      </c>
      <c r="H238" s="104">
        <v>0</v>
      </c>
      <c r="I238" s="103">
        <f>SUM(G238:H238)</f>
        <v>0</v>
      </c>
      <c r="J238" s="101">
        <v>0</v>
      </c>
      <c r="K238" s="104">
        <v>0</v>
      </c>
      <c r="L238" s="332">
        <f>SUM(J238:K238)</f>
        <v>0</v>
      </c>
      <c r="M238" s="223">
        <f aca="true" t="shared" si="76" ref="M238:N242">SUM(G238,J238)</f>
        <v>0</v>
      </c>
      <c r="N238" s="109">
        <f t="shared" si="76"/>
        <v>0</v>
      </c>
      <c r="O238" s="110">
        <f>SUM(M238:N238)</f>
        <v>0</v>
      </c>
    </row>
    <row r="239" spans="1:15" ht="12.75" customHeight="1">
      <c r="A239" s="178" t="s">
        <v>18</v>
      </c>
      <c r="B239" s="158" t="s">
        <v>94</v>
      </c>
      <c r="C239" s="232" t="s">
        <v>95</v>
      </c>
      <c r="D239" s="106">
        <v>14</v>
      </c>
      <c r="E239" s="109">
        <v>19</v>
      </c>
      <c r="F239" s="110">
        <f>SUM(D239:E239)</f>
        <v>33</v>
      </c>
      <c r="G239" s="106">
        <v>14</v>
      </c>
      <c r="H239" s="109">
        <v>19</v>
      </c>
      <c r="I239" s="110">
        <f>SUM(G239:H239)</f>
        <v>33</v>
      </c>
      <c r="J239" s="106">
        <v>37</v>
      </c>
      <c r="K239" s="109">
        <v>58</v>
      </c>
      <c r="L239" s="333">
        <f>SUM(J239:K239)</f>
        <v>95</v>
      </c>
      <c r="M239" s="223">
        <f t="shared" si="76"/>
        <v>51</v>
      </c>
      <c r="N239" s="109">
        <f t="shared" si="76"/>
        <v>77</v>
      </c>
      <c r="O239" s="110">
        <f>SUM(M239:N239)</f>
        <v>128</v>
      </c>
    </row>
    <row r="240" spans="1:15" ht="12.75" customHeight="1">
      <c r="A240" s="141" t="s">
        <v>121</v>
      </c>
      <c r="B240" s="158" t="s">
        <v>94</v>
      </c>
      <c r="C240" s="233" t="s">
        <v>95</v>
      </c>
      <c r="D240" s="120">
        <v>0</v>
      </c>
      <c r="E240" s="150">
        <v>0</v>
      </c>
      <c r="F240" s="298">
        <f>SUM(D240:E240)</f>
        <v>0</v>
      </c>
      <c r="G240" s="120">
        <v>0</v>
      </c>
      <c r="H240" s="150">
        <v>0</v>
      </c>
      <c r="I240" s="108">
        <f>SUM(G240:H240)</f>
        <v>0</v>
      </c>
      <c r="J240" s="120">
        <v>0</v>
      </c>
      <c r="K240" s="150">
        <v>0</v>
      </c>
      <c r="L240" s="110">
        <f>SUM(J240:K240)</f>
        <v>0</v>
      </c>
      <c r="M240" s="223">
        <f t="shared" si="76"/>
        <v>0</v>
      </c>
      <c r="N240" s="109">
        <f t="shared" si="76"/>
        <v>0</v>
      </c>
      <c r="O240" s="110">
        <f>SUM(M240:N240)</f>
        <v>0</v>
      </c>
    </row>
    <row r="241" spans="1:15" ht="12.75" customHeight="1">
      <c r="A241" s="77" t="s">
        <v>178</v>
      </c>
      <c r="B241" s="158" t="s">
        <v>94</v>
      </c>
      <c r="C241" s="264" t="s">
        <v>95</v>
      </c>
      <c r="D241" s="122">
        <v>0</v>
      </c>
      <c r="E241" s="123">
        <v>0</v>
      </c>
      <c r="F241" s="298">
        <f>SUM(D241:E241)</f>
        <v>0</v>
      </c>
      <c r="G241" s="122">
        <v>0</v>
      </c>
      <c r="H241" s="123">
        <v>0</v>
      </c>
      <c r="I241" s="108">
        <f>SUM(G241:H241)</f>
        <v>0</v>
      </c>
      <c r="J241" s="122">
        <v>0</v>
      </c>
      <c r="K241" s="123">
        <v>0</v>
      </c>
      <c r="L241" s="110">
        <f>SUM(J241:K241)</f>
        <v>0</v>
      </c>
      <c r="M241" s="223">
        <f t="shared" si="76"/>
        <v>0</v>
      </c>
      <c r="N241" s="109">
        <f t="shared" si="76"/>
        <v>0</v>
      </c>
      <c r="O241" s="110">
        <f>SUM(M241:N241)</f>
        <v>0</v>
      </c>
    </row>
    <row r="242" spans="1:15" ht="13.5" customHeight="1" thickBot="1">
      <c r="A242" s="77" t="s">
        <v>96</v>
      </c>
      <c r="B242" s="158" t="s">
        <v>94</v>
      </c>
      <c r="C242" s="264" t="s">
        <v>95</v>
      </c>
      <c r="D242" s="334">
        <v>23</v>
      </c>
      <c r="E242" s="335">
        <v>31</v>
      </c>
      <c r="F242" s="336">
        <f>SUM(D242:E242)</f>
        <v>54</v>
      </c>
      <c r="G242" s="334">
        <v>23</v>
      </c>
      <c r="H242" s="335">
        <v>31</v>
      </c>
      <c r="I242" s="336">
        <f>SUM(G242:H242)</f>
        <v>54</v>
      </c>
      <c r="J242" s="80">
        <v>69</v>
      </c>
      <c r="K242" s="160">
        <v>83</v>
      </c>
      <c r="L242" s="337">
        <f>SUM(J242:K242)</f>
        <v>152</v>
      </c>
      <c r="M242" s="338">
        <f t="shared" si="76"/>
        <v>92</v>
      </c>
      <c r="N242" s="339">
        <f t="shared" si="76"/>
        <v>114</v>
      </c>
      <c r="O242" s="298">
        <f>SUM(M242:N242)</f>
        <v>206</v>
      </c>
    </row>
    <row r="243" spans="1:15" ht="13.5" customHeight="1" thickBot="1">
      <c r="A243" s="521" t="s">
        <v>36</v>
      </c>
      <c r="B243" s="521"/>
      <c r="C243" s="521"/>
      <c r="D243" s="74">
        <f>SUM(D238:D242)</f>
        <v>37</v>
      </c>
      <c r="E243" s="74">
        <f aca="true" t="shared" si="77" ref="E243:N243">SUM(E238:E242)</f>
        <v>50</v>
      </c>
      <c r="F243" s="74">
        <f t="shared" si="77"/>
        <v>87</v>
      </c>
      <c r="G243" s="74">
        <f t="shared" si="77"/>
        <v>37</v>
      </c>
      <c r="H243" s="74">
        <f t="shared" si="77"/>
        <v>50</v>
      </c>
      <c r="I243" s="74">
        <f t="shared" si="77"/>
        <v>87</v>
      </c>
      <c r="J243" s="74">
        <f t="shared" si="77"/>
        <v>106</v>
      </c>
      <c r="K243" s="74">
        <f t="shared" si="77"/>
        <v>141</v>
      </c>
      <c r="L243" s="74">
        <f t="shared" si="77"/>
        <v>247</v>
      </c>
      <c r="M243" s="74">
        <f t="shared" si="77"/>
        <v>143</v>
      </c>
      <c r="N243" s="74">
        <f t="shared" si="77"/>
        <v>191</v>
      </c>
      <c r="O243" s="74">
        <f>SUM(O238:O242)</f>
        <v>334</v>
      </c>
    </row>
    <row r="244" spans="1:15" ht="12.75" customHeight="1">
      <c r="A244" s="126" t="s">
        <v>251</v>
      </c>
      <c r="B244" s="126" t="s">
        <v>251</v>
      </c>
      <c r="C244" s="126"/>
      <c r="D244" s="84"/>
      <c r="E244" s="84"/>
      <c r="F244" s="84"/>
      <c r="G244" s="84"/>
      <c r="H244" s="84"/>
      <c r="I244" s="84"/>
      <c r="J244" s="84"/>
      <c r="K244" s="84"/>
      <c r="L244" s="84"/>
      <c r="M244" s="84"/>
      <c r="N244" s="84"/>
      <c r="O244" s="84"/>
    </row>
    <row r="245" spans="1:15" ht="13.5" customHeight="1" thickBot="1">
      <c r="A245" s="126" t="s">
        <v>251</v>
      </c>
      <c r="B245" s="126" t="s">
        <v>251</v>
      </c>
      <c r="C245" s="126"/>
      <c r="D245" s="83"/>
      <c r="E245" s="83"/>
      <c r="F245" s="83"/>
      <c r="G245" s="83"/>
      <c r="H245" s="83"/>
      <c r="I245" s="83"/>
      <c r="J245" s="83"/>
      <c r="K245" s="83"/>
      <c r="L245" s="83"/>
      <c r="M245" s="83"/>
      <c r="N245" s="83"/>
      <c r="O245" s="83"/>
    </row>
    <row r="246" spans="1:15" ht="13.5" customHeight="1" thickBot="1">
      <c r="A246" s="505" t="s">
        <v>97</v>
      </c>
      <c r="B246" s="505"/>
      <c r="C246" s="505"/>
      <c r="D246" s="505"/>
      <c r="E246" s="505"/>
      <c r="F246" s="505"/>
      <c r="G246" s="508" t="s">
        <v>6</v>
      </c>
      <c r="H246" s="508"/>
      <c r="I246" s="508"/>
      <c r="J246" s="508"/>
      <c r="K246" s="508"/>
      <c r="L246" s="508"/>
      <c r="M246" s="508"/>
      <c r="N246" s="508"/>
      <c r="O246" s="508"/>
    </row>
    <row r="247" spans="1:15" ht="13.5" customHeight="1" thickBot="1">
      <c r="A247" s="463" t="s">
        <v>7</v>
      </c>
      <c r="B247" s="500" t="s">
        <v>38</v>
      </c>
      <c r="C247" s="506" t="s">
        <v>9</v>
      </c>
      <c r="D247" s="496" t="s">
        <v>10</v>
      </c>
      <c r="E247" s="496"/>
      <c r="F247" s="496"/>
      <c r="G247" s="496" t="s">
        <v>11</v>
      </c>
      <c r="H247" s="496"/>
      <c r="I247" s="496"/>
      <c r="J247" s="496" t="s">
        <v>12</v>
      </c>
      <c r="K247" s="496"/>
      <c r="L247" s="496"/>
      <c r="M247" s="496" t="s">
        <v>13</v>
      </c>
      <c r="N247" s="496"/>
      <c r="O247" s="496"/>
    </row>
    <row r="248" spans="1:15" ht="13.5" customHeight="1" thickBot="1">
      <c r="A248" s="463" t="s">
        <v>14</v>
      </c>
      <c r="B248" s="501"/>
      <c r="C248" s="540"/>
      <c r="D248" s="131" t="s">
        <v>15</v>
      </c>
      <c r="E248" s="131" t="s">
        <v>16</v>
      </c>
      <c r="F248" s="131" t="s">
        <v>17</v>
      </c>
      <c r="G248" s="131" t="s">
        <v>15</v>
      </c>
      <c r="H248" s="131" t="s">
        <v>16</v>
      </c>
      <c r="I248" s="131" t="s">
        <v>17</v>
      </c>
      <c r="J248" s="131" t="s">
        <v>15</v>
      </c>
      <c r="K248" s="131" t="s">
        <v>16</v>
      </c>
      <c r="L248" s="131" t="s">
        <v>17</v>
      </c>
      <c r="M248" s="131" t="s">
        <v>15</v>
      </c>
      <c r="N248" s="131" t="s">
        <v>16</v>
      </c>
      <c r="O248" s="131" t="s">
        <v>17</v>
      </c>
    </row>
    <row r="249" spans="1:15" ht="12.75" customHeight="1">
      <c r="A249" s="340" t="s">
        <v>177</v>
      </c>
      <c r="B249" s="341" t="s">
        <v>137</v>
      </c>
      <c r="C249" s="342" t="s">
        <v>99</v>
      </c>
      <c r="D249" s="322">
        <v>0</v>
      </c>
      <c r="E249" s="321">
        <v>0</v>
      </c>
      <c r="F249" s="332">
        <f>SUM(D249:E249)</f>
        <v>0</v>
      </c>
      <c r="G249" s="322">
        <v>0</v>
      </c>
      <c r="H249" s="321">
        <v>0</v>
      </c>
      <c r="I249" s="332">
        <f>SUM(G249:H249)</f>
        <v>0</v>
      </c>
      <c r="J249" s="322">
        <v>0</v>
      </c>
      <c r="K249" s="321">
        <v>0</v>
      </c>
      <c r="L249" s="332">
        <f>SUM(J249:K249)</f>
        <v>0</v>
      </c>
      <c r="M249" s="343">
        <f aca="true" t="shared" si="78" ref="M249:N252">SUM(G249,J249)</f>
        <v>0</v>
      </c>
      <c r="N249" s="344">
        <f t="shared" si="78"/>
        <v>0</v>
      </c>
      <c r="O249" s="333">
        <f>SUM(M249:N249)</f>
        <v>0</v>
      </c>
    </row>
    <row r="250" spans="1:15" ht="12.75" customHeight="1">
      <c r="A250" s="340" t="s">
        <v>18</v>
      </c>
      <c r="B250" s="341" t="s">
        <v>137</v>
      </c>
      <c r="C250" s="342" t="s">
        <v>99</v>
      </c>
      <c r="D250" s="326">
        <v>34</v>
      </c>
      <c r="E250" s="325">
        <v>40</v>
      </c>
      <c r="F250" s="333">
        <f>SUM(D250:E250)</f>
        <v>74</v>
      </c>
      <c r="G250" s="326">
        <v>30</v>
      </c>
      <c r="H250" s="325">
        <v>36</v>
      </c>
      <c r="I250" s="333">
        <f>SUM(G250:H250)</f>
        <v>66</v>
      </c>
      <c r="J250" s="326">
        <v>96</v>
      </c>
      <c r="K250" s="325">
        <v>139</v>
      </c>
      <c r="L250" s="333">
        <f>SUM(J250:K250)</f>
        <v>235</v>
      </c>
      <c r="M250" s="343">
        <f t="shared" si="78"/>
        <v>126</v>
      </c>
      <c r="N250" s="344">
        <f t="shared" si="78"/>
        <v>175</v>
      </c>
      <c r="O250" s="333">
        <f>SUM(M250:N250)</f>
        <v>301</v>
      </c>
    </row>
    <row r="251" spans="1:15" ht="12.75" customHeight="1">
      <c r="A251" s="345" t="s">
        <v>178</v>
      </c>
      <c r="B251" s="346" t="s">
        <v>137</v>
      </c>
      <c r="C251" s="347" t="s">
        <v>100</v>
      </c>
      <c r="D251" s="348">
        <v>0</v>
      </c>
      <c r="E251" s="339">
        <v>0</v>
      </c>
      <c r="F251" s="333">
        <f>SUM(D251:E251)</f>
        <v>0</v>
      </c>
      <c r="G251" s="348">
        <v>0</v>
      </c>
      <c r="H251" s="339">
        <v>0</v>
      </c>
      <c r="I251" s="333">
        <f>SUM(G251:H251)</f>
        <v>0</v>
      </c>
      <c r="J251" s="348">
        <v>0</v>
      </c>
      <c r="K251" s="339">
        <v>0</v>
      </c>
      <c r="L251" s="333">
        <f>SUM(J251:K251)</f>
        <v>0</v>
      </c>
      <c r="M251" s="343">
        <f t="shared" si="78"/>
        <v>0</v>
      </c>
      <c r="N251" s="344">
        <f t="shared" si="78"/>
        <v>0</v>
      </c>
      <c r="O251" s="333">
        <f>SUM(M251:N251)</f>
        <v>0</v>
      </c>
    </row>
    <row r="252" spans="1:15" ht="13.5" customHeight="1" thickBot="1">
      <c r="A252" s="345" t="s">
        <v>96</v>
      </c>
      <c r="B252" s="346" t="s">
        <v>137</v>
      </c>
      <c r="C252" s="347" t="s">
        <v>100</v>
      </c>
      <c r="D252" s="334">
        <v>51</v>
      </c>
      <c r="E252" s="335">
        <v>66</v>
      </c>
      <c r="F252" s="349">
        <f>SUM(D252:E252)</f>
        <v>117</v>
      </c>
      <c r="G252" s="334">
        <v>47</v>
      </c>
      <c r="H252" s="335">
        <v>63</v>
      </c>
      <c r="I252" s="349">
        <f>SUM(G252:H252)</f>
        <v>110</v>
      </c>
      <c r="J252" s="334">
        <v>152</v>
      </c>
      <c r="K252" s="335">
        <v>194</v>
      </c>
      <c r="L252" s="349">
        <f>SUM(J252:K252)</f>
        <v>346</v>
      </c>
      <c r="M252" s="338">
        <f t="shared" si="78"/>
        <v>199</v>
      </c>
      <c r="N252" s="339">
        <f t="shared" si="78"/>
        <v>257</v>
      </c>
      <c r="O252" s="350">
        <f>SUM(M252:N252)</f>
        <v>456</v>
      </c>
    </row>
    <row r="253" spans="1:15" ht="13.5" customHeight="1" thickBot="1">
      <c r="A253" s="522" t="s">
        <v>29</v>
      </c>
      <c r="B253" s="522"/>
      <c r="C253" s="522"/>
      <c r="D253" s="234">
        <f>SUM(D249:D252)</f>
        <v>85</v>
      </c>
      <c r="E253" s="234">
        <f aca="true" t="shared" si="79" ref="E253:L253">SUM(E249:E252)</f>
        <v>106</v>
      </c>
      <c r="F253" s="234">
        <f t="shared" si="79"/>
        <v>191</v>
      </c>
      <c r="G253" s="234">
        <f t="shared" si="79"/>
        <v>77</v>
      </c>
      <c r="H253" s="234">
        <f t="shared" si="79"/>
        <v>99</v>
      </c>
      <c r="I253" s="234">
        <f t="shared" si="79"/>
        <v>176</v>
      </c>
      <c r="J253" s="234">
        <f t="shared" si="79"/>
        <v>248</v>
      </c>
      <c r="K253" s="234">
        <f t="shared" si="79"/>
        <v>333</v>
      </c>
      <c r="L253" s="234">
        <f t="shared" si="79"/>
        <v>581</v>
      </c>
      <c r="M253" s="234">
        <f>SUM(M249:M252)</f>
        <v>325</v>
      </c>
      <c r="N253" s="234">
        <f>SUM(N249:N252)</f>
        <v>432</v>
      </c>
      <c r="O253" s="234">
        <f>SUM(O249:O252)</f>
        <v>757</v>
      </c>
    </row>
    <row r="254" spans="1:15" ht="13.5" customHeight="1" thickBot="1">
      <c r="A254" s="126" t="s">
        <v>251</v>
      </c>
      <c r="B254" s="126" t="s">
        <v>251</v>
      </c>
      <c r="C254" s="126"/>
      <c r="D254" s="84"/>
      <c r="E254" s="84"/>
      <c r="F254" s="84"/>
      <c r="G254" s="84"/>
      <c r="H254" s="84"/>
      <c r="I254" s="84"/>
      <c r="J254" s="84"/>
      <c r="K254" s="84"/>
      <c r="L254" s="84"/>
      <c r="M254" s="84"/>
      <c r="N254" s="84"/>
      <c r="O254" s="84"/>
    </row>
    <row r="255" spans="1:15" ht="13.5" customHeight="1" thickBot="1">
      <c r="A255" s="463" t="s">
        <v>30</v>
      </c>
      <c r="B255" s="465" t="s">
        <v>38</v>
      </c>
      <c r="C255" s="131" t="s">
        <v>9</v>
      </c>
      <c r="D255" s="131" t="s">
        <v>15</v>
      </c>
      <c r="E255" s="131" t="s">
        <v>16</v>
      </c>
      <c r="F255" s="131" t="s">
        <v>17</v>
      </c>
      <c r="G255" s="131" t="s">
        <v>15</v>
      </c>
      <c r="H255" s="131" t="s">
        <v>16</v>
      </c>
      <c r="I255" s="131" t="s">
        <v>17</v>
      </c>
      <c r="J255" s="131" t="s">
        <v>15</v>
      </c>
      <c r="K255" s="131" t="s">
        <v>16</v>
      </c>
      <c r="L255" s="131" t="s">
        <v>17</v>
      </c>
      <c r="M255" s="130" t="s">
        <v>15</v>
      </c>
      <c r="N255" s="131" t="s">
        <v>16</v>
      </c>
      <c r="O255" s="131" t="s">
        <v>17</v>
      </c>
    </row>
    <row r="256" spans="1:20" s="49" customFormat="1" ht="13.5" customHeight="1" thickBot="1">
      <c r="A256" s="95" t="s">
        <v>170</v>
      </c>
      <c r="B256" s="204" t="s">
        <v>137</v>
      </c>
      <c r="C256" s="303" t="s">
        <v>100</v>
      </c>
      <c r="D256" s="71">
        <v>0</v>
      </c>
      <c r="E256" s="72">
        <v>0</v>
      </c>
      <c r="F256" s="73">
        <f>SUM(D256:E256)</f>
        <v>0</v>
      </c>
      <c r="G256" s="71">
        <v>0</v>
      </c>
      <c r="H256" s="72">
        <v>0</v>
      </c>
      <c r="I256" s="73">
        <f>SUM(G256:H256)</f>
        <v>0</v>
      </c>
      <c r="J256" s="71">
        <v>0</v>
      </c>
      <c r="K256" s="72">
        <v>0</v>
      </c>
      <c r="L256" s="73">
        <f>SUM(J256:K256)</f>
        <v>0</v>
      </c>
      <c r="M256" s="351">
        <f>SUM(G256,J256)</f>
        <v>0</v>
      </c>
      <c r="N256" s="72">
        <f>SUM(H256,K256)</f>
        <v>0</v>
      </c>
      <c r="O256" s="73">
        <f>SUM(M256:N256)</f>
        <v>0</v>
      </c>
      <c r="P256" s="48"/>
      <c r="Q256" s="48"/>
      <c r="R256" s="48"/>
      <c r="S256" s="48"/>
      <c r="T256" s="48"/>
    </row>
    <row r="257" spans="1:15" ht="13.5" customHeight="1" thickBot="1">
      <c r="A257" s="523" t="s">
        <v>29</v>
      </c>
      <c r="B257" s="523"/>
      <c r="C257" s="523"/>
      <c r="D257" s="211">
        <f>D256</f>
        <v>0</v>
      </c>
      <c r="E257" s="211">
        <f aca="true" t="shared" si="80" ref="E257:N257">E256</f>
        <v>0</v>
      </c>
      <c r="F257" s="211">
        <f t="shared" si="80"/>
        <v>0</v>
      </c>
      <c r="G257" s="211">
        <f t="shared" si="80"/>
        <v>0</v>
      </c>
      <c r="H257" s="211">
        <f t="shared" si="80"/>
        <v>0</v>
      </c>
      <c r="I257" s="211">
        <f t="shared" si="80"/>
        <v>0</v>
      </c>
      <c r="J257" s="211">
        <f t="shared" si="80"/>
        <v>0</v>
      </c>
      <c r="K257" s="211">
        <f t="shared" si="80"/>
        <v>0</v>
      </c>
      <c r="L257" s="211">
        <f t="shared" si="80"/>
        <v>0</v>
      </c>
      <c r="M257" s="240">
        <f t="shared" si="80"/>
        <v>0</v>
      </c>
      <c r="N257" s="211">
        <f t="shared" si="80"/>
        <v>0</v>
      </c>
      <c r="O257" s="211">
        <f>O256</f>
        <v>0</v>
      </c>
    </row>
    <row r="258" spans="1:15" ht="13.5" customHeight="1" thickBot="1">
      <c r="A258" s="493" t="s">
        <v>36</v>
      </c>
      <c r="B258" s="493"/>
      <c r="C258" s="493"/>
      <c r="D258" s="471">
        <f aca="true" t="shared" si="81" ref="D258:N258">D253+D257</f>
        <v>85</v>
      </c>
      <c r="E258" s="471">
        <f t="shared" si="81"/>
        <v>106</v>
      </c>
      <c r="F258" s="471">
        <f t="shared" si="81"/>
        <v>191</v>
      </c>
      <c r="G258" s="471">
        <f t="shared" si="81"/>
        <v>77</v>
      </c>
      <c r="H258" s="471">
        <f t="shared" si="81"/>
        <v>99</v>
      </c>
      <c r="I258" s="471">
        <f t="shared" si="81"/>
        <v>176</v>
      </c>
      <c r="J258" s="471">
        <f t="shared" si="81"/>
        <v>248</v>
      </c>
      <c r="K258" s="471">
        <f t="shared" si="81"/>
        <v>333</v>
      </c>
      <c r="L258" s="471">
        <f t="shared" si="81"/>
        <v>581</v>
      </c>
      <c r="M258" s="471">
        <f t="shared" si="81"/>
        <v>325</v>
      </c>
      <c r="N258" s="471">
        <f t="shared" si="81"/>
        <v>432</v>
      </c>
      <c r="O258" s="471">
        <f>O253+O257</f>
        <v>757</v>
      </c>
    </row>
    <row r="259" spans="1:15" ht="12.75" customHeight="1">
      <c r="A259" s="228" t="s">
        <v>251</v>
      </c>
      <c r="B259" s="228" t="s">
        <v>251</v>
      </c>
      <c r="C259" s="228"/>
      <c r="D259" s="228"/>
      <c r="E259" s="228"/>
      <c r="F259" s="228"/>
      <c r="G259" s="228"/>
      <c r="H259" s="228"/>
      <c r="I259" s="228"/>
      <c r="J259" s="228"/>
      <c r="K259" s="228"/>
      <c r="L259" s="228"/>
      <c r="M259" s="228"/>
      <c r="N259" s="228"/>
      <c r="O259" s="228"/>
    </row>
    <row r="260" spans="1:15" ht="13.5" customHeight="1" thickBot="1">
      <c r="A260" s="228" t="s">
        <v>251</v>
      </c>
      <c r="B260" s="228" t="s">
        <v>251</v>
      </c>
      <c r="C260" s="228"/>
      <c r="D260" s="228"/>
      <c r="E260" s="228"/>
      <c r="F260" s="228"/>
      <c r="G260" s="228"/>
      <c r="H260" s="228"/>
      <c r="I260" s="228"/>
      <c r="J260" s="228"/>
      <c r="K260" s="228"/>
      <c r="L260" s="228"/>
      <c r="M260" s="228"/>
      <c r="N260" s="228"/>
      <c r="O260" s="228"/>
    </row>
    <row r="261" spans="1:15" ht="13.5" customHeight="1" thickBot="1">
      <c r="A261" s="505" t="s">
        <v>101</v>
      </c>
      <c r="B261" s="505"/>
      <c r="C261" s="505"/>
      <c r="D261" s="505"/>
      <c r="E261" s="505"/>
      <c r="F261" s="505"/>
      <c r="G261" s="508" t="s">
        <v>6</v>
      </c>
      <c r="H261" s="508"/>
      <c r="I261" s="508"/>
      <c r="J261" s="508"/>
      <c r="K261" s="508"/>
      <c r="L261" s="508"/>
      <c r="M261" s="508"/>
      <c r="N261" s="508"/>
      <c r="O261" s="508"/>
    </row>
    <row r="262" spans="1:15" ht="13.5" customHeight="1" thickBot="1">
      <c r="A262" s="463" t="s">
        <v>7</v>
      </c>
      <c r="B262" s="500" t="s">
        <v>38</v>
      </c>
      <c r="C262" s="506" t="s">
        <v>9</v>
      </c>
      <c r="D262" s="496" t="s">
        <v>10</v>
      </c>
      <c r="E262" s="496"/>
      <c r="F262" s="496"/>
      <c r="G262" s="496" t="s">
        <v>11</v>
      </c>
      <c r="H262" s="496"/>
      <c r="I262" s="496"/>
      <c r="J262" s="496" t="s">
        <v>12</v>
      </c>
      <c r="K262" s="496"/>
      <c r="L262" s="496"/>
      <c r="M262" s="496" t="s">
        <v>13</v>
      </c>
      <c r="N262" s="496"/>
      <c r="O262" s="496"/>
    </row>
    <row r="263" spans="1:15" ht="13.5" customHeight="1" thickBot="1">
      <c r="A263" s="463" t="s">
        <v>14</v>
      </c>
      <c r="B263" s="501"/>
      <c r="C263" s="540"/>
      <c r="D263" s="131" t="s">
        <v>15</v>
      </c>
      <c r="E263" s="131" t="s">
        <v>16</v>
      </c>
      <c r="F263" s="131" t="s">
        <v>17</v>
      </c>
      <c r="G263" s="131" t="s">
        <v>15</v>
      </c>
      <c r="H263" s="131" t="s">
        <v>16</v>
      </c>
      <c r="I263" s="131" t="s">
        <v>17</v>
      </c>
      <c r="J263" s="131" t="s">
        <v>15</v>
      </c>
      <c r="K263" s="131" t="s">
        <v>16</v>
      </c>
      <c r="L263" s="131" t="s">
        <v>17</v>
      </c>
      <c r="M263" s="131" t="s">
        <v>15</v>
      </c>
      <c r="N263" s="131" t="s">
        <v>16</v>
      </c>
      <c r="O263" s="131" t="s">
        <v>17</v>
      </c>
    </row>
    <row r="264" spans="1:15" ht="12.75" customHeight="1">
      <c r="A264" s="178" t="s">
        <v>177</v>
      </c>
      <c r="B264" s="179" t="s">
        <v>98</v>
      </c>
      <c r="C264" s="232" t="s">
        <v>102</v>
      </c>
      <c r="D264" s="135">
        <v>0</v>
      </c>
      <c r="E264" s="213">
        <v>0</v>
      </c>
      <c r="F264" s="140">
        <f>SUM(D264:E264)</f>
        <v>0</v>
      </c>
      <c r="G264" s="135">
        <v>0</v>
      </c>
      <c r="H264" s="213">
        <v>0</v>
      </c>
      <c r="I264" s="140">
        <f aca="true" t="shared" si="82" ref="I264:I276">SUM(G264:H264)</f>
        <v>0</v>
      </c>
      <c r="J264" s="135">
        <v>0</v>
      </c>
      <c r="K264" s="213">
        <v>0</v>
      </c>
      <c r="L264" s="140">
        <f>SUM(J264:K264)</f>
        <v>0</v>
      </c>
      <c r="M264" s="276">
        <f>SUM(G264,J264)</f>
        <v>0</v>
      </c>
      <c r="N264" s="222">
        <f>SUM(H264,K264)</f>
        <v>0</v>
      </c>
      <c r="O264" s="70">
        <f>SUM(M264:N264)</f>
        <v>0</v>
      </c>
    </row>
    <row r="265" spans="1:15" ht="12.75" customHeight="1">
      <c r="A265" s="178" t="s">
        <v>18</v>
      </c>
      <c r="B265" s="179" t="s">
        <v>98</v>
      </c>
      <c r="C265" s="232" t="s">
        <v>102</v>
      </c>
      <c r="D265" s="221">
        <v>12</v>
      </c>
      <c r="E265" s="222">
        <v>18</v>
      </c>
      <c r="F265" s="145">
        <f aca="true" t="shared" si="83" ref="F265:F275">SUM(D265:E265)</f>
        <v>30</v>
      </c>
      <c r="G265" s="221">
        <v>12</v>
      </c>
      <c r="H265" s="222">
        <v>17</v>
      </c>
      <c r="I265" s="145">
        <f t="shared" si="82"/>
        <v>29</v>
      </c>
      <c r="J265" s="221">
        <v>47</v>
      </c>
      <c r="K265" s="222">
        <v>56</v>
      </c>
      <c r="L265" s="145">
        <f aca="true" t="shared" si="84" ref="L265:L275">SUM(J265:K265)</f>
        <v>103</v>
      </c>
      <c r="M265" s="352">
        <f>SUM(G265,J265)</f>
        <v>59</v>
      </c>
      <c r="N265" s="147">
        <f>SUM(H265,K265)</f>
        <v>73</v>
      </c>
      <c r="O265" s="145">
        <f>SUM(M265:N265)</f>
        <v>132</v>
      </c>
    </row>
    <row r="266" spans="1:15" ht="12.75" customHeight="1">
      <c r="A266" s="141" t="s">
        <v>178</v>
      </c>
      <c r="B266" s="142" t="s">
        <v>98</v>
      </c>
      <c r="C266" s="233" t="s">
        <v>102</v>
      </c>
      <c r="D266" s="146">
        <v>0</v>
      </c>
      <c r="E266" s="147">
        <v>0</v>
      </c>
      <c r="F266" s="145">
        <f t="shared" si="83"/>
        <v>0</v>
      </c>
      <c r="G266" s="146">
        <v>0</v>
      </c>
      <c r="H266" s="147">
        <v>0</v>
      </c>
      <c r="I266" s="145">
        <f t="shared" si="82"/>
        <v>0</v>
      </c>
      <c r="J266" s="146">
        <v>1</v>
      </c>
      <c r="K266" s="147">
        <v>0</v>
      </c>
      <c r="L266" s="145">
        <f t="shared" si="84"/>
        <v>1</v>
      </c>
      <c r="M266" s="352">
        <f aca="true" t="shared" si="85" ref="M266:M275">SUM(G266,J266)</f>
        <v>1</v>
      </c>
      <c r="N266" s="147">
        <f aca="true" t="shared" si="86" ref="N266:N275">SUM(H266,K266)</f>
        <v>0</v>
      </c>
      <c r="O266" s="145">
        <f aca="true" t="shared" si="87" ref="O266:O275">SUM(M266:N266)</f>
        <v>1</v>
      </c>
    </row>
    <row r="267" spans="1:15" ht="12.75" customHeight="1">
      <c r="A267" s="141" t="s">
        <v>96</v>
      </c>
      <c r="B267" s="142" t="s">
        <v>98</v>
      </c>
      <c r="C267" s="233" t="s">
        <v>102</v>
      </c>
      <c r="D267" s="221">
        <v>14</v>
      </c>
      <c r="E267" s="222">
        <v>12</v>
      </c>
      <c r="F267" s="145">
        <f t="shared" si="83"/>
        <v>26</v>
      </c>
      <c r="G267" s="221">
        <v>14</v>
      </c>
      <c r="H267" s="222">
        <v>14</v>
      </c>
      <c r="I267" s="145">
        <f t="shared" si="82"/>
        <v>28</v>
      </c>
      <c r="J267" s="221">
        <v>29</v>
      </c>
      <c r="K267" s="222">
        <v>49</v>
      </c>
      <c r="L267" s="145">
        <f t="shared" si="84"/>
        <v>78</v>
      </c>
      <c r="M267" s="352">
        <f>SUM(G267,J267)</f>
        <v>43</v>
      </c>
      <c r="N267" s="147">
        <f>SUM(H267,K267)</f>
        <v>63</v>
      </c>
      <c r="O267" s="145">
        <f>SUM(M267:N267)</f>
        <v>106</v>
      </c>
    </row>
    <row r="268" spans="1:15" ht="12.75" customHeight="1">
      <c r="A268" s="141" t="s">
        <v>179</v>
      </c>
      <c r="B268" s="330" t="s">
        <v>165</v>
      </c>
      <c r="C268" s="233" t="s">
        <v>102</v>
      </c>
      <c r="D268" s="221">
        <v>0</v>
      </c>
      <c r="E268" s="222">
        <v>0</v>
      </c>
      <c r="F268" s="70">
        <f>SUM(D268:E268)</f>
        <v>0</v>
      </c>
      <c r="G268" s="221">
        <v>0</v>
      </c>
      <c r="H268" s="222">
        <v>0</v>
      </c>
      <c r="I268" s="70">
        <f t="shared" si="82"/>
        <v>0</v>
      </c>
      <c r="J268" s="221">
        <v>14</v>
      </c>
      <c r="K268" s="222">
        <v>9</v>
      </c>
      <c r="L268" s="70">
        <f t="shared" si="84"/>
        <v>23</v>
      </c>
      <c r="M268" s="276">
        <f t="shared" si="85"/>
        <v>14</v>
      </c>
      <c r="N268" s="222">
        <f t="shared" si="86"/>
        <v>9</v>
      </c>
      <c r="O268" s="70">
        <f t="shared" si="87"/>
        <v>23</v>
      </c>
    </row>
    <row r="269" spans="1:15" ht="12.75" customHeight="1">
      <c r="A269" s="141" t="s">
        <v>208</v>
      </c>
      <c r="B269" s="330" t="s">
        <v>165</v>
      </c>
      <c r="C269" s="233" t="s">
        <v>102</v>
      </c>
      <c r="D269" s="221">
        <v>9</v>
      </c>
      <c r="E269" s="222">
        <v>6</v>
      </c>
      <c r="F269" s="70">
        <f>SUM(D269:E269)</f>
        <v>15</v>
      </c>
      <c r="G269" s="221">
        <v>11</v>
      </c>
      <c r="H269" s="222">
        <v>7</v>
      </c>
      <c r="I269" s="70">
        <f>SUM(G269:H269)</f>
        <v>18</v>
      </c>
      <c r="J269" s="221">
        <v>20</v>
      </c>
      <c r="K269" s="222">
        <v>29</v>
      </c>
      <c r="L269" s="70">
        <f>SUM(J269:K269)</f>
        <v>49</v>
      </c>
      <c r="M269" s="276">
        <f>SUM(G269,J269)</f>
        <v>31</v>
      </c>
      <c r="N269" s="222">
        <f>SUM(H269,K269)</f>
        <v>36</v>
      </c>
      <c r="O269" s="70">
        <f>SUM(M269:N269)</f>
        <v>67</v>
      </c>
    </row>
    <row r="270" spans="1:15" ht="12.75" customHeight="1">
      <c r="A270" s="178" t="s">
        <v>177</v>
      </c>
      <c r="B270" s="179" t="s">
        <v>231</v>
      </c>
      <c r="C270" s="232" t="s">
        <v>103</v>
      </c>
      <c r="D270" s="221">
        <v>0</v>
      </c>
      <c r="E270" s="222">
        <v>0</v>
      </c>
      <c r="F270" s="70">
        <f t="shared" si="83"/>
        <v>0</v>
      </c>
      <c r="G270" s="221">
        <v>0</v>
      </c>
      <c r="H270" s="222">
        <v>0</v>
      </c>
      <c r="I270" s="70">
        <f>SUM(G270:H270)</f>
        <v>0</v>
      </c>
      <c r="J270" s="221">
        <v>0</v>
      </c>
      <c r="K270" s="222">
        <v>0</v>
      </c>
      <c r="L270" s="70">
        <f>SUM(J270:K270)</f>
        <v>0</v>
      </c>
      <c r="M270" s="276">
        <f>SUM(G270,J270)</f>
        <v>0</v>
      </c>
      <c r="N270" s="222">
        <f t="shared" si="86"/>
        <v>0</v>
      </c>
      <c r="O270" s="70">
        <f t="shared" si="87"/>
        <v>0</v>
      </c>
    </row>
    <row r="271" spans="1:15" ht="12.75" customHeight="1">
      <c r="A271" s="178" t="s">
        <v>18</v>
      </c>
      <c r="B271" s="179" t="s">
        <v>231</v>
      </c>
      <c r="C271" s="232" t="s">
        <v>103</v>
      </c>
      <c r="D271" s="221">
        <v>18</v>
      </c>
      <c r="E271" s="222">
        <v>37</v>
      </c>
      <c r="F271" s="70">
        <f t="shared" si="83"/>
        <v>55</v>
      </c>
      <c r="G271" s="221">
        <v>21</v>
      </c>
      <c r="H271" s="222">
        <v>33</v>
      </c>
      <c r="I271" s="70">
        <f>SUM(G271:H271)</f>
        <v>54</v>
      </c>
      <c r="J271" s="221">
        <v>84</v>
      </c>
      <c r="K271" s="222">
        <v>78</v>
      </c>
      <c r="L271" s="70">
        <f>SUM(J271:K271)</f>
        <v>162</v>
      </c>
      <c r="M271" s="276">
        <f>SUM(G271,J271)</f>
        <v>105</v>
      </c>
      <c r="N271" s="222">
        <f>SUM(H271,K271)</f>
        <v>111</v>
      </c>
      <c r="O271" s="70">
        <f>SUM(M271:N271)</f>
        <v>216</v>
      </c>
    </row>
    <row r="272" spans="1:15" ht="12.75" customHeight="1">
      <c r="A272" s="141" t="s">
        <v>178</v>
      </c>
      <c r="B272" s="179" t="s">
        <v>231</v>
      </c>
      <c r="C272" s="233" t="s">
        <v>103</v>
      </c>
      <c r="D272" s="146">
        <v>0</v>
      </c>
      <c r="E272" s="147">
        <v>0</v>
      </c>
      <c r="F272" s="145">
        <f t="shared" si="83"/>
        <v>0</v>
      </c>
      <c r="G272" s="146">
        <v>0</v>
      </c>
      <c r="H272" s="147">
        <v>0</v>
      </c>
      <c r="I272" s="145">
        <f t="shared" si="82"/>
        <v>0</v>
      </c>
      <c r="J272" s="146">
        <v>0</v>
      </c>
      <c r="K272" s="147">
        <v>0</v>
      </c>
      <c r="L272" s="145">
        <f t="shared" si="84"/>
        <v>0</v>
      </c>
      <c r="M272" s="352">
        <f t="shared" si="85"/>
        <v>0</v>
      </c>
      <c r="N272" s="147">
        <f t="shared" si="86"/>
        <v>0</v>
      </c>
      <c r="O272" s="145">
        <f t="shared" si="87"/>
        <v>0</v>
      </c>
    </row>
    <row r="273" spans="1:15" ht="12.75" customHeight="1">
      <c r="A273" s="141" t="s">
        <v>96</v>
      </c>
      <c r="B273" s="179" t="s">
        <v>231</v>
      </c>
      <c r="C273" s="233" t="s">
        <v>103</v>
      </c>
      <c r="D273" s="146">
        <v>18</v>
      </c>
      <c r="E273" s="147">
        <v>25</v>
      </c>
      <c r="F273" s="145">
        <f t="shared" si="83"/>
        <v>43</v>
      </c>
      <c r="G273" s="146">
        <v>18</v>
      </c>
      <c r="H273" s="147">
        <v>24</v>
      </c>
      <c r="I273" s="145">
        <f t="shared" si="82"/>
        <v>42</v>
      </c>
      <c r="J273" s="146">
        <v>53</v>
      </c>
      <c r="K273" s="147">
        <v>62</v>
      </c>
      <c r="L273" s="145">
        <f t="shared" si="84"/>
        <v>115</v>
      </c>
      <c r="M273" s="352">
        <f>SUM(G273,J273)</f>
        <v>71</v>
      </c>
      <c r="N273" s="147">
        <f>SUM(H273,K273)</f>
        <v>86</v>
      </c>
      <c r="O273" s="145">
        <f>SUM(M273:N273)</f>
        <v>157</v>
      </c>
    </row>
    <row r="274" spans="1:15" ht="13.5" customHeight="1">
      <c r="A274" s="141" t="s">
        <v>104</v>
      </c>
      <c r="B274" s="179" t="s">
        <v>231</v>
      </c>
      <c r="C274" s="233" t="s">
        <v>103</v>
      </c>
      <c r="D274" s="146">
        <v>2</v>
      </c>
      <c r="E274" s="147">
        <v>1</v>
      </c>
      <c r="F274" s="70">
        <f>SUM(D274:E274)</f>
        <v>3</v>
      </c>
      <c r="G274" s="146">
        <v>0</v>
      </c>
      <c r="H274" s="147">
        <v>0</v>
      </c>
      <c r="I274" s="70">
        <f t="shared" si="82"/>
        <v>0</v>
      </c>
      <c r="J274" s="146">
        <v>0</v>
      </c>
      <c r="K274" s="147">
        <v>0</v>
      </c>
      <c r="L274" s="70">
        <f t="shared" si="84"/>
        <v>0</v>
      </c>
      <c r="M274" s="276">
        <f t="shared" si="85"/>
        <v>0</v>
      </c>
      <c r="N274" s="222">
        <f t="shared" si="86"/>
        <v>0</v>
      </c>
      <c r="O274" s="70">
        <f t="shared" si="87"/>
        <v>0</v>
      </c>
    </row>
    <row r="275" spans="1:15" ht="12.75" customHeight="1">
      <c r="A275" s="141" t="s">
        <v>159</v>
      </c>
      <c r="B275" s="142" t="s">
        <v>157</v>
      </c>
      <c r="C275" s="233" t="s">
        <v>158</v>
      </c>
      <c r="D275" s="146">
        <v>20</v>
      </c>
      <c r="E275" s="147">
        <v>34</v>
      </c>
      <c r="F275" s="145">
        <f t="shared" si="83"/>
        <v>54</v>
      </c>
      <c r="G275" s="146">
        <v>19</v>
      </c>
      <c r="H275" s="147">
        <v>29</v>
      </c>
      <c r="I275" s="70">
        <f t="shared" si="82"/>
        <v>48</v>
      </c>
      <c r="J275" s="146">
        <v>31</v>
      </c>
      <c r="K275" s="147">
        <v>83</v>
      </c>
      <c r="L275" s="145">
        <f t="shared" si="84"/>
        <v>114</v>
      </c>
      <c r="M275" s="352">
        <f t="shared" si="85"/>
        <v>50</v>
      </c>
      <c r="N275" s="147">
        <f t="shared" si="86"/>
        <v>112</v>
      </c>
      <c r="O275" s="145">
        <f t="shared" si="87"/>
        <v>162</v>
      </c>
    </row>
    <row r="276" spans="1:15" ht="13.5" customHeight="1" thickBot="1">
      <c r="A276" s="77" t="s">
        <v>169</v>
      </c>
      <c r="B276" s="158" t="s">
        <v>157</v>
      </c>
      <c r="C276" s="79" t="s">
        <v>158</v>
      </c>
      <c r="D276" s="80">
        <v>0</v>
      </c>
      <c r="E276" s="160">
        <v>21</v>
      </c>
      <c r="F276" s="82">
        <f>SUM(D276:E276)</f>
        <v>21</v>
      </c>
      <c r="G276" s="80">
        <v>0</v>
      </c>
      <c r="H276" s="160">
        <v>19</v>
      </c>
      <c r="I276" s="82">
        <f t="shared" si="82"/>
        <v>19</v>
      </c>
      <c r="J276" s="80">
        <v>2</v>
      </c>
      <c r="K276" s="160">
        <v>40</v>
      </c>
      <c r="L276" s="82">
        <f>SUM(J276:K276)</f>
        <v>42</v>
      </c>
      <c r="M276" s="329">
        <f>SUM(G276,J276)</f>
        <v>2</v>
      </c>
      <c r="N276" s="160">
        <f>SUM(H276,K276)</f>
        <v>59</v>
      </c>
      <c r="O276" s="82">
        <f>SUM(M276:N276)</f>
        <v>61</v>
      </c>
    </row>
    <row r="277" spans="1:15" ht="13.5" customHeight="1" thickBot="1">
      <c r="A277" s="493" t="s">
        <v>36</v>
      </c>
      <c r="B277" s="493"/>
      <c r="C277" s="493"/>
      <c r="D277" s="353">
        <f>SUM(D264:D276)</f>
        <v>93</v>
      </c>
      <c r="E277" s="353">
        <f aca="true" t="shared" si="88" ref="E277:N277">SUM(E264:E276)</f>
        <v>154</v>
      </c>
      <c r="F277" s="353">
        <f t="shared" si="88"/>
        <v>247</v>
      </c>
      <c r="G277" s="353">
        <f t="shared" si="88"/>
        <v>95</v>
      </c>
      <c r="H277" s="353">
        <f t="shared" si="88"/>
        <v>143</v>
      </c>
      <c r="I277" s="353">
        <f t="shared" si="88"/>
        <v>238</v>
      </c>
      <c r="J277" s="353">
        <f t="shared" si="88"/>
        <v>281</v>
      </c>
      <c r="K277" s="353">
        <f t="shared" si="88"/>
        <v>406</v>
      </c>
      <c r="L277" s="353">
        <f t="shared" si="88"/>
        <v>687</v>
      </c>
      <c r="M277" s="353">
        <f t="shared" si="88"/>
        <v>376</v>
      </c>
      <c r="N277" s="353">
        <f t="shared" si="88"/>
        <v>549</v>
      </c>
      <c r="O277" s="353">
        <f>SUM(O264:O276)</f>
        <v>925</v>
      </c>
    </row>
    <row r="278" spans="1:15" ht="12.75" customHeight="1">
      <c r="A278" s="228" t="s">
        <v>251</v>
      </c>
      <c r="B278" s="228" t="s">
        <v>251</v>
      </c>
      <c r="C278" s="228"/>
      <c r="D278" s="354"/>
      <c r="E278" s="354"/>
      <c r="F278" s="354"/>
      <c r="G278" s="354"/>
      <c r="H278" s="354"/>
      <c r="I278" s="354"/>
      <c r="J278" s="354"/>
      <c r="K278" s="354"/>
      <c r="L278" s="354"/>
      <c r="M278" s="354"/>
      <c r="N278" s="354"/>
      <c r="O278" s="354"/>
    </row>
    <row r="279" spans="1:15" ht="13.5" customHeight="1" thickBot="1">
      <c r="A279" s="228" t="s">
        <v>251</v>
      </c>
      <c r="B279" s="228" t="s">
        <v>251</v>
      </c>
      <c r="C279" s="228"/>
      <c r="D279" s="354"/>
      <c r="E279" s="354"/>
      <c r="F279" s="354"/>
      <c r="G279" s="354"/>
      <c r="H279" s="354"/>
      <c r="I279" s="354"/>
      <c r="J279" s="354"/>
      <c r="K279" s="354"/>
      <c r="L279" s="354"/>
      <c r="M279" s="354"/>
      <c r="N279" s="354"/>
      <c r="O279" s="354"/>
    </row>
    <row r="280" spans="1:15" ht="13.5" customHeight="1" thickBot="1">
      <c r="A280" s="505" t="s">
        <v>105</v>
      </c>
      <c r="B280" s="505"/>
      <c r="C280" s="505"/>
      <c r="D280" s="505"/>
      <c r="E280" s="505"/>
      <c r="F280" s="505"/>
      <c r="G280" s="508" t="s">
        <v>6</v>
      </c>
      <c r="H280" s="508"/>
      <c r="I280" s="508"/>
      <c r="J280" s="508"/>
      <c r="K280" s="508"/>
      <c r="L280" s="508"/>
      <c r="M280" s="508"/>
      <c r="N280" s="508"/>
      <c r="O280" s="508"/>
    </row>
    <row r="281" spans="1:15" ht="13.5" customHeight="1" thickBot="1">
      <c r="A281" s="463" t="s">
        <v>7</v>
      </c>
      <c r="B281" s="500" t="s">
        <v>38</v>
      </c>
      <c r="C281" s="506" t="s">
        <v>9</v>
      </c>
      <c r="D281" s="496" t="s">
        <v>10</v>
      </c>
      <c r="E281" s="496"/>
      <c r="F281" s="496"/>
      <c r="G281" s="496" t="s">
        <v>11</v>
      </c>
      <c r="H281" s="496"/>
      <c r="I281" s="496"/>
      <c r="J281" s="496" t="s">
        <v>12</v>
      </c>
      <c r="K281" s="496"/>
      <c r="L281" s="496"/>
      <c r="M281" s="496" t="s">
        <v>13</v>
      </c>
      <c r="N281" s="496"/>
      <c r="O281" s="496"/>
    </row>
    <row r="282" spans="1:15" ht="13.5" customHeight="1" thickBot="1">
      <c r="A282" s="355" t="s">
        <v>14</v>
      </c>
      <c r="B282" s="501"/>
      <c r="C282" s="540"/>
      <c r="D282" s="131" t="s">
        <v>15</v>
      </c>
      <c r="E282" s="131" t="s">
        <v>16</v>
      </c>
      <c r="F282" s="131" t="s">
        <v>17</v>
      </c>
      <c r="G282" s="131" t="s">
        <v>15</v>
      </c>
      <c r="H282" s="131" t="s">
        <v>16</v>
      </c>
      <c r="I282" s="131" t="s">
        <v>17</v>
      </c>
      <c r="J282" s="131" t="s">
        <v>15</v>
      </c>
      <c r="K282" s="131" t="s">
        <v>16</v>
      </c>
      <c r="L282" s="131" t="s">
        <v>17</v>
      </c>
      <c r="M282" s="131" t="s">
        <v>15</v>
      </c>
      <c r="N282" s="131" t="s">
        <v>16</v>
      </c>
      <c r="O282" s="131" t="s">
        <v>17</v>
      </c>
    </row>
    <row r="283" spans="1:15" ht="13.5" customHeight="1" thickBot="1">
      <c r="A283" s="178" t="s">
        <v>106</v>
      </c>
      <c r="B283" s="179" t="s">
        <v>221</v>
      </c>
      <c r="C283" s="232" t="s">
        <v>107</v>
      </c>
      <c r="D283" s="101">
        <v>0</v>
      </c>
      <c r="E283" s="104">
        <v>0</v>
      </c>
      <c r="F283" s="103">
        <f>SUM(D283:E283)</f>
        <v>0</v>
      </c>
      <c r="G283" s="101">
        <v>0</v>
      </c>
      <c r="H283" s="104">
        <v>0</v>
      </c>
      <c r="I283" s="103">
        <f>SUM(G283:H283)</f>
        <v>0</v>
      </c>
      <c r="J283" s="101">
        <v>0</v>
      </c>
      <c r="K283" s="104">
        <v>0</v>
      </c>
      <c r="L283" s="103">
        <f>SUM(J283:K283)</f>
        <v>0</v>
      </c>
      <c r="M283" s="223">
        <f aca="true" t="shared" si="89" ref="M283:N285">SUM(G283,J283)</f>
        <v>0</v>
      </c>
      <c r="N283" s="109">
        <f t="shared" si="89"/>
        <v>0</v>
      </c>
      <c r="O283" s="110">
        <f>SUM(M283:N283)</f>
        <v>0</v>
      </c>
    </row>
    <row r="284" spans="1:15" ht="12.75" customHeight="1">
      <c r="A284" s="178" t="s">
        <v>83</v>
      </c>
      <c r="B284" s="179" t="s">
        <v>221</v>
      </c>
      <c r="C284" s="232" t="s">
        <v>107</v>
      </c>
      <c r="D284" s="101">
        <v>2</v>
      </c>
      <c r="E284" s="104">
        <v>3</v>
      </c>
      <c r="F284" s="103">
        <f>SUM(D284:E284)</f>
        <v>5</v>
      </c>
      <c r="G284" s="101">
        <v>0</v>
      </c>
      <c r="H284" s="104">
        <v>0</v>
      </c>
      <c r="I284" s="103">
        <f>SUM(G284:H284)</f>
        <v>0</v>
      </c>
      <c r="J284" s="101">
        <v>28</v>
      </c>
      <c r="K284" s="104">
        <v>15</v>
      </c>
      <c r="L284" s="103">
        <f>SUM(J284:K284)</f>
        <v>43</v>
      </c>
      <c r="M284" s="223">
        <f t="shared" si="89"/>
        <v>28</v>
      </c>
      <c r="N284" s="109">
        <f t="shared" si="89"/>
        <v>15</v>
      </c>
      <c r="O284" s="110">
        <f>SUM(M284:N284)</f>
        <v>43</v>
      </c>
    </row>
    <row r="285" spans="1:15" ht="13.5" customHeight="1" thickBot="1">
      <c r="A285" s="77" t="s">
        <v>41</v>
      </c>
      <c r="B285" s="158" t="s">
        <v>221</v>
      </c>
      <c r="C285" s="79" t="s">
        <v>107</v>
      </c>
      <c r="D285" s="206">
        <v>21</v>
      </c>
      <c r="E285" s="209">
        <v>11</v>
      </c>
      <c r="F285" s="337">
        <f>SUM(D285:E285)</f>
        <v>32</v>
      </c>
      <c r="G285" s="206">
        <v>21</v>
      </c>
      <c r="H285" s="209">
        <v>11</v>
      </c>
      <c r="I285" s="356">
        <f>SUM(G285:H285)</f>
        <v>32</v>
      </c>
      <c r="J285" s="206">
        <v>50</v>
      </c>
      <c r="K285" s="209">
        <v>17</v>
      </c>
      <c r="L285" s="337">
        <f>SUM(J285:K285)</f>
        <v>67</v>
      </c>
      <c r="M285" s="357">
        <f t="shared" si="89"/>
        <v>71</v>
      </c>
      <c r="N285" s="118">
        <f t="shared" si="89"/>
        <v>28</v>
      </c>
      <c r="O285" s="358">
        <f>SUM(M285:N285)</f>
        <v>99</v>
      </c>
    </row>
    <row r="286" spans="1:15" ht="13.5" customHeight="1" thickBot="1">
      <c r="A286" s="524" t="s">
        <v>36</v>
      </c>
      <c r="B286" s="524"/>
      <c r="C286" s="524"/>
      <c r="D286" s="353">
        <f>SUM(D283:D285)</f>
        <v>23</v>
      </c>
      <c r="E286" s="353">
        <f aca="true" t="shared" si="90" ref="E286:N286">SUM(E283:E285)</f>
        <v>14</v>
      </c>
      <c r="F286" s="353">
        <f t="shared" si="90"/>
        <v>37</v>
      </c>
      <c r="G286" s="353">
        <f t="shared" si="90"/>
        <v>21</v>
      </c>
      <c r="H286" s="353">
        <f t="shared" si="90"/>
        <v>11</v>
      </c>
      <c r="I286" s="353">
        <f t="shared" si="90"/>
        <v>32</v>
      </c>
      <c r="J286" s="353">
        <f t="shared" si="90"/>
        <v>78</v>
      </c>
      <c r="K286" s="353">
        <f t="shared" si="90"/>
        <v>32</v>
      </c>
      <c r="L286" s="353">
        <f t="shared" si="90"/>
        <v>110</v>
      </c>
      <c r="M286" s="353">
        <f t="shared" si="90"/>
        <v>99</v>
      </c>
      <c r="N286" s="353">
        <f t="shared" si="90"/>
        <v>43</v>
      </c>
      <c r="O286" s="353">
        <f>SUM(O283:O285)</f>
        <v>142</v>
      </c>
    </row>
    <row r="287" spans="1:15" ht="12.75" customHeight="1">
      <c r="A287" s="241" t="s">
        <v>251</v>
      </c>
      <c r="B287" s="241" t="s">
        <v>251</v>
      </c>
      <c r="C287" s="241"/>
      <c r="D287" s="354"/>
      <c r="E287" s="354"/>
      <c r="F287" s="354"/>
      <c r="G287" s="354"/>
      <c r="H287" s="354"/>
      <c r="I287" s="354"/>
      <c r="J287" s="354"/>
      <c r="K287" s="354"/>
      <c r="L287" s="354"/>
      <c r="M287" s="354"/>
      <c r="N287" s="354"/>
      <c r="O287" s="354"/>
    </row>
    <row r="288" spans="1:15" ht="12.75" customHeight="1">
      <c r="A288" s="241" t="s">
        <v>251</v>
      </c>
      <c r="B288" s="241" t="s">
        <v>251</v>
      </c>
      <c r="C288" s="241"/>
      <c r="D288" s="354"/>
      <c r="E288" s="354"/>
      <c r="F288" s="354"/>
      <c r="G288" s="354"/>
      <c r="H288" s="354"/>
      <c r="I288" s="354"/>
      <c r="J288" s="354"/>
      <c r="K288" s="354"/>
      <c r="L288" s="354"/>
      <c r="M288" s="354"/>
      <c r="N288" s="354"/>
      <c r="O288" s="354"/>
    </row>
    <row r="289" spans="1:15" ht="12.75" customHeight="1">
      <c r="A289" s="241" t="s">
        <v>251</v>
      </c>
      <c r="B289" s="241" t="s">
        <v>251</v>
      </c>
      <c r="C289" s="241"/>
      <c r="D289" s="354"/>
      <c r="E289" s="354"/>
      <c r="F289" s="354"/>
      <c r="G289" s="354"/>
      <c r="H289" s="354"/>
      <c r="I289" s="354"/>
      <c r="J289" s="354"/>
      <c r="K289" s="354"/>
      <c r="L289" s="354"/>
      <c r="M289" s="354"/>
      <c r="N289" s="354"/>
      <c r="O289" s="354"/>
    </row>
    <row r="290" spans="1:15" ht="12.75" customHeight="1">
      <c r="A290" s="241" t="s">
        <v>251</v>
      </c>
      <c r="B290" s="241" t="s">
        <v>251</v>
      </c>
      <c r="C290" s="241"/>
      <c r="D290" s="354"/>
      <c r="E290" s="354"/>
      <c r="F290" s="354"/>
      <c r="G290" s="354"/>
      <c r="H290" s="354"/>
      <c r="I290" s="354"/>
      <c r="J290" s="354"/>
      <c r="K290" s="354"/>
      <c r="L290" s="354"/>
      <c r="M290" s="354"/>
      <c r="N290" s="354"/>
      <c r="O290" s="354"/>
    </row>
    <row r="291" spans="1:15" ht="12.75" customHeight="1">
      <c r="A291" s="241" t="s">
        <v>251</v>
      </c>
      <c r="B291" s="241" t="s">
        <v>251</v>
      </c>
      <c r="C291" s="241"/>
      <c r="D291" s="354"/>
      <c r="E291" s="354"/>
      <c r="F291" s="354"/>
      <c r="G291" s="354"/>
      <c r="H291" s="354"/>
      <c r="I291" s="354"/>
      <c r="J291" s="354"/>
      <c r="K291" s="354"/>
      <c r="L291" s="354"/>
      <c r="M291" s="354"/>
      <c r="N291" s="354"/>
      <c r="O291" s="354"/>
    </row>
    <row r="292" spans="1:15" ht="12.75" customHeight="1">
      <c r="A292" s="241" t="s">
        <v>251</v>
      </c>
      <c r="B292" s="241" t="s">
        <v>251</v>
      </c>
      <c r="C292" s="241"/>
      <c r="D292" s="354"/>
      <c r="E292" s="354"/>
      <c r="F292" s="354"/>
      <c r="G292" s="354"/>
      <c r="H292" s="354"/>
      <c r="I292" s="354"/>
      <c r="J292" s="354"/>
      <c r="K292" s="354"/>
      <c r="L292" s="354"/>
      <c r="M292" s="354"/>
      <c r="N292" s="354"/>
      <c r="O292" s="354"/>
    </row>
    <row r="293" spans="1:15" ht="12.75" customHeight="1">
      <c r="A293" s="241" t="s">
        <v>251</v>
      </c>
      <c r="B293" s="241" t="s">
        <v>251</v>
      </c>
      <c r="C293" s="241"/>
      <c r="D293" s="354"/>
      <c r="E293" s="354"/>
      <c r="F293" s="354"/>
      <c r="G293" s="354"/>
      <c r="H293" s="354"/>
      <c r="I293" s="354"/>
      <c r="J293" s="354"/>
      <c r="K293" s="354"/>
      <c r="L293" s="354"/>
      <c r="M293" s="354"/>
      <c r="N293" s="354"/>
      <c r="O293" s="354"/>
    </row>
    <row r="294" spans="1:15" ht="13.5" customHeight="1" thickBot="1">
      <c r="A294" s="241" t="s">
        <v>251</v>
      </c>
      <c r="B294" s="241" t="s">
        <v>251</v>
      </c>
      <c r="C294" s="241"/>
      <c r="D294" s="354"/>
      <c r="E294" s="354"/>
      <c r="F294" s="354"/>
      <c r="G294" s="354"/>
      <c r="H294" s="354"/>
      <c r="I294" s="354"/>
      <c r="J294" s="354"/>
      <c r="K294" s="354"/>
      <c r="L294" s="354"/>
      <c r="M294" s="354"/>
      <c r="N294" s="354"/>
      <c r="O294" s="354"/>
    </row>
    <row r="295" spans="1:15" ht="13.5" customHeight="1" thickBot="1">
      <c r="A295" s="505" t="s">
        <v>105</v>
      </c>
      <c r="B295" s="505"/>
      <c r="C295" s="505"/>
      <c r="D295" s="505"/>
      <c r="E295" s="505"/>
      <c r="F295" s="505"/>
      <c r="G295" s="508" t="s">
        <v>6</v>
      </c>
      <c r="H295" s="508"/>
      <c r="I295" s="508"/>
      <c r="J295" s="508"/>
      <c r="K295" s="508"/>
      <c r="L295" s="508"/>
      <c r="M295" s="508"/>
      <c r="N295" s="508"/>
      <c r="O295" s="508"/>
    </row>
    <row r="296" spans="1:15" ht="13.5" customHeight="1" thickBot="1">
      <c r="A296" s="463" t="s">
        <v>7</v>
      </c>
      <c r="B296" s="500" t="s">
        <v>38</v>
      </c>
      <c r="C296" s="506" t="s">
        <v>9</v>
      </c>
      <c r="D296" s="496" t="s">
        <v>10</v>
      </c>
      <c r="E296" s="496"/>
      <c r="F296" s="496"/>
      <c r="G296" s="496" t="s">
        <v>11</v>
      </c>
      <c r="H296" s="496"/>
      <c r="I296" s="496"/>
      <c r="J296" s="496" t="s">
        <v>12</v>
      </c>
      <c r="K296" s="496"/>
      <c r="L296" s="496"/>
      <c r="M296" s="496" t="s">
        <v>13</v>
      </c>
      <c r="N296" s="496"/>
      <c r="O296" s="496"/>
    </row>
    <row r="297" spans="1:15" ht="13.5" customHeight="1" thickBot="1">
      <c r="A297" s="463" t="s">
        <v>14</v>
      </c>
      <c r="B297" s="501"/>
      <c r="C297" s="540"/>
      <c r="D297" s="463" t="s">
        <v>15</v>
      </c>
      <c r="E297" s="463" t="s">
        <v>16</v>
      </c>
      <c r="F297" s="463" t="s">
        <v>17</v>
      </c>
      <c r="G297" s="463" t="s">
        <v>15</v>
      </c>
      <c r="H297" s="463" t="s">
        <v>16</v>
      </c>
      <c r="I297" s="463" t="s">
        <v>17</v>
      </c>
      <c r="J297" s="463" t="s">
        <v>15</v>
      </c>
      <c r="K297" s="463" t="s">
        <v>16</v>
      </c>
      <c r="L297" s="463" t="s">
        <v>17</v>
      </c>
      <c r="M297" s="463" t="s">
        <v>15</v>
      </c>
      <c r="N297" s="463" t="s">
        <v>16</v>
      </c>
      <c r="O297" s="463" t="s">
        <v>17</v>
      </c>
    </row>
    <row r="298" spans="1:15" ht="12.75" customHeight="1">
      <c r="A298" s="178" t="s">
        <v>106</v>
      </c>
      <c r="B298" s="179" t="s">
        <v>188</v>
      </c>
      <c r="C298" s="359" t="s">
        <v>108</v>
      </c>
      <c r="D298" s="138">
        <v>0</v>
      </c>
      <c r="E298" s="139">
        <v>0</v>
      </c>
      <c r="F298" s="137">
        <f aca="true" t="shared" si="91" ref="F298:F306">SUM(D298:E298)</f>
        <v>0</v>
      </c>
      <c r="G298" s="138">
        <v>0</v>
      </c>
      <c r="H298" s="139">
        <v>0</v>
      </c>
      <c r="I298" s="137">
        <f aca="true" t="shared" si="92" ref="I298:I306">SUM(G298:H298)</f>
        <v>0</v>
      </c>
      <c r="J298" s="138">
        <v>0</v>
      </c>
      <c r="K298" s="139">
        <v>0</v>
      </c>
      <c r="L298" s="137">
        <f aca="true" t="shared" si="93" ref="L298:L306">SUM(J298:K298)</f>
        <v>0</v>
      </c>
      <c r="M298" s="276">
        <f aca="true" t="shared" si="94" ref="M298:M306">SUM(G298,J298)</f>
        <v>0</v>
      </c>
      <c r="N298" s="222">
        <f aca="true" t="shared" si="95" ref="N298:N306">SUM(H298,K298)</f>
        <v>0</v>
      </c>
      <c r="O298" s="70">
        <f aca="true" t="shared" si="96" ref="O298:O306">SUM(M298:N298)</f>
        <v>0</v>
      </c>
    </row>
    <row r="299" spans="1:15" ht="12.75" customHeight="1">
      <c r="A299" s="178" t="s">
        <v>222</v>
      </c>
      <c r="B299" s="330" t="s">
        <v>188</v>
      </c>
      <c r="C299" s="359" t="s">
        <v>108</v>
      </c>
      <c r="D299" s="146">
        <v>3</v>
      </c>
      <c r="E299" s="147">
        <v>5</v>
      </c>
      <c r="F299" s="145">
        <f t="shared" si="91"/>
        <v>8</v>
      </c>
      <c r="G299" s="146">
        <v>3</v>
      </c>
      <c r="H299" s="147">
        <v>5</v>
      </c>
      <c r="I299" s="145">
        <f t="shared" si="92"/>
        <v>8</v>
      </c>
      <c r="J299" s="146">
        <v>5</v>
      </c>
      <c r="K299" s="147">
        <v>18</v>
      </c>
      <c r="L299" s="145">
        <f t="shared" si="93"/>
        <v>23</v>
      </c>
      <c r="M299" s="276">
        <f t="shared" si="94"/>
        <v>8</v>
      </c>
      <c r="N299" s="222">
        <f t="shared" si="95"/>
        <v>23</v>
      </c>
      <c r="O299" s="70">
        <f t="shared" si="96"/>
        <v>31</v>
      </c>
    </row>
    <row r="300" spans="1:15" ht="12.75" customHeight="1">
      <c r="A300" s="141" t="s">
        <v>109</v>
      </c>
      <c r="B300" s="179" t="s">
        <v>188</v>
      </c>
      <c r="C300" s="360" t="s">
        <v>108</v>
      </c>
      <c r="D300" s="146">
        <v>0</v>
      </c>
      <c r="E300" s="147">
        <v>0</v>
      </c>
      <c r="F300" s="70">
        <f t="shared" si="91"/>
        <v>0</v>
      </c>
      <c r="G300" s="146">
        <v>0</v>
      </c>
      <c r="H300" s="147">
        <v>0</v>
      </c>
      <c r="I300" s="70">
        <f t="shared" si="92"/>
        <v>0</v>
      </c>
      <c r="J300" s="146">
        <v>0</v>
      </c>
      <c r="K300" s="147">
        <v>0</v>
      </c>
      <c r="L300" s="70">
        <f t="shared" si="93"/>
        <v>0</v>
      </c>
      <c r="M300" s="276">
        <f t="shared" si="94"/>
        <v>0</v>
      </c>
      <c r="N300" s="222">
        <f t="shared" si="95"/>
        <v>0</v>
      </c>
      <c r="O300" s="145">
        <f t="shared" si="96"/>
        <v>0</v>
      </c>
    </row>
    <row r="301" spans="1:15" ht="12.75" customHeight="1">
      <c r="A301" s="141" t="s">
        <v>110</v>
      </c>
      <c r="B301" s="179" t="s">
        <v>188</v>
      </c>
      <c r="C301" s="360" t="s">
        <v>108</v>
      </c>
      <c r="D301" s="146">
        <v>0</v>
      </c>
      <c r="E301" s="147">
        <v>0</v>
      </c>
      <c r="F301" s="70">
        <f t="shared" si="91"/>
        <v>0</v>
      </c>
      <c r="G301" s="146">
        <v>0</v>
      </c>
      <c r="H301" s="147">
        <v>0</v>
      </c>
      <c r="I301" s="70">
        <f t="shared" si="92"/>
        <v>0</v>
      </c>
      <c r="J301" s="146">
        <v>0</v>
      </c>
      <c r="K301" s="147">
        <v>0</v>
      </c>
      <c r="L301" s="70">
        <f t="shared" si="93"/>
        <v>0</v>
      </c>
      <c r="M301" s="276">
        <f t="shared" si="94"/>
        <v>0</v>
      </c>
      <c r="N301" s="222">
        <f t="shared" si="95"/>
        <v>0</v>
      </c>
      <c r="O301" s="145">
        <f t="shared" si="96"/>
        <v>0</v>
      </c>
    </row>
    <row r="302" spans="1:15" ht="12.75" customHeight="1">
      <c r="A302" s="141" t="s">
        <v>111</v>
      </c>
      <c r="B302" s="179" t="s">
        <v>188</v>
      </c>
      <c r="C302" s="360" t="s">
        <v>108</v>
      </c>
      <c r="D302" s="146">
        <v>0</v>
      </c>
      <c r="E302" s="147">
        <v>0</v>
      </c>
      <c r="F302" s="70">
        <f t="shared" si="91"/>
        <v>0</v>
      </c>
      <c r="G302" s="146">
        <v>0</v>
      </c>
      <c r="H302" s="147">
        <v>0</v>
      </c>
      <c r="I302" s="70">
        <f t="shared" si="92"/>
        <v>0</v>
      </c>
      <c r="J302" s="146">
        <v>0</v>
      </c>
      <c r="K302" s="147">
        <v>0</v>
      </c>
      <c r="L302" s="70">
        <f t="shared" si="93"/>
        <v>0</v>
      </c>
      <c r="M302" s="276">
        <f t="shared" si="94"/>
        <v>0</v>
      </c>
      <c r="N302" s="222">
        <f t="shared" si="95"/>
        <v>0</v>
      </c>
      <c r="O302" s="145">
        <f t="shared" si="96"/>
        <v>0</v>
      </c>
    </row>
    <row r="303" spans="1:15" ht="12.75" customHeight="1">
      <c r="A303" s="141" t="s">
        <v>205</v>
      </c>
      <c r="B303" s="179" t="s">
        <v>188</v>
      </c>
      <c r="C303" s="360" t="s">
        <v>108</v>
      </c>
      <c r="D303" s="146">
        <v>6</v>
      </c>
      <c r="E303" s="147">
        <v>4</v>
      </c>
      <c r="F303" s="70">
        <f t="shared" si="91"/>
        <v>10</v>
      </c>
      <c r="G303" s="146">
        <v>6</v>
      </c>
      <c r="H303" s="147">
        <v>4</v>
      </c>
      <c r="I303" s="70">
        <f t="shared" si="92"/>
        <v>10</v>
      </c>
      <c r="J303" s="146">
        <v>21</v>
      </c>
      <c r="K303" s="147">
        <v>12</v>
      </c>
      <c r="L303" s="70">
        <f t="shared" si="93"/>
        <v>33</v>
      </c>
      <c r="M303" s="276">
        <f t="shared" si="94"/>
        <v>27</v>
      </c>
      <c r="N303" s="222">
        <f t="shared" si="95"/>
        <v>16</v>
      </c>
      <c r="O303" s="145">
        <f t="shared" si="96"/>
        <v>43</v>
      </c>
    </row>
    <row r="304" spans="1:15" ht="12.75" customHeight="1">
      <c r="A304" s="141" t="s">
        <v>83</v>
      </c>
      <c r="B304" s="179" t="s">
        <v>188</v>
      </c>
      <c r="C304" s="360" t="s">
        <v>108</v>
      </c>
      <c r="D304" s="146">
        <v>19</v>
      </c>
      <c r="E304" s="147">
        <v>8</v>
      </c>
      <c r="F304" s="70">
        <f t="shared" si="91"/>
        <v>27</v>
      </c>
      <c r="G304" s="146">
        <v>19</v>
      </c>
      <c r="H304" s="147">
        <v>7</v>
      </c>
      <c r="I304" s="70">
        <f t="shared" si="92"/>
        <v>26</v>
      </c>
      <c r="J304" s="146">
        <v>37</v>
      </c>
      <c r="K304" s="147">
        <v>8</v>
      </c>
      <c r="L304" s="70">
        <f t="shared" si="93"/>
        <v>45</v>
      </c>
      <c r="M304" s="276">
        <f t="shared" si="94"/>
        <v>56</v>
      </c>
      <c r="N304" s="222">
        <f t="shared" si="95"/>
        <v>15</v>
      </c>
      <c r="O304" s="145">
        <f t="shared" si="96"/>
        <v>71</v>
      </c>
    </row>
    <row r="305" spans="1:15" ht="12.75" customHeight="1">
      <c r="A305" s="141" t="s">
        <v>121</v>
      </c>
      <c r="B305" s="179" t="s">
        <v>188</v>
      </c>
      <c r="C305" s="361" t="s">
        <v>108</v>
      </c>
      <c r="D305" s="146">
        <v>0</v>
      </c>
      <c r="E305" s="147">
        <v>0</v>
      </c>
      <c r="F305" s="145">
        <f>SUM(D305:E305)</f>
        <v>0</v>
      </c>
      <c r="G305" s="146">
        <v>0</v>
      </c>
      <c r="H305" s="147">
        <v>0</v>
      </c>
      <c r="I305" s="249">
        <f>SUM(G305:H305)</f>
        <v>0</v>
      </c>
      <c r="J305" s="146">
        <v>0</v>
      </c>
      <c r="K305" s="147">
        <v>0</v>
      </c>
      <c r="L305" s="145">
        <f>SUM(J305:K305)</f>
        <v>0</v>
      </c>
      <c r="M305" s="146">
        <f t="shared" si="94"/>
        <v>0</v>
      </c>
      <c r="N305" s="147">
        <f t="shared" si="95"/>
        <v>0</v>
      </c>
      <c r="O305" s="161">
        <f>SUM(M305:N305)</f>
        <v>0</v>
      </c>
    </row>
    <row r="306" spans="1:15" ht="13.5" customHeight="1" thickBot="1">
      <c r="A306" s="203" t="s">
        <v>41</v>
      </c>
      <c r="B306" s="87" t="s">
        <v>188</v>
      </c>
      <c r="C306" s="362" t="s">
        <v>108</v>
      </c>
      <c r="D306" s="71">
        <v>50</v>
      </c>
      <c r="E306" s="72">
        <v>43</v>
      </c>
      <c r="F306" s="73">
        <f t="shared" si="91"/>
        <v>93</v>
      </c>
      <c r="G306" s="71">
        <v>46</v>
      </c>
      <c r="H306" s="72">
        <v>39</v>
      </c>
      <c r="I306" s="82">
        <f t="shared" si="92"/>
        <v>85</v>
      </c>
      <c r="J306" s="71">
        <v>103</v>
      </c>
      <c r="K306" s="72">
        <v>52</v>
      </c>
      <c r="L306" s="73">
        <f t="shared" si="93"/>
        <v>155</v>
      </c>
      <c r="M306" s="363">
        <f t="shared" si="94"/>
        <v>149</v>
      </c>
      <c r="N306" s="75">
        <f t="shared" si="95"/>
        <v>91</v>
      </c>
      <c r="O306" s="161">
        <f t="shared" si="96"/>
        <v>240</v>
      </c>
    </row>
    <row r="307" spans="1:15" ht="14.25" customHeight="1" thickBot="1">
      <c r="A307" s="523" t="s">
        <v>29</v>
      </c>
      <c r="B307" s="523"/>
      <c r="C307" s="523"/>
      <c r="D307" s="211">
        <f>SUM(D298:D306)</f>
        <v>78</v>
      </c>
      <c r="E307" s="211">
        <f aca="true" t="shared" si="97" ref="E307:N307">SUM(E298:E306)</f>
        <v>60</v>
      </c>
      <c r="F307" s="211">
        <f t="shared" si="97"/>
        <v>138</v>
      </c>
      <c r="G307" s="211">
        <f t="shared" si="97"/>
        <v>74</v>
      </c>
      <c r="H307" s="211">
        <f t="shared" si="97"/>
        <v>55</v>
      </c>
      <c r="I307" s="211">
        <f>SUM(I298:I306)</f>
        <v>129</v>
      </c>
      <c r="J307" s="211">
        <f>SUM(J298:J306)</f>
        <v>166</v>
      </c>
      <c r="K307" s="211">
        <f t="shared" si="97"/>
        <v>90</v>
      </c>
      <c r="L307" s="211">
        <f t="shared" si="97"/>
        <v>256</v>
      </c>
      <c r="M307" s="211">
        <f t="shared" si="97"/>
        <v>240</v>
      </c>
      <c r="N307" s="211">
        <f t="shared" si="97"/>
        <v>145</v>
      </c>
      <c r="O307" s="211">
        <f>SUM(O298:O306)</f>
        <v>385</v>
      </c>
    </row>
    <row r="308" spans="1:15" ht="13.5" customHeight="1" thickBot="1">
      <c r="A308" s="126" t="s">
        <v>251</v>
      </c>
      <c r="B308" s="126" t="s">
        <v>251</v>
      </c>
      <c r="C308" s="126"/>
      <c r="D308" s="364"/>
      <c r="E308" s="364"/>
      <c r="F308" s="364"/>
      <c r="G308" s="364"/>
      <c r="H308" s="364"/>
      <c r="I308" s="364"/>
      <c r="J308" s="364"/>
      <c r="K308" s="364"/>
      <c r="L308" s="364"/>
      <c r="M308" s="364"/>
      <c r="N308" s="364"/>
      <c r="O308" s="364"/>
    </row>
    <row r="309" spans="1:15" ht="13.5" customHeight="1" thickBot="1">
      <c r="A309" s="463" t="s">
        <v>33</v>
      </c>
      <c r="B309" s="186" t="s">
        <v>251</v>
      </c>
      <c r="C309" s="131" t="s">
        <v>9</v>
      </c>
      <c r="D309" s="131" t="s">
        <v>15</v>
      </c>
      <c r="E309" s="131" t="s">
        <v>16</v>
      </c>
      <c r="F309" s="131" t="s">
        <v>17</v>
      </c>
      <c r="G309" s="131" t="s">
        <v>15</v>
      </c>
      <c r="H309" s="131" t="s">
        <v>16</v>
      </c>
      <c r="I309" s="131" t="s">
        <v>17</v>
      </c>
      <c r="J309" s="131" t="s">
        <v>15</v>
      </c>
      <c r="K309" s="131" t="s">
        <v>16</v>
      </c>
      <c r="L309" s="131" t="s">
        <v>17</v>
      </c>
      <c r="M309" s="131" t="s">
        <v>15</v>
      </c>
      <c r="N309" s="131" t="s">
        <v>16</v>
      </c>
      <c r="O309" s="131" t="s">
        <v>17</v>
      </c>
    </row>
    <row r="310" spans="1:15" ht="21" customHeight="1" thickBot="1">
      <c r="A310" s="95" t="s">
        <v>200</v>
      </c>
      <c r="B310" s="179" t="s">
        <v>188</v>
      </c>
      <c r="C310" s="365" t="s">
        <v>108</v>
      </c>
      <c r="D310" s="97">
        <v>1</v>
      </c>
      <c r="E310" s="90">
        <v>0</v>
      </c>
      <c r="F310" s="76">
        <f>SUM(D310:E310)</f>
        <v>1</v>
      </c>
      <c r="G310" s="366">
        <v>0</v>
      </c>
      <c r="H310" s="367">
        <v>0</v>
      </c>
      <c r="I310" s="368">
        <f>SUM(G310:H310)</f>
        <v>0</v>
      </c>
      <c r="J310" s="97">
        <v>0</v>
      </c>
      <c r="K310" s="90">
        <v>0</v>
      </c>
      <c r="L310" s="76">
        <f>SUM(J310:K310)</f>
        <v>0</v>
      </c>
      <c r="M310" s="276">
        <f>SUM(G310,J310)</f>
        <v>0</v>
      </c>
      <c r="N310" s="222">
        <f>SUM(H310,K310)</f>
        <v>0</v>
      </c>
      <c r="O310" s="249">
        <f>SUM(M310:N310)</f>
        <v>0</v>
      </c>
    </row>
    <row r="311" spans="1:15" ht="13.5" customHeight="1" thickBot="1">
      <c r="A311" s="522" t="s">
        <v>29</v>
      </c>
      <c r="B311" s="522"/>
      <c r="C311" s="522"/>
      <c r="D311" s="234">
        <f>D310</f>
        <v>1</v>
      </c>
      <c r="E311" s="234">
        <f aca="true" t="shared" si="98" ref="E311:M311">E310</f>
        <v>0</v>
      </c>
      <c r="F311" s="234">
        <f>F310</f>
        <v>1</v>
      </c>
      <c r="G311" s="234">
        <f t="shared" si="98"/>
        <v>0</v>
      </c>
      <c r="H311" s="234">
        <f t="shared" si="98"/>
        <v>0</v>
      </c>
      <c r="I311" s="234">
        <f t="shared" si="98"/>
        <v>0</v>
      </c>
      <c r="J311" s="234">
        <f t="shared" si="98"/>
        <v>0</v>
      </c>
      <c r="K311" s="234">
        <f t="shared" si="98"/>
        <v>0</v>
      </c>
      <c r="L311" s="234">
        <f t="shared" si="98"/>
        <v>0</v>
      </c>
      <c r="M311" s="234">
        <f t="shared" si="98"/>
        <v>0</v>
      </c>
      <c r="N311" s="234">
        <f>N310</f>
        <v>0</v>
      </c>
      <c r="O311" s="234">
        <f>O310</f>
        <v>0</v>
      </c>
    </row>
    <row r="312" spans="1:15" ht="15.75" customHeight="1" thickBot="1">
      <c r="A312" s="493" t="s">
        <v>36</v>
      </c>
      <c r="B312" s="493"/>
      <c r="C312" s="493"/>
      <c r="D312" s="471">
        <f>D307+D311</f>
        <v>79</v>
      </c>
      <c r="E312" s="471">
        <f aca="true" t="shared" si="99" ref="E312:N312">E307+E311</f>
        <v>60</v>
      </c>
      <c r="F312" s="471">
        <f t="shared" si="99"/>
        <v>139</v>
      </c>
      <c r="G312" s="471">
        <f t="shared" si="99"/>
        <v>74</v>
      </c>
      <c r="H312" s="471">
        <f t="shared" si="99"/>
        <v>55</v>
      </c>
      <c r="I312" s="471">
        <f t="shared" si="99"/>
        <v>129</v>
      </c>
      <c r="J312" s="471">
        <f t="shared" si="99"/>
        <v>166</v>
      </c>
      <c r="K312" s="471">
        <f t="shared" si="99"/>
        <v>90</v>
      </c>
      <c r="L312" s="471">
        <f t="shared" si="99"/>
        <v>256</v>
      </c>
      <c r="M312" s="471">
        <f t="shared" si="99"/>
        <v>240</v>
      </c>
      <c r="N312" s="471">
        <f t="shared" si="99"/>
        <v>145</v>
      </c>
      <c r="O312" s="471">
        <f>O307+O311</f>
        <v>385</v>
      </c>
    </row>
    <row r="313" spans="1:15" ht="15.75" customHeight="1">
      <c r="A313" s="228" t="s">
        <v>251</v>
      </c>
      <c r="B313" s="228" t="s">
        <v>251</v>
      </c>
      <c r="C313" s="228"/>
      <c r="D313" s="228"/>
      <c r="E313" s="228"/>
      <c r="F313" s="228"/>
      <c r="G313" s="228"/>
      <c r="H313" s="228"/>
      <c r="I313" s="228"/>
      <c r="J313" s="228"/>
      <c r="K313" s="228"/>
      <c r="L313" s="228"/>
      <c r="M313" s="228"/>
      <c r="N313" s="228"/>
      <c r="O313" s="228"/>
    </row>
    <row r="314" spans="1:15" s="26" customFormat="1" ht="13.5" customHeight="1" thickBot="1">
      <c r="A314" s="174" t="s">
        <v>251</v>
      </c>
      <c r="B314" s="174" t="s">
        <v>251</v>
      </c>
      <c r="C314" s="174"/>
      <c r="D314" s="235"/>
      <c r="E314" s="235"/>
      <c r="F314" s="235"/>
      <c r="G314" s="235"/>
      <c r="H314" s="235"/>
      <c r="I314" s="235"/>
      <c r="J314" s="235"/>
      <c r="K314" s="235"/>
      <c r="L314" s="235"/>
      <c r="M314" s="235"/>
      <c r="N314" s="235"/>
      <c r="O314" s="235"/>
    </row>
    <row r="315" spans="1:15" ht="13.5" customHeight="1" thickBot="1">
      <c r="A315" s="505" t="s">
        <v>105</v>
      </c>
      <c r="B315" s="505"/>
      <c r="C315" s="505"/>
      <c r="D315" s="505"/>
      <c r="E315" s="505"/>
      <c r="F315" s="505"/>
      <c r="G315" s="508" t="s">
        <v>6</v>
      </c>
      <c r="H315" s="508"/>
      <c r="I315" s="508"/>
      <c r="J315" s="508"/>
      <c r="K315" s="508"/>
      <c r="L315" s="508"/>
      <c r="M315" s="508"/>
      <c r="N315" s="508"/>
      <c r="O315" s="508"/>
    </row>
    <row r="316" spans="1:15" ht="13.5" customHeight="1" thickBot="1">
      <c r="A316" s="463" t="s">
        <v>7</v>
      </c>
      <c r="B316" s="500" t="s">
        <v>38</v>
      </c>
      <c r="C316" s="463" t="s">
        <v>9</v>
      </c>
      <c r="D316" s="496" t="s">
        <v>10</v>
      </c>
      <c r="E316" s="496"/>
      <c r="F316" s="496"/>
      <c r="G316" s="496" t="s">
        <v>11</v>
      </c>
      <c r="H316" s="496"/>
      <c r="I316" s="496"/>
      <c r="J316" s="496" t="s">
        <v>12</v>
      </c>
      <c r="K316" s="496"/>
      <c r="L316" s="496"/>
      <c r="M316" s="496" t="s">
        <v>13</v>
      </c>
      <c r="N316" s="496"/>
      <c r="O316" s="496"/>
    </row>
    <row r="317" spans="1:15" ht="13.5" customHeight="1" thickBot="1">
      <c r="A317" s="463" t="s">
        <v>164</v>
      </c>
      <c r="B317" s="501"/>
      <c r="C317" s="131" t="s">
        <v>9</v>
      </c>
      <c r="D317" s="131" t="s">
        <v>15</v>
      </c>
      <c r="E317" s="131" t="s">
        <v>16</v>
      </c>
      <c r="F317" s="131" t="s">
        <v>17</v>
      </c>
      <c r="G317" s="131" t="s">
        <v>15</v>
      </c>
      <c r="H317" s="131" t="s">
        <v>16</v>
      </c>
      <c r="I317" s="131" t="s">
        <v>17</v>
      </c>
      <c r="J317" s="131" t="s">
        <v>15</v>
      </c>
      <c r="K317" s="131" t="s">
        <v>16</v>
      </c>
      <c r="L317" s="131" t="s">
        <v>17</v>
      </c>
      <c r="M317" s="131" t="s">
        <v>15</v>
      </c>
      <c r="N317" s="131" t="s">
        <v>16</v>
      </c>
      <c r="O317" s="131" t="s">
        <v>17</v>
      </c>
    </row>
    <row r="318" spans="1:15" ht="25.5" customHeight="1" thickBot="1">
      <c r="A318" s="95" t="s">
        <v>163</v>
      </c>
      <c r="B318" s="369" t="s">
        <v>122</v>
      </c>
      <c r="C318" s="303" t="s">
        <v>20</v>
      </c>
      <c r="D318" s="97">
        <v>10</v>
      </c>
      <c r="E318" s="90">
        <v>6</v>
      </c>
      <c r="F318" s="76">
        <f>SUM(D318:E318)</f>
        <v>16</v>
      </c>
      <c r="G318" s="366">
        <v>0</v>
      </c>
      <c r="H318" s="367">
        <v>2</v>
      </c>
      <c r="I318" s="368">
        <f>SUM(G318:H318)</f>
        <v>2</v>
      </c>
      <c r="J318" s="97">
        <v>0</v>
      </c>
      <c r="K318" s="90">
        <v>0</v>
      </c>
      <c r="L318" s="76">
        <f>SUM(J318:K318)</f>
        <v>0</v>
      </c>
      <c r="M318" s="276">
        <f>SUM(G318,J318)</f>
        <v>0</v>
      </c>
      <c r="N318" s="222">
        <f>SUM(H318,K318)</f>
        <v>2</v>
      </c>
      <c r="O318" s="249">
        <f>SUM(M318:N318)</f>
        <v>2</v>
      </c>
    </row>
    <row r="319" spans="1:15" ht="13.5" customHeight="1" thickBot="1">
      <c r="A319" s="493" t="s">
        <v>36</v>
      </c>
      <c r="B319" s="493"/>
      <c r="C319" s="493"/>
      <c r="D319" s="234">
        <f>D318</f>
        <v>10</v>
      </c>
      <c r="E319" s="234">
        <f aca="true" t="shared" si="100" ref="E319:M319">E318</f>
        <v>6</v>
      </c>
      <c r="F319" s="234">
        <f t="shared" si="100"/>
        <v>16</v>
      </c>
      <c r="G319" s="234">
        <f t="shared" si="100"/>
        <v>0</v>
      </c>
      <c r="H319" s="234">
        <f t="shared" si="100"/>
        <v>2</v>
      </c>
      <c r="I319" s="234">
        <f t="shared" si="100"/>
        <v>2</v>
      </c>
      <c r="J319" s="234">
        <f t="shared" si="100"/>
        <v>0</v>
      </c>
      <c r="K319" s="234">
        <f t="shared" si="100"/>
        <v>0</v>
      </c>
      <c r="L319" s="234">
        <f t="shared" si="100"/>
        <v>0</v>
      </c>
      <c r="M319" s="234">
        <f t="shared" si="100"/>
        <v>0</v>
      </c>
      <c r="N319" s="234">
        <f>N318</f>
        <v>2</v>
      </c>
      <c r="O319" s="234">
        <f>O318</f>
        <v>2</v>
      </c>
    </row>
    <row r="320" spans="1:15" ht="12.75" customHeight="1">
      <c r="A320" s="174" t="s">
        <v>251</v>
      </c>
      <c r="B320" s="174" t="s">
        <v>251</v>
      </c>
      <c r="C320" s="174"/>
      <c r="D320" s="235"/>
      <c r="E320" s="235"/>
      <c r="F320" s="235"/>
      <c r="G320" s="235"/>
      <c r="H320" s="235"/>
      <c r="I320" s="235"/>
      <c r="J320" s="235"/>
      <c r="K320" s="235"/>
      <c r="L320" s="235"/>
      <c r="M320" s="235"/>
      <c r="N320" s="235"/>
      <c r="O320" s="235"/>
    </row>
    <row r="321" spans="1:15" ht="13.5" customHeight="1" thickBot="1">
      <c r="A321" s="174" t="s">
        <v>251</v>
      </c>
      <c r="B321" s="174" t="s">
        <v>251</v>
      </c>
      <c r="C321" s="174"/>
      <c r="D321" s="235"/>
      <c r="E321" s="235"/>
      <c r="F321" s="235"/>
      <c r="G321" s="235"/>
      <c r="H321" s="235"/>
      <c r="I321" s="235"/>
      <c r="J321" s="235"/>
      <c r="K321" s="235"/>
      <c r="L321" s="235"/>
      <c r="M321" s="235"/>
      <c r="N321" s="235"/>
      <c r="O321" s="235"/>
    </row>
    <row r="322" spans="1:15" ht="13.5" customHeight="1" thickBot="1">
      <c r="A322" s="505" t="s">
        <v>105</v>
      </c>
      <c r="B322" s="505"/>
      <c r="C322" s="505"/>
      <c r="D322" s="505"/>
      <c r="E322" s="505"/>
      <c r="F322" s="505"/>
      <c r="G322" s="508" t="s">
        <v>6</v>
      </c>
      <c r="H322" s="508"/>
      <c r="I322" s="508"/>
      <c r="J322" s="508"/>
      <c r="K322" s="508"/>
      <c r="L322" s="508"/>
      <c r="M322" s="508"/>
      <c r="N322" s="508"/>
      <c r="O322" s="508"/>
    </row>
    <row r="323" spans="1:15" ht="13.5" customHeight="1" thickBot="1">
      <c r="A323" s="463" t="s">
        <v>7</v>
      </c>
      <c r="B323" s="500" t="s">
        <v>38</v>
      </c>
      <c r="C323" s="463" t="s">
        <v>9</v>
      </c>
      <c r="D323" s="496" t="s">
        <v>10</v>
      </c>
      <c r="E323" s="496"/>
      <c r="F323" s="496"/>
      <c r="G323" s="496" t="s">
        <v>11</v>
      </c>
      <c r="H323" s="496"/>
      <c r="I323" s="496"/>
      <c r="J323" s="496" t="s">
        <v>12</v>
      </c>
      <c r="K323" s="496"/>
      <c r="L323" s="496"/>
      <c r="M323" s="496" t="s">
        <v>13</v>
      </c>
      <c r="N323" s="496"/>
      <c r="O323" s="496"/>
    </row>
    <row r="324" spans="1:15" ht="13.5" customHeight="1" thickBot="1">
      <c r="A324" s="463" t="s">
        <v>30</v>
      </c>
      <c r="B324" s="501"/>
      <c r="C324" s="131" t="s">
        <v>9</v>
      </c>
      <c r="D324" s="131" t="s">
        <v>15</v>
      </c>
      <c r="E324" s="131" t="s">
        <v>16</v>
      </c>
      <c r="F324" s="131" t="s">
        <v>17</v>
      </c>
      <c r="G324" s="131" t="s">
        <v>15</v>
      </c>
      <c r="H324" s="131" t="s">
        <v>16</v>
      </c>
      <c r="I324" s="131" t="s">
        <v>17</v>
      </c>
      <c r="J324" s="131" t="s">
        <v>15</v>
      </c>
      <c r="K324" s="131" t="s">
        <v>16</v>
      </c>
      <c r="L324" s="131" t="s">
        <v>17</v>
      </c>
      <c r="M324" s="131" t="s">
        <v>15</v>
      </c>
      <c r="N324" s="131" t="s">
        <v>16</v>
      </c>
      <c r="O324" s="131" t="s">
        <v>17</v>
      </c>
    </row>
    <row r="325" spans="1:15" ht="24" customHeight="1">
      <c r="A325" s="370" t="s">
        <v>120</v>
      </c>
      <c r="B325" s="317" t="s">
        <v>113</v>
      </c>
      <c r="C325" s="371" t="s">
        <v>90</v>
      </c>
      <c r="D325" s="101">
        <v>0</v>
      </c>
      <c r="E325" s="104">
        <v>0</v>
      </c>
      <c r="F325" s="103">
        <f>SUM(D325:E325)</f>
        <v>0</v>
      </c>
      <c r="G325" s="101">
        <v>0</v>
      </c>
      <c r="H325" s="104">
        <v>0</v>
      </c>
      <c r="I325" s="140">
        <f>SUM(G325:H325)</f>
        <v>0</v>
      </c>
      <c r="J325" s="101">
        <v>0</v>
      </c>
      <c r="K325" s="104">
        <v>0</v>
      </c>
      <c r="L325" s="103">
        <f>SUM(J325,K325)</f>
        <v>0</v>
      </c>
      <c r="M325" s="292">
        <f>SUM(G325,J325)</f>
        <v>0</v>
      </c>
      <c r="N325" s="213">
        <f>SUM(H325,K325)</f>
        <v>0</v>
      </c>
      <c r="O325" s="140">
        <f>SUM(M325:N325)</f>
        <v>0</v>
      </c>
    </row>
    <row r="326" spans="1:15" ht="24.75" customHeight="1" thickBot="1">
      <c r="A326" s="372" t="s">
        <v>201</v>
      </c>
      <c r="B326" s="373" t="s">
        <v>113</v>
      </c>
      <c r="C326" s="374" t="s">
        <v>90</v>
      </c>
      <c r="D326" s="375">
        <v>0</v>
      </c>
      <c r="E326" s="376">
        <v>0</v>
      </c>
      <c r="F326" s="337">
        <f>SUM(D326:E326)</f>
        <v>0</v>
      </c>
      <c r="G326" s="375">
        <v>0</v>
      </c>
      <c r="H326" s="376">
        <v>0</v>
      </c>
      <c r="I326" s="73">
        <f>SUM(G326:H326)</f>
        <v>0</v>
      </c>
      <c r="J326" s="375">
        <v>0</v>
      </c>
      <c r="K326" s="376">
        <v>0</v>
      </c>
      <c r="L326" s="337">
        <f>SUM(J326,K326)</f>
        <v>0</v>
      </c>
      <c r="M326" s="276">
        <f>SUM(G326,J326)</f>
        <v>0</v>
      </c>
      <c r="N326" s="222">
        <f>SUM(H326,K326)</f>
        <v>0</v>
      </c>
      <c r="O326" s="73">
        <f>SUM(M326:N326)</f>
        <v>0</v>
      </c>
    </row>
    <row r="327" spans="1:15" ht="13.5" customHeight="1" thickBot="1">
      <c r="A327" s="522" t="s">
        <v>126</v>
      </c>
      <c r="B327" s="522"/>
      <c r="C327" s="522"/>
      <c r="D327" s="234">
        <f>SUM(D325:D326)</f>
        <v>0</v>
      </c>
      <c r="E327" s="234">
        <f aca="true" t="shared" si="101" ref="E327:N327">SUM(E325:E326)</f>
        <v>0</v>
      </c>
      <c r="F327" s="234">
        <f t="shared" si="101"/>
        <v>0</v>
      </c>
      <c r="G327" s="234">
        <f t="shared" si="101"/>
        <v>0</v>
      </c>
      <c r="H327" s="234">
        <f>SUM(H325:H326)</f>
        <v>0</v>
      </c>
      <c r="I327" s="234">
        <f t="shared" si="101"/>
        <v>0</v>
      </c>
      <c r="J327" s="234">
        <f t="shared" si="101"/>
        <v>0</v>
      </c>
      <c r="K327" s="234">
        <f t="shared" si="101"/>
        <v>0</v>
      </c>
      <c r="L327" s="234">
        <f t="shared" si="101"/>
        <v>0</v>
      </c>
      <c r="M327" s="234">
        <f t="shared" si="101"/>
        <v>0</v>
      </c>
      <c r="N327" s="234">
        <f t="shared" si="101"/>
        <v>0</v>
      </c>
      <c r="O327" s="234">
        <f>SUM(O325:O326)</f>
        <v>0</v>
      </c>
    </row>
    <row r="328" spans="1:15" s="26" customFormat="1" ht="13.5" customHeight="1" thickBot="1">
      <c r="A328" s="83" t="s">
        <v>251</v>
      </c>
      <c r="B328" s="83" t="s">
        <v>251</v>
      </c>
      <c r="C328" s="83"/>
      <c r="D328" s="235"/>
      <c r="E328" s="235"/>
      <c r="F328" s="235"/>
      <c r="G328" s="235"/>
      <c r="H328" s="235"/>
      <c r="I328" s="235"/>
      <c r="J328" s="235"/>
      <c r="K328" s="235"/>
      <c r="L328" s="235"/>
      <c r="M328" s="235"/>
      <c r="N328" s="235"/>
      <c r="O328" s="235"/>
    </row>
    <row r="329" spans="1:15" ht="13.5" customHeight="1" thickBot="1">
      <c r="A329" s="463" t="s">
        <v>35</v>
      </c>
      <c r="B329" s="465" t="s">
        <v>38</v>
      </c>
      <c r="C329" s="131" t="s">
        <v>9</v>
      </c>
      <c r="D329" s="131" t="s">
        <v>15</v>
      </c>
      <c r="E329" s="131" t="s">
        <v>16</v>
      </c>
      <c r="F329" s="131" t="s">
        <v>17</v>
      </c>
      <c r="G329" s="131" t="s">
        <v>15</v>
      </c>
      <c r="H329" s="131" t="s">
        <v>16</v>
      </c>
      <c r="I329" s="131" t="s">
        <v>17</v>
      </c>
      <c r="J329" s="131" t="s">
        <v>15</v>
      </c>
      <c r="K329" s="131" t="s">
        <v>16</v>
      </c>
      <c r="L329" s="131" t="s">
        <v>17</v>
      </c>
      <c r="M329" s="131" t="s">
        <v>15</v>
      </c>
      <c r="N329" s="131" t="s">
        <v>16</v>
      </c>
      <c r="O329" s="131" t="s">
        <v>17</v>
      </c>
    </row>
    <row r="330" spans="1:15" ht="24.75" customHeight="1" thickBot="1">
      <c r="A330" s="86" t="s">
        <v>112</v>
      </c>
      <c r="B330" s="377" t="s">
        <v>113</v>
      </c>
      <c r="C330" s="88" t="s">
        <v>69</v>
      </c>
      <c r="D330" s="71">
        <v>0</v>
      </c>
      <c r="E330" s="72">
        <v>0</v>
      </c>
      <c r="F330" s="73">
        <f>SUM(D330:E330)</f>
        <v>0</v>
      </c>
      <c r="G330" s="378">
        <v>0</v>
      </c>
      <c r="H330" s="379">
        <v>0</v>
      </c>
      <c r="I330" s="259">
        <f>SUM(G330:H330)</f>
        <v>0</v>
      </c>
      <c r="J330" s="71">
        <v>0</v>
      </c>
      <c r="K330" s="72">
        <v>0</v>
      </c>
      <c r="L330" s="73">
        <f>SUM(J330,K330)</f>
        <v>0</v>
      </c>
      <c r="M330" s="363">
        <f>SUM(G330,J330)</f>
        <v>0</v>
      </c>
      <c r="N330" s="75">
        <f>SUM(H330,K330)</f>
        <v>0</v>
      </c>
      <c r="O330" s="249">
        <f>SUM(M330:N330)</f>
        <v>0</v>
      </c>
    </row>
    <row r="331" spans="1:15" ht="13.5" customHeight="1" thickBot="1">
      <c r="A331" s="522" t="s">
        <v>29</v>
      </c>
      <c r="B331" s="522"/>
      <c r="C331" s="522"/>
      <c r="D331" s="234">
        <f>SUM(D330:D330)</f>
        <v>0</v>
      </c>
      <c r="E331" s="234">
        <f aca="true" t="shared" si="102" ref="E331:N331">SUM(E330:E330)</f>
        <v>0</v>
      </c>
      <c r="F331" s="234">
        <f t="shared" si="102"/>
        <v>0</v>
      </c>
      <c r="G331" s="234">
        <f t="shared" si="102"/>
        <v>0</v>
      </c>
      <c r="H331" s="234">
        <f t="shared" si="102"/>
        <v>0</v>
      </c>
      <c r="I331" s="234">
        <f t="shared" si="102"/>
        <v>0</v>
      </c>
      <c r="J331" s="234">
        <f t="shared" si="102"/>
        <v>0</v>
      </c>
      <c r="K331" s="234">
        <f t="shared" si="102"/>
        <v>0</v>
      </c>
      <c r="L331" s="234">
        <f t="shared" si="102"/>
        <v>0</v>
      </c>
      <c r="M331" s="234">
        <f t="shared" si="102"/>
        <v>0</v>
      </c>
      <c r="N331" s="234">
        <f t="shared" si="102"/>
        <v>0</v>
      </c>
      <c r="O331" s="234">
        <f>SUM(O330:O330)</f>
        <v>0</v>
      </c>
    </row>
    <row r="332" spans="1:15" ht="13.5" customHeight="1" thickBot="1">
      <c r="A332" s="493" t="s">
        <v>36</v>
      </c>
      <c r="B332" s="493"/>
      <c r="C332" s="493"/>
      <c r="D332" s="234">
        <f>SUM(D327,D331)</f>
        <v>0</v>
      </c>
      <c r="E332" s="234">
        <f aca="true" t="shared" si="103" ref="E332:N332">SUM(E327,E331)</f>
        <v>0</v>
      </c>
      <c r="F332" s="234">
        <f t="shared" si="103"/>
        <v>0</v>
      </c>
      <c r="G332" s="234">
        <f t="shared" si="103"/>
        <v>0</v>
      </c>
      <c r="H332" s="234">
        <f t="shared" si="103"/>
        <v>0</v>
      </c>
      <c r="I332" s="234">
        <f t="shared" si="103"/>
        <v>0</v>
      </c>
      <c r="J332" s="234">
        <f t="shared" si="103"/>
        <v>0</v>
      </c>
      <c r="K332" s="234">
        <f t="shared" si="103"/>
        <v>0</v>
      </c>
      <c r="L332" s="234">
        <f t="shared" si="103"/>
        <v>0</v>
      </c>
      <c r="M332" s="234">
        <f t="shared" si="103"/>
        <v>0</v>
      </c>
      <c r="N332" s="234">
        <f t="shared" si="103"/>
        <v>0</v>
      </c>
      <c r="O332" s="234">
        <f>SUM(O327,O331)</f>
        <v>0</v>
      </c>
    </row>
    <row r="333" spans="1:15" ht="13.5" customHeight="1" thickBot="1">
      <c r="A333" s="228" t="s">
        <v>251</v>
      </c>
      <c r="B333" s="228" t="s">
        <v>251</v>
      </c>
      <c r="C333" s="228"/>
      <c r="D333" s="235"/>
      <c r="E333" s="235"/>
      <c r="F333" s="235"/>
      <c r="G333" s="235"/>
      <c r="H333" s="235"/>
      <c r="I333" s="235"/>
      <c r="J333" s="235"/>
      <c r="K333" s="235"/>
      <c r="L333" s="235"/>
      <c r="M333" s="235"/>
      <c r="N333" s="235"/>
      <c r="O333" s="235"/>
    </row>
    <row r="334" spans="1:15" ht="13.5" customHeight="1" thickBot="1">
      <c r="A334" s="505" t="s">
        <v>105</v>
      </c>
      <c r="B334" s="505"/>
      <c r="C334" s="505"/>
      <c r="D334" s="505"/>
      <c r="E334" s="505"/>
      <c r="F334" s="505"/>
      <c r="G334" s="508" t="s">
        <v>6</v>
      </c>
      <c r="H334" s="508"/>
      <c r="I334" s="508"/>
      <c r="J334" s="508"/>
      <c r="K334" s="508"/>
      <c r="L334" s="508"/>
      <c r="M334" s="508"/>
      <c r="N334" s="508"/>
      <c r="O334" s="508"/>
    </row>
    <row r="335" spans="1:15" ht="13.5" customHeight="1" thickBot="1">
      <c r="A335" s="463" t="s">
        <v>7</v>
      </c>
      <c r="B335" s="500" t="s">
        <v>38</v>
      </c>
      <c r="C335" s="466" t="s">
        <v>9</v>
      </c>
      <c r="D335" s="496" t="s">
        <v>10</v>
      </c>
      <c r="E335" s="496"/>
      <c r="F335" s="496"/>
      <c r="G335" s="496" t="s">
        <v>11</v>
      </c>
      <c r="H335" s="496"/>
      <c r="I335" s="496"/>
      <c r="J335" s="496" t="s">
        <v>12</v>
      </c>
      <c r="K335" s="496"/>
      <c r="L335" s="496"/>
      <c r="M335" s="496" t="s">
        <v>13</v>
      </c>
      <c r="N335" s="496"/>
      <c r="O335" s="496"/>
    </row>
    <row r="336" spans="1:15" ht="13.5" customHeight="1" thickBot="1">
      <c r="A336" s="380" t="s">
        <v>30</v>
      </c>
      <c r="B336" s="501"/>
      <c r="C336" s="131" t="s">
        <v>9</v>
      </c>
      <c r="D336" s="92" t="s">
        <v>15</v>
      </c>
      <c r="E336" s="93" t="s">
        <v>16</v>
      </c>
      <c r="F336" s="94" t="s">
        <v>17</v>
      </c>
      <c r="G336" s="92" t="s">
        <v>15</v>
      </c>
      <c r="H336" s="94" t="s">
        <v>16</v>
      </c>
      <c r="I336" s="130" t="s">
        <v>17</v>
      </c>
      <c r="J336" s="92" t="s">
        <v>15</v>
      </c>
      <c r="K336" s="93" t="s">
        <v>16</v>
      </c>
      <c r="L336" s="94" t="s">
        <v>17</v>
      </c>
      <c r="M336" s="316" t="s">
        <v>15</v>
      </c>
      <c r="N336" s="93" t="s">
        <v>16</v>
      </c>
      <c r="O336" s="94" t="s">
        <v>17</v>
      </c>
    </row>
    <row r="337" spans="1:15" ht="13.5" customHeight="1" thickBot="1">
      <c r="A337" s="95" t="s">
        <v>56</v>
      </c>
      <c r="B337" s="96" t="s">
        <v>149</v>
      </c>
      <c r="C337" s="374" t="s">
        <v>145</v>
      </c>
      <c r="D337" s="71">
        <v>8</v>
      </c>
      <c r="E337" s="72">
        <v>4</v>
      </c>
      <c r="F337" s="73">
        <f>SUM(D337:E337)</f>
        <v>12</v>
      </c>
      <c r="G337" s="375">
        <v>4</v>
      </c>
      <c r="H337" s="376">
        <v>1</v>
      </c>
      <c r="I337" s="337">
        <f>SUM(G337:H337)</f>
        <v>5</v>
      </c>
      <c r="J337" s="71">
        <v>3</v>
      </c>
      <c r="K337" s="72">
        <v>3</v>
      </c>
      <c r="L337" s="73">
        <f>SUM(J337:K337)</f>
        <v>6</v>
      </c>
      <c r="M337" s="71">
        <f>SUM(G337,J337)</f>
        <v>7</v>
      </c>
      <c r="N337" s="72">
        <f>SUM(H337,K337)</f>
        <v>4</v>
      </c>
      <c r="O337" s="73">
        <f>SUM(M337:N337)</f>
        <v>11</v>
      </c>
    </row>
    <row r="338" spans="1:15" ht="13.5" customHeight="1" thickBot="1">
      <c r="A338" s="522" t="s">
        <v>125</v>
      </c>
      <c r="B338" s="522"/>
      <c r="C338" s="522"/>
      <c r="D338" s="381">
        <f aca="true" t="shared" si="104" ref="D338:O338">SUM(D337:D337)</f>
        <v>8</v>
      </c>
      <c r="E338" s="381">
        <f t="shared" si="104"/>
        <v>4</v>
      </c>
      <c r="F338" s="381">
        <f t="shared" si="104"/>
        <v>12</v>
      </c>
      <c r="G338" s="381">
        <f t="shared" si="104"/>
        <v>4</v>
      </c>
      <c r="H338" s="381">
        <f t="shared" si="104"/>
        <v>1</v>
      </c>
      <c r="I338" s="381">
        <f t="shared" si="104"/>
        <v>5</v>
      </c>
      <c r="J338" s="381">
        <f t="shared" si="104"/>
        <v>3</v>
      </c>
      <c r="K338" s="381">
        <f t="shared" si="104"/>
        <v>3</v>
      </c>
      <c r="L338" s="381">
        <f t="shared" si="104"/>
        <v>6</v>
      </c>
      <c r="M338" s="381">
        <f t="shared" si="104"/>
        <v>7</v>
      </c>
      <c r="N338" s="381">
        <f t="shared" si="104"/>
        <v>4</v>
      </c>
      <c r="O338" s="381">
        <f t="shared" si="104"/>
        <v>11</v>
      </c>
    </row>
    <row r="339" spans="1:15" ht="12.75" customHeight="1" thickBot="1">
      <c r="A339" s="229" t="s">
        <v>251</v>
      </c>
      <c r="B339" s="230" t="s">
        <v>251</v>
      </c>
      <c r="C339" s="230"/>
      <c r="D339" s="230"/>
      <c r="E339" s="230"/>
      <c r="F339" s="230"/>
      <c r="G339" s="230"/>
      <c r="H339" s="230"/>
      <c r="I339" s="230"/>
      <c r="J339" s="230"/>
      <c r="K339" s="230"/>
      <c r="L339" s="230"/>
      <c r="M339" s="230"/>
      <c r="N339" s="230"/>
      <c r="O339" s="230"/>
    </row>
    <row r="340" spans="1:15" ht="13.5" customHeight="1" thickBot="1">
      <c r="A340" s="463" t="s">
        <v>35</v>
      </c>
      <c r="B340" s="465" t="s">
        <v>38</v>
      </c>
      <c r="C340" s="188" t="s">
        <v>9</v>
      </c>
      <c r="D340" s="131" t="s">
        <v>15</v>
      </c>
      <c r="E340" s="131" t="s">
        <v>16</v>
      </c>
      <c r="F340" s="131" t="s">
        <v>17</v>
      </c>
      <c r="G340" s="131" t="s">
        <v>15</v>
      </c>
      <c r="H340" s="131" t="s">
        <v>16</v>
      </c>
      <c r="I340" s="131" t="s">
        <v>17</v>
      </c>
      <c r="J340" s="131" t="s">
        <v>15</v>
      </c>
      <c r="K340" s="131" t="s">
        <v>16</v>
      </c>
      <c r="L340" s="131" t="s">
        <v>17</v>
      </c>
      <c r="M340" s="131" t="s">
        <v>15</v>
      </c>
      <c r="N340" s="131" t="s">
        <v>16</v>
      </c>
      <c r="O340" s="131" t="s">
        <v>17</v>
      </c>
    </row>
    <row r="341" spans="1:15" ht="13.5" customHeight="1" thickBot="1">
      <c r="A341" s="86" t="s">
        <v>56</v>
      </c>
      <c r="B341" s="96" t="s">
        <v>149</v>
      </c>
      <c r="C341" s="382" t="s">
        <v>145</v>
      </c>
      <c r="D341" s="80">
        <v>5</v>
      </c>
      <c r="E341" s="160">
        <v>5</v>
      </c>
      <c r="F341" s="82">
        <f>SUM(D341:E341)</f>
        <v>10</v>
      </c>
      <c r="G341" s="206">
        <v>2</v>
      </c>
      <c r="H341" s="209">
        <v>3</v>
      </c>
      <c r="I341" s="356">
        <f>SUM(G341:H341)</f>
        <v>5</v>
      </c>
      <c r="J341" s="80">
        <v>8</v>
      </c>
      <c r="K341" s="160">
        <v>4</v>
      </c>
      <c r="L341" s="82">
        <f>SUM(J341,K341)</f>
        <v>12</v>
      </c>
      <c r="M341" s="80">
        <f>SUM(G341,J341)</f>
        <v>10</v>
      </c>
      <c r="N341" s="160">
        <f>SUM(H341,K341)</f>
        <v>7</v>
      </c>
      <c r="O341" s="82">
        <f>SUM(M341:N341)</f>
        <v>17</v>
      </c>
    </row>
    <row r="342" spans="1:15" ht="12" customHeight="1" thickBot="1">
      <c r="A342" s="522" t="s">
        <v>29</v>
      </c>
      <c r="B342" s="522"/>
      <c r="C342" s="522"/>
      <c r="D342" s="381">
        <f>SUM(D341)</f>
        <v>5</v>
      </c>
      <c r="E342" s="381">
        <f aca="true" t="shared" si="105" ref="E342:O342">SUM(E341)</f>
        <v>5</v>
      </c>
      <c r="F342" s="381">
        <f t="shared" si="105"/>
        <v>10</v>
      </c>
      <c r="G342" s="381">
        <f t="shared" si="105"/>
        <v>2</v>
      </c>
      <c r="H342" s="381">
        <f t="shared" si="105"/>
        <v>3</v>
      </c>
      <c r="I342" s="381">
        <f t="shared" si="105"/>
        <v>5</v>
      </c>
      <c r="J342" s="381">
        <f t="shared" si="105"/>
        <v>8</v>
      </c>
      <c r="K342" s="381">
        <f t="shared" si="105"/>
        <v>4</v>
      </c>
      <c r="L342" s="381">
        <f t="shared" si="105"/>
        <v>12</v>
      </c>
      <c r="M342" s="381">
        <f t="shared" si="105"/>
        <v>10</v>
      </c>
      <c r="N342" s="381">
        <f t="shared" si="105"/>
        <v>7</v>
      </c>
      <c r="O342" s="381">
        <f t="shared" si="105"/>
        <v>17</v>
      </c>
    </row>
    <row r="343" spans="1:15" ht="13.5" customHeight="1" thickBot="1">
      <c r="A343" s="493" t="s">
        <v>36</v>
      </c>
      <c r="B343" s="493"/>
      <c r="C343" s="493"/>
      <c r="D343" s="234">
        <f aca="true" t="shared" si="106" ref="D343:O343">SUM(D338,D342)</f>
        <v>13</v>
      </c>
      <c r="E343" s="234">
        <f t="shared" si="106"/>
        <v>9</v>
      </c>
      <c r="F343" s="234">
        <f t="shared" si="106"/>
        <v>22</v>
      </c>
      <c r="G343" s="234">
        <f t="shared" si="106"/>
        <v>6</v>
      </c>
      <c r="H343" s="234">
        <f t="shared" si="106"/>
        <v>4</v>
      </c>
      <c r="I343" s="234">
        <f t="shared" si="106"/>
        <v>10</v>
      </c>
      <c r="J343" s="234">
        <f t="shared" si="106"/>
        <v>11</v>
      </c>
      <c r="K343" s="234">
        <f t="shared" si="106"/>
        <v>7</v>
      </c>
      <c r="L343" s="234">
        <f t="shared" si="106"/>
        <v>18</v>
      </c>
      <c r="M343" s="234">
        <f t="shared" si="106"/>
        <v>17</v>
      </c>
      <c r="N343" s="234">
        <f t="shared" si="106"/>
        <v>11</v>
      </c>
      <c r="O343" s="234">
        <f t="shared" si="106"/>
        <v>28</v>
      </c>
    </row>
    <row r="344" spans="1:15" ht="12.75" customHeight="1">
      <c r="A344" s="228" t="s">
        <v>251</v>
      </c>
      <c r="B344" s="228" t="s">
        <v>251</v>
      </c>
      <c r="C344" s="228"/>
      <c r="D344" s="235"/>
      <c r="E344" s="235"/>
      <c r="F344" s="235"/>
      <c r="G344" s="235"/>
      <c r="H344" s="235"/>
      <c r="I344" s="235"/>
      <c r="J344" s="235"/>
      <c r="K344" s="235"/>
      <c r="L344" s="235"/>
      <c r="M344" s="235"/>
      <c r="N344" s="235"/>
      <c r="O344" s="235"/>
    </row>
    <row r="345" spans="1:15" ht="12.75" customHeight="1">
      <c r="A345" s="228" t="s">
        <v>251</v>
      </c>
      <c r="B345" s="228" t="s">
        <v>251</v>
      </c>
      <c r="C345" s="228"/>
      <c r="D345" s="235"/>
      <c r="E345" s="235"/>
      <c r="F345" s="235"/>
      <c r="G345" s="235"/>
      <c r="H345" s="235"/>
      <c r="I345" s="235"/>
      <c r="J345" s="235"/>
      <c r="K345" s="235"/>
      <c r="L345" s="235"/>
      <c r="M345" s="235"/>
      <c r="N345" s="235"/>
      <c r="O345" s="235"/>
    </row>
    <row r="346" spans="1:15" ht="12.75" customHeight="1">
      <c r="A346" s="228" t="s">
        <v>251</v>
      </c>
      <c r="B346" s="228" t="s">
        <v>251</v>
      </c>
      <c r="C346" s="228"/>
      <c r="D346" s="235"/>
      <c r="E346" s="235"/>
      <c r="F346" s="235"/>
      <c r="G346" s="235"/>
      <c r="H346" s="235"/>
      <c r="I346" s="235"/>
      <c r="J346" s="235"/>
      <c r="K346" s="235"/>
      <c r="L346" s="235"/>
      <c r="M346" s="235"/>
      <c r="N346" s="235"/>
      <c r="O346" s="235"/>
    </row>
    <row r="347" spans="1:15" ht="12.75" customHeight="1">
      <c r="A347" s="228" t="s">
        <v>251</v>
      </c>
      <c r="B347" s="228" t="s">
        <v>251</v>
      </c>
      <c r="C347" s="228"/>
      <c r="D347" s="235"/>
      <c r="E347" s="235"/>
      <c r="F347" s="235"/>
      <c r="G347" s="235"/>
      <c r="H347" s="235"/>
      <c r="I347" s="235"/>
      <c r="J347" s="235"/>
      <c r="K347" s="235"/>
      <c r="L347" s="235"/>
      <c r="M347" s="235"/>
      <c r="N347" s="235"/>
      <c r="O347" s="235"/>
    </row>
    <row r="348" spans="1:15" ht="12.75" customHeight="1">
      <c r="A348" s="228" t="s">
        <v>251</v>
      </c>
      <c r="B348" s="228" t="s">
        <v>251</v>
      </c>
      <c r="C348" s="228"/>
      <c r="D348" s="235"/>
      <c r="E348" s="235"/>
      <c r="F348" s="235"/>
      <c r="G348" s="235"/>
      <c r="H348" s="235"/>
      <c r="I348" s="235"/>
      <c r="J348" s="235"/>
      <c r="K348" s="235"/>
      <c r="L348" s="235"/>
      <c r="M348" s="235"/>
      <c r="N348" s="235"/>
      <c r="O348" s="235"/>
    </row>
    <row r="349" spans="1:15" ht="12.75" customHeight="1" thickBot="1">
      <c r="A349" s="228" t="s">
        <v>251</v>
      </c>
      <c r="B349" s="228" t="s">
        <v>251</v>
      </c>
      <c r="C349" s="228"/>
      <c r="D349" s="235"/>
      <c r="E349" s="235"/>
      <c r="F349" s="235"/>
      <c r="G349" s="235"/>
      <c r="H349" s="235"/>
      <c r="I349" s="235"/>
      <c r="J349" s="235"/>
      <c r="K349" s="235"/>
      <c r="L349" s="235"/>
      <c r="M349" s="235"/>
      <c r="N349" s="235"/>
      <c r="O349" s="235"/>
    </row>
    <row r="350" spans="1:15" ht="13.5" customHeight="1" thickBot="1">
      <c r="A350" s="497" t="s">
        <v>105</v>
      </c>
      <c r="B350" s="498"/>
      <c r="C350" s="498"/>
      <c r="D350" s="498"/>
      <c r="E350" s="498"/>
      <c r="F350" s="499"/>
      <c r="G350" s="542" t="s">
        <v>6</v>
      </c>
      <c r="H350" s="543"/>
      <c r="I350" s="543"/>
      <c r="J350" s="543"/>
      <c r="K350" s="543"/>
      <c r="L350" s="543"/>
      <c r="M350" s="543"/>
      <c r="N350" s="543"/>
      <c r="O350" s="544"/>
    </row>
    <row r="351" spans="1:20" s="49" customFormat="1" ht="13.5" customHeight="1" thickBot="1">
      <c r="A351" s="463" t="s">
        <v>7</v>
      </c>
      <c r="B351" s="500" t="s">
        <v>38</v>
      </c>
      <c r="C351" s="506" t="s">
        <v>9</v>
      </c>
      <c r="D351" s="485" t="s">
        <v>10</v>
      </c>
      <c r="E351" s="486"/>
      <c r="F351" s="487"/>
      <c r="G351" s="485" t="s">
        <v>11</v>
      </c>
      <c r="H351" s="486"/>
      <c r="I351" s="487"/>
      <c r="J351" s="485" t="s">
        <v>12</v>
      </c>
      <c r="K351" s="486"/>
      <c r="L351" s="487"/>
      <c r="M351" s="485" t="s">
        <v>13</v>
      </c>
      <c r="N351" s="486"/>
      <c r="O351" s="487"/>
      <c r="P351" s="48"/>
      <c r="Q351" s="48"/>
      <c r="R351" s="48"/>
      <c r="S351" s="48"/>
      <c r="T351" s="48"/>
    </row>
    <row r="352" spans="1:15" ht="13.5" customHeight="1" thickBot="1">
      <c r="A352" s="463" t="s">
        <v>33</v>
      </c>
      <c r="B352" s="501"/>
      <c r="C352" s="540"/>
      <c r="D352" s="131" t="s">
        <v>15</v>
      </c>
      <c r="E352" s="131" t="s">
        <v>16</v>
      </c>
      <c r="F352" s="131" t="s">
        <v>17</v>
      </c>
      <c r="G352" s="131" t="s">
        <v>15</v>
      </c>
      <c r="H352" s="131" t="s">
        <v>16</v>
      </c>
      <c r="I352" s="131" t="s">
        <v>17</v>
      </c>
      <c r="J352" s="131" t="s">
        <v>15</v>
      </c>
      <c r="K352" s="131" t="s">
        <v>16</v>
      </c>
      <c r="L352" s="131" t="s">
        <v>17</v>
      </c>
      <c r="M352" s="130" t="s">
        <v>15</v>
      </c>
      <c r="N352" s="131" t="s">
        <v>16</v>
      </c>
      <c r="O352" s="131" t="s">
        <v>17</v>
      </c>
    </row>
    <row r="353" spans="1:15" ht="13.5" customHeight="1" thickBot="1">
      <c r="A353" s="86" t="s">
        <v>202</v>
      </c>
      <c r="B353" s="87" t="s">
        <v>119</v>
      </c>
      <c r="C353" s="359" t="s">
        <v>90</v>
      </c>
      <c r="D353" s="71">
        <v>0</v>
      </c>
      <c r="E353" s="72">
        <v>0</v>
      </c>
      <c r="F353" s="73">
        <f>SUM(D353:E353)</f>
        <v>0</v>
      </c>
      <c r="G353" s="71">
        <v>0</v>
      </c>
      <c r="H353" s="72">
        <v>0</v>
      </c>
      <c r="I353" s="73">
        <f>SUM(G353,H353)</f>
        <v>0</v>
      </c>
      <c r="J353" s="71">
        <v>0</v>
      </c>
      <c r="K353" s="72">
        <v>0</v>
      </c>
      <c r="L353" s="73">
        <f>SUM(J353:K353)</f>
        <v>0</v>
      </c>
      <c r="M353" s="276">
        <f>G353+J353</f>
        <v>0</v>
      </c>
      <c r="N353" s="222">
        <f>H353+K353</f>
        <v>0</v>
      </c>
      <c r="O353" s="73">
        <f>SUM(M353:N353)</f>
        <v>0</v>
      </c>
    </row>
    <row r="354" spans="1:15" ht="13.5" customHeight="1" thickBot="1">
      <c r="A354" s="493" t="s">
        <v>36</v>
      </c>
      <c r="B354" s="493"/>
      <c r="C354" s="493"/>
      <c r="D354" s="234">
        <f>D353</f>
        <v>0</v>
      </c>
      <c r="E354" s="234">
        <f aca="true" t="shared" si="107" ref="E354:N354">E353</f>
        <v>0</v>
      </c>
      <c r="F354" s="234">
        <f t="shared" si="107"/>
        <v>0</v>
      </c>
      <c r="G354" s="234">
        <f t="shared" si="107"/>
        <v>0</v>
      </c>
      <c r="H354" s="234">
        <f t="shared" si="107"/>
        <v>0</v>
      </c>
      <c r="I354" s="234">
        <f t="shared" si="107"/>
        <v>0</v>
      </c>
      <c r="J354" s="234">
        <f t="shared" si="107"/>
        <v>0</v>
      </c>
      <c r="K354" s="234">
        <f t="shared" si="107"/>
        <v>0</v>
      </c>
      <c r="L354" s="234">
        <f t="shared" si="107"/>
        <v>0</v>
      </c>
      <c r="M354" s="234">
        <f t="shared" si="107"/>
        <v>0</v>
      </c>
      <c r="N354" s="234">
        <f t="shared" si="107"/>
        <v>0</v>
      </c>
      <c r="O354" s="234">
        <f>O353</f>
        <v>0</v>
      </c>
    </row>
    <row r="355" spans="1:15" ht="13.5" customHeight="1" thickBot="1">
      <c r="A355" s="174" t="s">
        <v>251</v>
      </c>
      <c r="B355" s="174" t="s">
        <v>251</v>
      </c>
      <c r="C355" s="174"/>
      <c r="D355" s="235"/>
      <c r="E355" s="235"/>
      <c r="F355" s="235"/>
      <c r="G355" s="235"/>
      <c r="H355" s="235"/>
      <c r="I355" s="235"/>
      <c r="J355" s="235"/>
      <c r="K355" s="235"/>
      <c r="L355" s="235"/>
      <c r="M355" s="235"/>
      <c r="N355" s="235"/>
      <c r="O355" s="235"/>
    </row>
    <row r="356" spans="1:15" ht="13.5" customHeight="1" thickBot="1">
      <c r="A356" s="505" t="s">
        <v>105</v>
      </c>
      <c r="B356" s="505"/>
      <c r="C356" s="505"/>
      <c r="D356" s="505"/>
      <c r="E356" s="505"/>
      <c r="F356" s="505"/>
      <c r="G356" s="508" t="s">
        <v>6</v>
      </c>
      <c r="H356" s="508"/>
      <c r="I356" s="508"/>
      <c r="J356" s="508"/>
      <c r="K356" s="508"/>
      <c r="L356" s="508"/>
      <c r="M356" s="508"/>
      <c r="N356" s="508"/>
      <c r="O356" s="508"/>
    </row>
    <row r="357" spans="1:15" ht="13.5" customHeight="1" thickBot="1">
      <c r="A357" s="463" t="s">
        <v>7</v>
      </c>
      <c r="B357" s="500" t="s">
        <v>38</v>
      </c>
      <c r="C357" s="506" t="s">
        <v>9</v>
      </c>
      <c r="D357" s="496" t="s">
        <v>10</v>
      </c>
      <c r="E357" s="496"/>
      <c r="F357" s="496"/>
      <c r="G357" s="496" t="s">
        <v>11</v>
      </c>
      <c r="H357" s="496"/>
      <c r="I357" s="496"/>
      <c r="J357" s="496" t="s">
        <v>12</v>
      </c>
      <c r="K357" s="496"/>
      <c r="L357" s="496"/>
      <c r="M357" s="496" t="s">
        <v>13</v>
      </c>
      <c r="N357" s="496"/>
      <c r="O357" s="496"/>
    </row>
    <row r="358" spans="1:15" ht="14.25" customHeight="1" thickBot="1">
      <c r="A358" s="463" t="s">
        <v>14</v>
      </c>
      <c r="B358" s="501"/>
      <c r="C358" s="540"/>
      <c r="D358" s="131" t="s">
        <v>15</v>
      </c>
      <c r="E358" s="131" t="s">
        <v>16</v>
      </c>
      <c r="F358" s="131" t="s">
        <v>17</v>
      </c>
      <c r="G358" s="131" t="s">
        <v>15</v>
      </c>
      <c r="H358" s="131" t="s">
        <v>16</v>
      </c>
      <c r="I358" s="131" t="s">
        <v>17</v>
      </c>
      <c r="J358" s="131" t="s">
        <v>15</v>
      </c>
      <c r="K358" s="131" t="s">
        <v>16</v>
      </c>
      <c r="L358" s="131" t="s">
        <v>17</v>
      </c>
      <c r="M358" s="131" t="s">
        <v>15</v>
      </c>
      <c r="N358" s="131" t="s">
        <v>16</v>
      </c>
      <c r="O358" s="131" t="s">
        <v>17</v>
      </c>
    </row>
    <row r="359" spans="1:15" ht="25.5" customHeight="1" thickBot="1">
      <c r="A359" s="383" t="s">
        <v>180</v>
      </c>
      <c r="B359" s="384" t="s">
        <v>220</v>
      </c>
      <c r="C359" s="385" t="s">
        <v>181</v>
      </c>
      <c r="D359" s="97">
        <v>8</v>
      </c>
      <c r="E359" s="90">
        <v>7</v>
      </c>
      <c r="F359" s="76">
        <f>SUM(D359:E359)</f>
        <v>15</v>
      </c>
      <c r="G359" s="366">
        <v>8</v>
      </c>
      <c r="H359" s="386">
        <v>7</v>
      </c>
      <c r="I359" s="368">
        <f>SUM(G359:H359)</f>
        <v>15</v>
      </c>
      <c r="J359" s="97">
        <v>29</v>
      </c>
      <c r="K359" s="90">
        <v>18</v>
      </c>
      <c r="L359" s="76">
        <f>SUM(J359:K359)</f>
        <v>47</v>
      </c>
      <c r="M359" s="276">
        <f>SUM(G359,J359)</f>
        <v>37</v>
      </c>
      <c r="N359" s="222">
        <f>SUM(H359,K359)</f>
        <v>25</v>
      </c>
      <c r="O359" s="249">
        <f>SUM(M359:N359)</f>
        <v>62</v>
      </c>
    </row>
    <row r="360" spans="1:15" ht="13.5" customHeight="1" thickBot="1">
      <c r="A360" s="493" t="s">
        <v>36</v>
      </c>
      <c r="B360" s="493"/>
      <c r="C360" s="493"/>
      <c r="D360" s="234">
        <f>SUM(D359)</f>
        <v>8</v>
      </c>
      <c r="E360" s="234">
        <f aca="true" t="shared" si="108" ref="E360:N360">SUM(E359)</f>
        <v>7</v>
      </c>
      <c r="F360" s="234">
        <f t="shared" si="108"/>
        <v>15</v>
      </c>
      <c r="G360" s="234">
        <f t="shared" si="108"/>
        <v>8</v>
      </c>
      <c r="H360" s="234">
        <f t="shared" si="108"/>
        <v>7</v>
      </c>
      <c r="I360" s="234">
        <f t="shared" si="108"/>
        <v>15</v>
      </c>
      <c r="J360" s="234">
        <f t="shared" si="108"/>
        <v>29</v>
      </c>
      <c r="K360" s="234">
        <f t="shared" si="108"/>
        <v>18</v>
      </c>
      <c r="L360" s="234">
        <f t="shared" si="108"/>
        <v>47</v>
      </c>
      <c r="M360" s="234">
        <f t="shared" si="108"/>
        <v>37</v>
      </c>
      <c r="N360" s="234">
        <f t="shared" si="108"/>
        <v>25</v>
      </c>
      <c r="O360" s="234">
        <f>SUM(O359)</f>
        <v>62</v>
      </c>
    </row>
    <row r="361" spans="1:15" ht="12.75" customHeight="1">
      <c r="A361" s="174" t="s">
        <v>251</v>
      </c>
      <c r="B361" s="174" t="s">
        <v>251</v>
      </c>
      <c r="C361" s="174"/>
      <c r="D361" s="235"/>
      <c r="E361" s="235"/>
      <c r="F361" s="235"/>
      <c r="G361" s="235"/>
      <c r="H361" s="235"/>
      <c r="I361" s="235"/>
      <c r="J361" s="235"/>
      <c r="K361" s="235"/>
      <c r="L361" s="235"/>
      <c r="M361" s="235"/>
      <c r="N361" s="235"/>
      <c r="O361" s="235"/>
    </row>
    <row r="362" spans="1:15" ht="13.5" customHeight="1" thickBot="1">
      <c r="A362" s="126" t="s">
        <v>251</v>
      </c>
      <c r="B362" s="126" t="s">
        <v>251</v>
      </c>
      <c r="C362" s="126"/>
      <c r="D362" s="235"/>
      <c r="E362" s="235"/>
      <c r="F362" s="235"/>
      <c r="G362" s="235"/>
      <c r="H362" s="235"/>
      <c r="I362" s="235"/>
      <c r="J362" s="235"/>
      <c r="K362" s="235"/>
      <c r="L362" s="235"/>
      <c r="M362" s="235"/>
      <c r="N362" s="235"/>
      <c r="O362" s="235"/>
    </row>
    <row r="363" spans="1:15" ht="13.5" customHeight="1" thickBot="1">
      <c r="A363" s="514" t="s">
        <v>123</v>
      </c>
      <c r="B363" s="514"/>
      <c r="C363" s="514"/>
      <c r="D363" s="74">
        <f aca="true" t="shared" si="109" ref="D363:O363">SUM(D66,D97,D132,D181,D200,D228,D243,D258,D277,D286,D312,D319,D332,D343,D354,D360)</f>
        <v>2925</v>
      </c>
      <c r="E363" s="74">
        <f t="shared" si="109"/>
        <v>2958</v>
      </c>
      <c r="F363" s="74">
        <f t="shared" si="109"/>
        <v>5883</v>
      </c>
      <c r="G363" s="74">
        <f t="shared" si="109"/>
        <v>2702</v>
      </c>
      <c r="H363" s="74">
        <f t="shared" si="109"/>
        <v>2731</v>
      </c>
      <c r="I363" s="74">
        <f t="shared" si="109"/>
        <v>5433</v>
      </c>
      <c r="J363" s="74">
        <f t="shared" si="109"/>
        <v>10021</v>
      </c>
      <c r="K363" s="74">
        <f t="shared" si="109"/>
        <v>9675</v>
      </c>
      <c r="L363" s="74">
        <f t="shared" si="109"/>
        <v>19696</v>
      </c>
      <c r="M363" s="74">
        <f t="shared" si="109"/>
        <v>12723</v>
      </c>
      <c r="N363" s="74">
        <f t="shared" si="109"/>
        <v>12406</v>
      </c>
      <c r="O363" s="74">
        <f t="shared" si="109"/>
        <v>25129</v>
      </c>
    </row>
    <row r="364" spans="1:15" ht="12.75" customHeight="1">
      <c r="A364" s="184" t="s">
        <v>251</v>
      </c>
      <c r="B364" s="83" t="s">
        <v>251</v>
      </c>
      <c r="C364" s="83"/>
      <c r="D364" s="84"/>
      <c r="E364" s="84"/>
      <c r="F364" s="84"/>
      <c r="G364" s="84"/>
      <c r="H364" s="84"/>
      <c r="I364" s="84"/>
      <c r="J364" s="84"/>
      <c r="K364" s="84"/>
      <c r="L364" s="84"/>
      <c r="M364" s="84"/>
      <c r="N364" s="84"/>
      <c r="O364" s="84"/>
    </row>
    <row r="365" spans="1:15" ht="12.75" customHeight="1">
      <c r="A365" s="184" t="s">
        <v>251</v>
      </c>
      <c r="B365" s="83" t="s">
        <v>251</v>
      </c>
      <c r="C365" s="83"/>
      <c r="D365" s="84"/>
      <c r="E365" s="84"/>
      <c r="F365" s="84"/>
      <c r="G365" s="84"/>
      <c r="H365" s="84"/>
      <c r="I365" s="84"/>
      <c r="J365" s="84"/>
      <c r="K365" s="84"/>
      <c r="L365" s="84"/>
      <c r="M365" s="84"/>
      <c r="N365" s="84"/>
      <c r="O365" s="84"/>
    </row>
    <row r="366" spans="1:15" ht="21" customHeight="1" thickBot="1">
      <c r="A366" s="541" t="s">
        <v>143</v>
      </c>
      <c r="B366" s="541"/>
      <c r="C366" s="541"/>
      <c r="D366" s="541"/>
      <c r="E366" s="541"/>
      <c r="F366" s="541"/>
      <c r="G366" s="541"/>
      <c r="H366" s="541"/>
      <c r="I366" s="541"/>
      <c r="J366" s="541"/>
      <c r="K366" s="541"/>
      <c r="L366" s="541"/>
      <c r="M366" s="541"/>
      <c r="N366" s="541"/>
      <c r="O366" s="541"/>
    </row>
    <row r="367" spans="1:15" ht="13.5" customHeight="1" thickBot="1">
      <c r="A367" s="505" t="s">
        <v>194</v>
      </c>
      <c r="B367" s="505"/>
      <c r="C367" s="505"/>
      <c r="D367" s="505"/>
      <c r="E367" s="505"/>
      <c r="F367" s="505"/>
      <c r="G367" s="508" t="s">
        <v>6</v>
      </c>
      <c r="H367" s="508"/>
      <c r="I367" s="508"/>
      <c r="J367" s="508"/>
      <c r="K367" s="508"/>
      <c r="L367" s="508"/>
      <c r="M367" s="508"/>
      <c r="N367" s="508"/>
      <c r="O367" s="508"/>
    </row>
    <row r="368" spans="1:15" ht="13.5" customHeight="1" thickBot="1">
      <c r="A368" s="463" t="s">
        <v>7</v>
      </c>
      <c r="B368" s="500" t="s">
        <v>38</v>
      </c>
      <c r="C368" s="506" t="s">
        <v>9</v>
      </c>
      <c r="D368" s="496" t="s">
        <v>10</v>
      </c>
      <c r="E368" s="496"/>
      <c r="F368" s="496"/>
      <c r="G368" s="496" t="s">
        <v>11</v>
      </c>
      <c r="H368" s="496"/>
      <c r="I368" s="496"/>
      <c r="J368" s="496" t="s">
        <v>12</v>
      </c>
      <c r="K368" s="496"/>
      <c r="L368" s="496"/>
      <c r="M368" s="496" t="s">
        <v>13</v>
      </c>
      <c r="N368" s="496"/>
      <c r="O368" s="496"/>
    </row>
    <row r="369" spans="1:15" ht="13.5" customHeight="1" thickBot="1">
      <c r="A369" s="463" t="s">
        <v>164</v>
      </c>
      <c r="B369" s="501"/>
      <c r="C369" s="507"/>
      <c r="D369" s="131" t="s">
        <v>15</v>
      </c>
      <c r="E369" s="131" t="s">
        <v>16</v>
      </c>
      <c r="F369" s="131" t="s">
        <v>17</v>
      </c>
      <c r="G369" s="131" t="s">
        <v>15</v>
      </c>
      <c r="H369" s="131" t="s">
        <v>16</v>
      </c>
      <c r="I369" s="131" t="s">
        <v>17</v>
      </c>
      <c r="J369" s="131" t="s">
        <v>15</v>
      </c>
      <c r="K369" s="131" t="s">
        <v>16</v>
      </c>
      <c r="L369" s="131" t="s">
        <v>17</v>
      </c>
      <c r="M369" s="130" t="s">
        <v>15</v>
      </c>
      <c r="N369" s="131" t="s">
        <v>16</v>
      </c>
      <c r="O369" s="131" t="s">
        <v>17</v>
      </c>
    </row>
    <row r="370" spans="1:15" ht="13.5" customHeight="1" thickBot="1">
      <c r="A370" s="141" t="s">
        <v>31</v>
      </c>
      <c r="B370" s="142" t="s">
        <v>19</v>
      </c>
      <c r="C370" s="134" t="s">
        <v>20</v>
      </c>
      <c r="D370" s="146">
        <v>0</v>
      </c>
      <c r="E370" s="147">
        <v>0</v>
      </c>
      <c r="F370" s="145">
        <f>SUM(D370:E370)</f>
        <v>0</v>
      </c>
      <c r="G370" s="146">
        <v>0</v>
      </c>
      <c r="H370" s="147">
        <v>0</v>
      </c>
      <c r="I370" s="145">
        <f>SUM(G370:H370)</f>
        <v>0</v>
      </c>
      <c r="J370" s="146">
        <v>5</v>
      </c>
      <c r="K370" s="147">
        <v>2</v>
      </c>
      <c r="L370" s="145">
        <f>SUM(J370:K370)</f>
        <v>7</v>
      </c>
      <c r="M370" s="223">
        <f>SUM(G370,J370)</f>
        <v>5</v>
      </c>
      <c r="N370" s="109">
        <f>SUM(H370,K370)</f>
        <v>2</v>
      </c>
      <c r="O370" s="145">
        <f>SUM(M370:N370)</f>
        <v>7</v>
      </c>
    </row>
    <row r="371" spans="1:15" ht="13.5" customHeight="1" thickBot="1">
      <c r="A371" s="514" t="s">
        <v>36</v>
      </c>
      <c r="B371" s="514"/>
      <c r="C371" s="514"/>
      <c r="D371" s="74">
        <f>SUM(D370)</f>
        <v>0</v>
      </c>
      <c r="E371" s="74">
        <f aca="true" t="shared" si="110" ref="E371:O371">SUM(E370)</f>
        <v>0</v>
      </c>
      <c r="F371" s="74">
        <f t="shared" si="110"/>
        <v>0</v>
      </c>
      <c r="G371" s="74">
        <f t="shared" si="110"/>
        <v>0</v>
      </c>
      <c r="H371" s="74">
        <f t="shared" si="110"/>
        <v>0</v>
      </c>
      <c r="I371" s="74">
        <f t="shared" si="110"/>
        <v>0</v>
      </c>
      <c r="J371" s="74">
        <f t="shared" si="110"/>
        <v>5</v>
      </c>
      <c r="K371" s="74">
        <f t="shared" si="110"/>
        <v>2</v>
      </c>
      <c r="L371" s="74">
        <f t="shared" si="110"/>
        <v>7</v>
      </c>
      <c r="M371" s="74">
        <f t="shared" si="110"/>
        <v>5</v>
      </c>
      <c r="N371" s="74">
        <f t="shared" si="110"/>
        <v>2</v>
      </c>
      <c r="O371" s="74">
        <f t="shared" si="110"/>
        <v>7</v>
      </c>
    </row>
    <row r="372" spans="1:15" ht="21" customHeight="1" thickBot="1">
      <c r="A372" s="472" t="s">
        <v>251</v>
      </c>
      <c r="B372" s="472" t="s">
        <v>251</v>
      </c>
      <c r="C372" s="472"/>
      <c r="D372" s="472"/>
      <c r="E372" s="472"/>
      <c r="F372" s="472"/>
      <c r="G372" s="472"/>
      <c r="H372" s="472"/>
      <c r="I372" s="472"/>
      <c r="J372" s="472"/>
      <c r="K372" s="472"/>
      <c r="L372" s="472"/>
      <c r="M372" s="472"/>
      <c r="N372" s="472"/>
      <c r="O372" s="472"/>
    </row>
    <row r="373" spans="1:15" ht="13.5" customHeight="1" thickBot="1">
      <c r="A373" s="505" t="s">
        <v>87</v>
      </c>
      <c r="B373" s="505"/>
      <c r="C373" s="505"/>
      <c r="D373" s="505"/>
      <c r="E373" s="505"/>
      <c r="F373" s="505"/>
      <c r="G373" s="508" t="s">
        <v>6</v>
      </c>
      <c r="H373" s="508"/>
      <c r="I373" s="508"/>
      <c r="J373" s="508"/>
      <c r="K373" s="508"/>
      <c r="L373" s="508"/>
      <c r="M373" s="508"/>
      <c r="N373" s="508"/>
      <c r="O373" s="508"/>
    </row>
    <row r="374" spans="1:15" ht="13.5" customHeight="1" thickBot="1">
      <c r="A374" s="463" t="s">
        <v>7</v>
      </c>
      <c r="B374" s="500" t="s">
        <v>38</v>
      </c>
      <c r="C374" s="506" t="s">
        <v>9</v>
      </c>
      <c r="D374" s="496" t="s">
        <v>10</v>
      </c>
      <c r="E374" s="496"/>
      <c r="F374" s="496"/>
      <c r="G374" s="496" t="s">
        <v>11</v>
      </c>
      <c r="H374" s="496"/>
      <c r="I374" s="496"/>
      <c r="J374" s="496" t="s">
        <v>12</v>
      </c>
      <c r="K374" s="496"/>
      <c r="L374" s="496"/>
      <c r="M374" s="496" t="s">
        <v>13</v>
      </c>
      <c r="N374" s="496"/>
      <c r="O374" s="496"/>
    </row>
    <row r="375" spans="1:15" ht="13.5" customHeight="1" thickBot="1">
      <c r="A375" s="463" t="s">
        <v>14</v>
      </c>
      <c r="B375" s="501"/>
      <c r="C375" s="507"/>
      <c r="D375" s="131" t="s">
        <v>15</v>
      </c>
      <c r="E375" s="131" t="s">
        <v>16</v>
      </c>
      <c r="F375" s="131" t="s">
        <v>17</v>
      </c>
      <c r="G375" s="131" t="s">
        <v>15</v>
      </c>
      <c r="H375" s="131" t="s">
        <v>16</v>
      </c>
      <c r="I375" s="131" t="s">
        <v>17</v>
      </c>
      <c r="J375" s="131" t="s">
        <v>15</v>
      </c>
      <c r="K375" s="131" t="s">
        <v>16</v>
      </c>
      <c r="L375" s="131" t="s">
        <v>17</v>
      </c>
      <c r="M375" s="130" t="s">
        <v>15</v>
      </c>
      <c r="N375" s="131" t="s">
        <v>16</v>
      </c>
      <c r="O375" s="131" t="s">
        <v>17</v>
      </c>
    </row>
    <row r="376" spans="1:20" s="60" customFormat="1" ht="24.75" customHeight="1" thickBot="1">
      <c r="A376" s="387" t="s">
        <v>114</v>
      </c>
      <c r="B376" s="388" t="s">
        <v>66</v>
      </c>
      <c r="C376" s="389" t="s">
        <v>90</v>
      </c>
      <c r="D376" s="390">
        <v>42</v>
      </c>
      <c r="E376" s="391">
        <v>64</v>
      </c>
      <c r="F376" s="392">
        <f>SUM(D376:E376)</f>
        <v>106</v>
      </c>
      <c r="G376" s="390">
        <v>88</v>
      </c>
      <c r="H376" s="391">
        <v>125</v>
      </c>
      <c r="I376" s="392">
        <f>SUM(G376:H376)</f>
        <v>213</v>
      </c>
      <c r="J376" s="390">
        <v>87</v>
      </c>
      <c r="K376" s="391">
        <v>121</v>
      </c>
      <c r="L376" s="392">
        <f>SUM(J376:K376)</f>
        <v>208</v>
      </c>
      <c r="M376" s="393">
        <f>SUM(G376,J376)</f>
        <v>175</v>
      </c>
      <c r="N376" s="391">
        <f>SUM(H376,K376)</f>
        <v>246</v>
      </c>
      <c r="O376" s="392">
        <f>SUM(M376:N376)</f>
        <v>421</v>
      </c>
      <c r="P376" s="59"/>
      <c r="Q376" s="59"/>
      <c r="R376" s="59"/>
      <c r="S376" s="59"/>
      <c r="T376" s="59"/>
    </row>
    <row r="377" spans="1:15" ht="13.5" customHeight="1" thickBot="1">
      <c r="A377" s="514" t="s">
        <v>36</v>
      </c>
      <c r="B377" s="514"/>
      <c r="C377" s="514"/>
      <c r="D377" s="74">
        <f>SUM(D376)</f>
        <v>42</v>
      </c>
      <c r="E377" s="74">
        <f aca="true" t="shared" si="111" ref="E377:O377">SUM(E376)</f>
        <v>64</v>
      </c>
      <c r="F377" s="74">
        <f t="shared" si="111"/>
        <v>106</v>
      </c>
      <c r="G377" s="74">
        <f t="shared" si="111"/>
        <v>88</v>
      </c>
      <c r="H377" s="74">
        <f t="shared" si="111"/>
        <v>125</v>
      </c>
      <c r="I377" s="74">
        <f t="shared" si="111"/>
        <v>213</v>
      </c>
      <c r="J377" s="74">
        <f t="shared" si="111"/>
        <v>87</v>
      </c>
      <c r="K377" s="74">
        <f t="shared" si="111"/>
        <v>121</v>
      </c>
      <c r="L377" s="74">
        <f t="shared" si="111"/>
        <v>208</v>
      </c>
      <c r="M377" s="74">
        <f t="shared" si="111"/>
        <v>175</v>
      </c>
      <c r="N377" s="74">
        <f t="shared" si="111"/>
        <v>246</v>
      </c>
      <c r="O377" s="74">
        <f t="shared" si="111"/>
        <v>421</v>
      </c>
    </row>
    <row r="378" spans="1:15" ht="12.75" customHeight="1">
      <c r="A378" s="126" t="s">
        <v>251</v>
      </c>
      <c r="B378" s="126" t="s">
        <v>251</v>
      </c>
      <c r="C378" s="126"/>
      <c r="D378" s="235"/>
      <c r="E378" s="235"/>
      <c r="F378" s="235"/>
      <c r="G378" s="235"/>
      <c r="H378" s="235"/>
      <c r="I378" s="235"/>
      <c r="J378" s="235"/>
      <c r="K378" s="235"/>
      <c r="L378" s="235"/>
      <c r="M378" s="235"/>
      <c r="N378" s="235"/>
      <c r="O378" s="235"/>
    </row>
    <row r="379" spans="1:15" ht="13.5" customHeight="1" thickBot="1">
      <c r="A379" s="83" t="s">
        <v>251</v>
      </c>
      <c r="B379" s="83" t="s">
        <v>251</v>
      </c>
      <c r="C379" s="83"/>
      <c r="D379" s="84"/>
      <c r="E379" s="84"/>
      <c r="F379" s="84"/>
      <c r="G379" s="84"/>
      <c r="H379" s="84"/>
      <c r="I379" s="84"/>
      <c r="J379" s="84"/>
      <c r="K379" s="84"/>
      <c r="L379" s="84"/>
      <c r="M379" s="84"/>
      <c r="N379" s="84"/>
      <c r="O379" s="84"/>
    </row>
    <row r="380" spans="1:15" ht="13.5" customHeight="1" thickBot="1">
      <c r="A380" s="505" t="s">
        <v>67</v>
      </c>
      <c r="B380" s="505"/>
      <c r="C380" s="505"/>
      <c r="D380" s="505"/>
      <c r="E380" s="505"/>
      <c r="F380" s="505"/>
      <c r="G380" s="508" t="s">
        <v>6</v>
      </c>
      <c r="H380" s="508"/>
      <c r="I380" s="508"/>
      <c r="J380" s="508"/>
      <c r="K380" s="508"/>
      <c r="L380" s="508"/>
      <c r="M380" s="508"/>
      <c r="N380" s="508"/>
      <c r="O380" s="508"/>
    </row>
    <row r="381" spans="1:15" ht="13.5" customHeight="1" thickBot="1">
      <c r="A381" s="463" t="s">
        <v>7</v>
      </c>
      <c r="B381" s="500" t="s">
        <v>38</v>
      </c>
      <c r="C381" s="506" t="s">
        <v>9</v>
      </c>
      <c r="D381" s="496" t="s">
        <v>10</v>
      </c>
      <c r="E381" s="496"/>
      <c r="F381" s="496"/>
      <c r="G381" s="496" t="s">
        <v>11</v>
      </c>
      <c r="H381" s="496"/>
      <c r="I381" s="496"/>
      <c r="J381" s="496" t="s">
        <v>12</v>
      </c>
      <c r="K381" s="496"/>
      <c r="L381" s="496"/>
      <c r="M381" s="496" t="s">
        <v>13</v>
      </c>
      <c r="N381" s="496"/>
      <c r="O381" s="496"/>
    </row>
    <row r="382" spans="1:15" ht="13.5" customHeight="1" thickBot="1">
      <c r="A382" s="463" t="s">
        <v>14</v>
      </c>
      <c r="B382" s="501"/>
      <c r="C382" s="507"/>
      <c r="D382" s="131" t="s">
        <v>15</v>
      </c>
      <c r="E382" s="131" t="s">
        <v>16</v>
      </c>
      <c r="F382" s="131" t="s">
        <v>17</v>
      </c>
      <c r="G382" s="131" t="s">
        <v>15</v>
      </c>
      <c r="H382" s="131" t="s">
        <v>16</v>
      </c>
      <c r="I382" s="131" t="s">
        <v>17</v>
      </c>
      <c r="J382" s="130" t="s">
        <v>15</v>
      </c>
      <c r="K382" s="131" t="s">
        <v>16</v>
      </c>
      <c r="L382" s="131" t="s">
        <v>17</v>
      </c>
      <c r="M382" s="131" t="s">
        <v>15</v>
      </c>
      <c r="N382" s="131" t="s">
        <v>16</v>
      </c>
      <c r="O382" s="131" t="s">
        <v>17</v>
      </c>
    </row>
    <row r="383" spans="1:15" ht="13.5" customHeight="1" thickBot="1">
      <c r="A383" s="86" t="s">
        <v>209</v>
      </c>
      <c r="B383" s="87" t="s">
        <v>210</v>
      </c>
      <c r="C383" s="382" t="s">
        <v>69</v>
      </c>
      <c r="D383" s="135">
        <v>15</v>
      </c>
      <c r="E383" s="213">
        <v>23</v>
      </c>
      <c r="F383" s="140">
        <f>SUM(D383:E383)</f>
        <v>38</v>
      </c>
      <c r="G383" s="135">
        <v>14</v>
      </c>
      <c r="H383" s="213">
        <v>21</v>
      </c>
      <c r="I383" s="140">
        <f>SUM(G383:H383)</f>
        <v>35</v>
      </c>
      <c r="J383" s="135">
        <v>42</v>
      </c>
      <c r="K383" s="213">
        <v>55</v>
      </c>
      <c r="L383" s="140">
        <f>SUM(J383:K383)</f>
        <v>97</v>
      </c>
      <c r="M383" s="135">
        <f>SUM(G383,J383)</f>
        <v>56</v>
      </c>
      <c r="N383" s="213">
        <f>SUM(H383,K383)</f>
        <v>76</v>
      </c>
      <c r="O383" s="140">
        <f>SUM(M383:N383)</f>
        <v>132</v>
      </c>
    </row>
    <row r="384" spans="1:15" ht="13.5" customHeight="1" thickBot="1">
      <c r="A384" s="514" t="s">
        <v>36</v>
      </c>
      <c r="B384" s="514"/>
      <c r="C384" s="514"/>
      <c r="D384" s="74">
        <f>SUM(D383)</f>
        <v>15</v>
      </c>
      <c r="E384" s="74">
        <f aca="true" t="shared" si="112" ref="E384:O384">SUM(E383)</f>
        <v>23</v>
      </c>
      <c r="F384" s="74">
        <f t="shared" si="112"/>
        <v>38</v>
      </c>
      <c r="G384" s="74">
        <f t="shared" si="112"/>
        <v>14</v>
      </c>
      <c r="H384" s="74">
        <f t="shared" si="112"/>
        <v>21</v>
      </c>
      <c r="I384" s="74">
        <f t="shared" si="112"/>
        <v>35</v>
      </c>
      <c r="J384" s="74">
        <f t="shared" si="112"/>
        <v>42</v>
      </c>
      <c r="K384" s="74">
        <f t="shared" si="112"/>
        <v>55</v>
      </c>
      <c r="L384" s="74">
        <f t="shared" si="112"/>
        <v>97</v>
      </c>
      <c r="M384" s="74">
        <f t="shared" si="112"/>
        <v>56</v>
      </c>
      <c r="N384" s="74">
        <f t="shared" si="112"/>
        <v>76</v>
      </c>
      <c r="O384" s="74">
        <f t="shared" si="112"/>
        <v>132</v>
      </c>
    </row>
    <row r="385" spans="1:15" ht="12.75" customHeight="1">
      <c r="A385" s="83" t="s">
        <v>251</v>
      </c>
      <c r="B385" s="83" t="s">
        <v>251</v>
      </c>
      <c r="C385" s="83"/>
      <c r="D385" s="84"/>
      <c r="E385" s="84"/>
      <c r="F385" s="84"/>
      <c r="G385" s="84"/>
      <c r="H385" s="84"/>
      <c r="I385" s="84"/>
      <c r="J385" s="84"/>
      <c r="K385" s="84"/>
      <c r="L385" s="84"/>
      <c r="M385" s="84"/>
      <c r="N385" s="84"/>
      <c r="O385" s="84"/>
    </row>
    <row r="386" spans="1:15" ht="13.5" customHeight="1" thickBot="1">
      <c r="A386" s="83" t="s">
        <v>251</v>
      </c>
      <c r="B386" s="83" t="s">
        <v>251</v>
      </c>
      <c r="C386" s="83"/>
      <c r="D386" s="84"/>
      <c r="E386" s="84"/>
      <c r="F386" s="84"/>
      <c r="G386" s="84"/>
      <c r="H386" s="84"/>
      <c r="I386" s="84"/>
      <c r="J386" s="84"/>
      <c r="K386" s="84"/>
      <c r="L386" s="84"/>
      <c r="M386" s="84"/>
      <c r="N386" s="84"/>
      <c r="O386" s="84"/>
    </row>
    <row r="387" spans="1:15" ht="13.5" customHeight="1" thickBot="1">
      <c r="A387" s="505" t="s">
        <v>105</v>
      </c>
      <c r="B387" s="505"/>
      <c r="C387" s="505"/>
      <c r="D387" s="505"/>
      <c r="E387" s="505"/>
      <c r="F387" s="505"/>
      <c r="G387" s="508" t="s">
        <v>6</v>
      </c>
      <c r="H387" s="508"/>
      <c r="I387" s="508"/>
      <c r="J387" s="508"/>
      <c r="K387" s="508"/>
      <c r="L387" s="508"/>
      <c r="M387" s="508"/>
      <c r="N387" s="508"/>
      <c r="O387" s="508"/>
    </row>
    <row r="388" spans="1:15" ht="13.5" customHeight="1" thickBot="1">
      <c r="A388" s="463" t="s">
        <v>7</v>
      </c>
      <c r="B388" s="500" t="s">
        <v>38</v>
      </c>
      <c r="C388" s="506" t="s">
        <v>9</v>
      </c>
      <c r="D388" s="496" t="s">
        <v>10</v>
      </c>
      <c r="E388" s="496"/>
      <c r="F388" s="496"/>
      <c r="G388" s="496" t="s">
        <v>11</v>
      </c>
      <c r="H388" s="496"/>
      <c r="I388" s="496"/>
      <c r="J388" s="496" t="s">
        <v>12</v>
      </c>
      <c r="K388" s="496"/>
      <c r="L388" s="496"/>
      <c r="M388" s="496" t="s">
        <v>13</v>
      </c>
      <c r="N388" s="496"/>
      <c r="O388" s="496"/>
    </row>
    <row r="389" spans="1:15" ht="13.5" customHeight="1" thickBot="1">
      <c r="A389" s="463" t="s">
        <v>14</v>
      </c>
      <c r="B389" s="501"/>
      <c r="C389" s="507"/>
      <c r="D389" s="131" t="s">
        <v>15</v>
      </c>
      <c r="E389" s="131" t="s">
        <v>16</v>
      </c>
      <c r="F389" s="131" t="s">
        <v>17</v>
      </c>
      <c r="G389" s="131" t="s">
        <v>15</v>
      </c>
      <c r="H389" s="131" t="s">
        <v>16</v>
      </c>
      <c r="I389" s="131" t="s">
        <v>17</v>
      </c>
      <c r="J389" s="130" t="s">
        <v>15</v>
      </c>
      <c r="K389" s="131" t="s">
        <v>16</v>
      </c>
      <c r="L389" s="131" t="s">
        <v>17</v>
      </c>
      <c r="M389" s="131" t="s">
        <v>15</v>
      </c>
      <c r="N389" s="131" t="s">
        <v>16</v>
      </c>
      <c r="O389" s="131" t="s">
        <v>17</v>
      </c>
    </row>
    <row r="390" spans="1:15" ht="13.5" customHeight="1" thickBot="1">
      <c r="A390" s="141" t="s">
        <v>135</v>
      </c>
      <c r="B390" s="179" t="s">
        <v>188</v>
      </c>
      <c r="C390" s="233" t="s">
        <v>108</v>
      </c>
      <c r="D390" s="146">
        <v>4</v>
      </c>
      <c r="E390" s="147">
        <v>17</v>
      </c>
      <c r="F390" s="70">
        <f>SUM(D390:E390)</f>
        <v>21</v>
      </c>
      <c r="G390" s="146">
        <v>0</v>
      </c>
      <c r="H390" s="147">
        <v>0</v>
      </c>
      <c r="I390" s="70">
        <f>SUM(G390:H390)</f>
        <v>0</v>
      </c>
      <c r="J390" s="146">
        <v>13</v>
      </c>
      <c r="K390" s="147">
        <v>32</v>
      </c>
      <c r="L390" s="70">
        <f>SUM(J390:K390)</f>
        <v>45</v>
      </c>
      <c r="M390" s="276">
        <f>SUM(G390,J390)</f>
        <v>13</v>
      </c>
      <c r="N390" s="222">
        <f>SUM(H390,K390)</f>
        <v>32</v>
      </c>
      <c r="O390" s="145">
        <f>SUM(M390:N390)</f>
        <v>45</v>
      </c>
    </row>
    <row r="391" spans="1:15" ht="13.5" customHeight="1" thickBot="1">
      <c r="A391" s="98" t="s">
        <v>135</v>
      </c>
      <c r="B391" s="99" t="s">
        <v>252</v>
      </c>
      <c r="C391" s="233"/>
      <c r="D391" s="101">
        <v>0</v>
      </c>
      <c r="E391" s="102">
        <v>0</v>
      </c>
      <c r="F391" s="103">
        <f>D391+E391</f>
        <v>0</v>
      </c>
      <c r="G391" s="101">
        <v>0</v>
      </c>
      <c r="H391" s="104">
        <v>0</v>
      </c>
      <c r="I391" s="103">
        <f>G391+H391</f>
        <v>0</v>
      </c>
      <c r="J391" s="101">
        <v>9</v>
      </c>
      <c r="K391" s="104">
        <v>10</v>
      </c>
      <c r="L391" s="103">
        <f>J391+K391</f>
        <v>19</v>
      </c>
      <c r="M391" s="101">
        <f>SUM(G391,J391)</f>
        <v>9</v>
      </c>
      <c r="N391" s="104">
        <f>SUM(H391,K391)</f>
        <v>10</v>
      </c>
      <c r="O391" s="103">
        <f>M391+N391</f>
        <v>19</v>
      </c>
    </row>
    <row r="392" spans="1:15" ht="13.5" customHeight="1" thickBot="1">
      <c r="A392" s="514" t="s">
        <v>36</v>
      </c>
      <c r="B392" s="514"/>
      <c r="C392" s="514"/>
      <c r="D392" s="74">
        <f aca="true" t="shared" si="113" ref="D392:O392">SUM(D390:D391)</f>
        <v>4</v>
      </c>
      <c r="E392" s="74">
        <f t="shared" si="113"/>
        <v>17</v>
      </c>
      <c r="F392" s="74">
        <f t="shared" si="113"/>
        <v>21</v>
      </c>
      <c r="G392" s="74">
        <f t="shared" si="113"/>
        <v>0</v>
      </c>
      <c r="H392" s="74">
        <f t="shared" si="113"/>
        <v>0</v>
      </c>
      <c r="I392" s="74">
        <f t="shared" si="113"/>
        <v>0</v>
      </c>
      <c r="J392" s="74">
        <f t="shared" si="113"/>
        <v>22</v>
      </c>
      <c r="K392" s="74">
        <f t="shared" si="113"/>
        <v>42</v>
      </c>
      <c r="L392" s="74">
        <f t="shared" si="113"/>
        <v>64</v>
      </c>
      <c r="M392" s="74">
        <f t="shared" si="113"/>
        <v>22</v>
      </c>
      <c r="N392" s="74">
        <f t="shared" si="113"/>
        <v>42</v>
      </c>
      <c r="O392" s="74">
        <f t="shared" si="113"/>
        <v>64</v>
      </c>
    </row>
    <row r="393" spans="1:15" ht="13.5" customHeight="1" thickBot="1">
      <c r="A393" s="83" t="s">
        <v>251</v>
      </c>
      <c r="B393" s="83" t="s">
        <v>251</v>
      </c>
      <c r="C393" s="83"/>
      <c r="D393" s="84"/>
      <c r="E393" s="84"/>
      <c r="F393" s="84"/>
      <c r="G393" s="84"/>
      <c r="H393" s="84"/>
      <c r="I393" s="84"/>
      <c r="J393" s="84"/>
      <c r="K393" s="84"/>
      <c r="L393" s="84"/>
      <c r="M393" s="84"/>
      <c r="N393" s="84"/>
      <c r="O393" s="84"/>
    </row>
    <row r="394" spans="1:15" ht="13.5" customHeight="1" thickBot="1">
      <c r="A394" s="505" t="s">
        <v>105</v>
      </c>
      <c r="B394" s="505"/>
      <c r="C394" s="505"/>
      <c r="D394" s="505"/>
      <c r="E394" s="505"/>
      <c r="F394" s="505"/>
      <c r="G394" s="508" t="s">
        <v>6</v>
      </c>
      <c r="H394" s="508"/>
      <c r="I394" s="508"/>
      <c r="J394" s="508"/>
      <c r="K394" s="508"/>
      <c r="L394" s="508"/>
      <c r="M394" s="508"/>
      <c r="N394" s="508"/>
      <c r="O394" s="508"/>
    </row>
    <row r="395" spans="1:20" s="49" customFormat="1" ht="13.5" customHeight="1" thickBot="1">
      <c r="A395" s="463" t="s">
        <v>7</v>
      </c>
      <c r="B395" s="500" t="s">
        <v>38</v>
      </c>
      <c r="C395" s="506" t="s">
        <v>9</v>
      </c>
      <c r="D395" s="496" t="s">
        <v>10</v>
      </c>
      <c r="E395" s="496"/>
      <c r="F395" s="496"/>
      <c r="G395" s="496" t="s">
        <v>11</v>
      </c>
      <c r="H395" s="496"/>
      <c r="I395" s="496"/>
      <c r="J395" s="496" t="s">
        <v>12</v>
      </c>
      <c r="K395" s="496"/>
      <c r="L395" s="496"/>
      <c r="M395" s="496" t="s">
        <v>13</v>
      </c>
      <c r="N395" s="496"/>
      <c r="O395" s="496"/>
      <c r="P395" s="48"/>
      <c r="Q395" s="48"/>
      <c r="R395" s="48"/>
      <c r="S395" s="48"/>
      <c r="T395" s="48"/>
    </row>
    <row r="396" spans="1:20" s="49" customFormat="1" ht="13.5" customHeight="1" thickBot="1">
      <c r="A396" s="463" t="s">
        <v>14</v>
      </c>
      <c r="B396" s="501"/>
      <c r="C396" s="540"/>
      <c r="D396" s="131" t="s">
        <v>15</v>
      </c>
      <c r="E396" s="131" t="s">
        <v>16</v>
      </c>
      <c r="F396" s="131" t="s">
        <v>17</v>
      </c>
      <c r="G396" s="131" t="s">
        <v>15</v>
      </c>
      <c r="H396" s="131" t="s">
        <v>16</v>
      </c>
      <c r="I396" s="131" t="s">
        <v>17</v>
      </c>
      <c r="J396" s="131" t="s">
        <v>15</v>
      </c>
      <c r="K396" s="131" t="s">
        <v>16</v>
      </c>
      <c r="L396" s="131" t="s">
        <v>17</v>
      </c>
      <c r="M396" s="131" t="s">
        <v>15</v>
      </c>
      <c r="N396" s="131" t="s">
        <v>16</v>
      </c>
      <c r="O396" s="131" t="s">
        <v>17</v>
      </c>
      <c r="P396" s="48"/>
      <c r="Q396" s="48"/>
      <c r="R396" s="48"/>
      <c r="S396" s="48"/>
      <c r="T396" s="48"/>
    </row>
    <row r="397" spans="1:20" s="49" customFormat="1" ht="22.5" customHeight="1">
      <c r="A397" s="394" t="s">
        <v>115</v>
      </c>
      <c r="B397" s="395" t="s">
        <v>116</v>
      </c>
      <c r="C397" s="232" t="s">
        <v>90</v>
      </c>
      <c r="D397" s="135">
        <v>0</v>
      </c>
      <c r="E397" s="213">
        <v>0</v>
      </c>
      <c r="F397" s="140">
        <f>SUM(D397:E397)</f>
        <v>0</v>
      </c>
      <c r="G397" s="135">
        <v>0</v>
      </c>
      <c r="H397" s="213">
        <v>0</v>
      </c>
      <c r="I397" s="140">
        <f>SUM(G397:H397)</f>
        <v>0</v>
      </c>
      <c r="J397" s="135">
        <v>24</v>
      </c>
      <c r="K397" s="213">
        <v>16</v>
      </c>
      <c r="L397" s="140">
        <f>SUM(J397:K397)</f>
        <v>40</v>
      </c>
      <c r="M397" s="276">
        <f aca="true" t="shared" si="114" ref="M397:N399">SUM(G397,J397)</f>
        <v>24</v>
      </c>
      <c r="N397" s="222">
        <f t="shared" si="114"/>
        <v>16</v>
      </c>
      <c r="O397" s="70">
        <f>SUM(M397:N397)</f>
        <v>40</v>
      </c>
      <c r="P397" s="48"/>
      <c r="Q397" s="48"/>
      <c r="R397" s="48"/>
      <c r="S397" s="48"/>
      <c r="T397" s="48"/>
    </row>
    <row r="398" spans="1:15" ht="22.5" customHeight="1">
      <c r="A398" s="314" t="s">
        <v>117</v>
      </c>
      <c r="B398" s="396" t="s">
        <v>116</v>
      </c>
      <c r="C398" s="233" t="s">
        <v>90</v>
      </c>
      <c r="D398" s="146">
        <v>45</v>
      </c>
      <c r="E398" s="397">
        <v>15</v>
      </c>
      <c r="F398" s="70">
        <f>SUM(D398:E398)</f>
        <v>60</v>
      </c>
      <c r="G398" s="146">
        <v>43</v>
      </c>
      <c r="H398" s="397">
        <v>17</v>
      </c>
      <c r="I398" s="145">
        <f>SUM(G398:H398)</f>
        <v>60</v>
      </c>
      <c r="J398" s="146">
        <v>62</v>
      </c>
      <c r="K398" s="147">
        <v>22</v>
      </c>
      <c r="L398" s="145">
        <f>SUM(J398:K398)</f>
        <v>84</v>
      </c>
      <c r="M398" s="352">
        <f>SUM(G398,J398)</f>
        <v>105</v>
      </c>
      <c r="N398" s="147">
        <f>SUM(H398,K398)</f>
        <v>39</v>
      </c>
      <c r="O398" s="145">
        <f>SUM(M398:N398)</f>
        <v>144</v>
      </c>
    </row>
    <row r="399" spans="1:20" s="49" customFormat="1" ht="23.25" customHeight="1" thickBot="1">
      <c r="A399" s="77" t="s">
        <v>128</v>
      </c>
      <c r="B399" s="78" t="s">
        <v>116</v>
      </c>
      <c r="C399" s="79" t="s">
        <v>90</v>
      </c>
      <c r="D399" s="80">
        <v>0</v>
      </c>
      <c r="E399" s="81">
        <v>0</v>
      </c>
      <c r="F399" s="82">
        <f>SUM(D399:E399)</f>
        <v>0</v>
      </c>
      <c r="G399" s="80">
        <v>0</v>
      </c>
      <c r="H399" s="81">
        <v>0</v>
      </c>
      <c r="I399" s="82">
        <f>SUM(G399:H399)</f>
        <v>0</v>
      </c>
      <c r="J399" s="80">
        <v>8</v>
      </c>
      <c r="K399" s="160">
        <v>10</v>
      </c>
      <c r="L399" s="82">
        <f>SUM(J399:K399)</f>
        <v>18</v>
      </c>
      <c r="M399" s="293">
        <f>SUM(G399,J399)</f>
        <v>8</v>
      </c>
      <c r="N399" s="255">
        <f t="shared" si="114"/>
        <v>10</v>
      </c>
      <c r="O399" s="161">
        <f>SUM(M399:N399)</f>
        <v>18</v>
      </c>
      <c r="P399" s="48"/>
      <c r="Q399" s="48"/>
      <c r="R399" s="48"/>
      <c r="S399" s="48"/>
      <c r="T399" s="48"/>
    </row>
    <row r="400" spans="1:15" ht="13.5" customHeight="1" thickBot="1">
      <c r="A400" s="514" t="s">
        <v>36</v>
      </c>
      <c r="B400" s="514"/>
      <c r="C400" s="514"/>
      <c r="D400" s="74">
        <f>SUM(D397:D399)</f>
        <v>45</v>
      </c>
      <c r="E400" s="74">
        <f aca="true" t="shared" si="115" ref="E400:N400">SUM(E397:E399)</f>
        <v>15</v>
      </c>
      <c r="F400" s="74">
        <f t="shared" si="115"/>
        <v>60</v>
      </c>
      <c r="G400" s="74">
        <f t="shared" si="115"/>
        <v>43</v>
      </c>
      <c r="H400" s="74">
        <f t="shared" si="115"/>
        <v>17</v>
      </c>
      <c r="I400" s="74">
        <f t="shared" si="115"/>
        <v>60</v>
      </c>
      <c r="J400" s="74">
        <f t="shared" si="115"/>
        <v>94</v>
      </c>
      <c r="K400" s="74">
        <f t="shared" si="115"/>
        <v>48</v>
      </c>
      <c r="L400" s="74">
        <f t="shared" si="115"/>
        <v>142</v>
      </c>
      <c r="M400" s="74">
        <f t="shared" si="115"/>
        <v>137</v>
      </c>
      <c r="N400" s="74">
        <f t="shared" si="115"/>
        <v>65</v>
      </c>
      <c r="O400" s="74">
        <f>SUM(O397:O399)</f>
        <v>202</v>
      </c>
    </row>
    <row r="401" spans="1:15" ht="12.75" customHeight="1">
      <c r="A401" s="83" t="s">
        <v>251</v>
      </c>
      <c r="B401" s="83" t="s">
        <v>251</v>
      </c>
      <c r="C401" s="83"/>
      <c r="D401" s="84"/>
      <c r="E401" s="84"/>
      <c r="F401" s="84"/>
      <c r="G401" s="48"/>
      <c r="H401" s="48"/>
      <c r="I401" s="48"/>
      <c r="J401" s="48"/>
      <c r="K401" s="48"/>
      <c r="L401" s="48"/>
      <c r="M401" s="48"/>
      <c r="N401" s="48"/>
      <c r="O401" s="48"/>
    </row>
    <row r="402" spans="1:15" ht="13.5" customHeight="1" thickBot="1">
      <c r="A402" s="83" t="s">
        <v>251</v>
      </c>
      <c r="B402" s="83" t="s">
        <v>251</v>
      </c>
      <c r="C402" s="83"/>
      <c r="D402" s="84"/>
      <c r="E402" s="84"/>
      <c r="F402" s="84"/>
      <c r="G402" s="48"/>
      <c r="H402" s="48"/>
      <c r="I402" s="48"/>
      <c r="J402" s="48"/>
      <c r="K402" s="48"/>
      <c r="L402" s="48"/>
      <c r="M402" s="48"/>
      <c r="N402" s="48"/>
      <c r="O402" s="48"/>
    </row>
    <row r="403" spans="1:15" ht="13.5" customHeight="1" thickBot="1">
      <c r="A403" s="497" t="s">
        <v>105</v>
      </c>
      <c r="B403" s="498"/>
      <c r="C403" s="498"/>
      <c r="D403" s="498"/>
      <c r="E403" s="498"/>
      <c r="F403" s="499"/>
      <c r="G403" s="511" t="s">
        <v>6</v>
      </c>
      <c r="H403" s="512"/>
      <c r="I403" s="512"/>
      <c r="J403" s="512"/>
      <c r="K403" s="512"/>
      <c r="L403" s="512"/>
      <c r="M403" s="512"/>
      <c r="N403" s="512"/>
      <c r="O403" s="513"/>
    </row>
    <row r="404" spans="1:20" s="49" customFormat="1" ht="13.5" customHeight="1" thickBot="1">
      <c r="A404" s="463" t="s">
        <v>7</v>
      </c>
      <c r="B404" s="500" t="s">
        <v>38</v>
      </c>
      <c r="C404" s="506" t="s">
        <v>9</v>
      </c>
      <c r="D404" s="485" t="s">
        <v>10</v>
      </c>
      <c r="E404" s="486"/>
      <c r="F404" s="487"/>
      <c r="G404" s="488" t="s">
        <v>11</v>
      </c>
      <c r="H404" s="489"/>
      <c r="I404" s="490"/>
      <c r="J404" s="488" t="s">
        <v>12</v>
      </c>
      <c r="K404" s="489"/>
      <c r="L404" s="490"/>
      <c r="M404" s="488" t="s">
        <v>13</v>
      </c>
      <c r="N404" s="489"/>
      <c r="O404" s="490"/>
      <c r="P404" s="48"/>
      <c r="Q404" s="48"/>
      <c r="R404" s="48"/>
      <c r="S404" s="48"/>
      <c r="T404" s="48"/>
    </row>
    <row r="405" spans="1:20" s="49" customFormat="1" ht="13.5" customHeight="1" thickBot="1">
      <c r="A405" s="85" t="s">
        <v>33</v>
      </c>
      <c r="B405" s="501"/>
      <c r="C405" s="540"/>
      <c r="D405" s="474" t="s">
        <v>15</v>
      </c>
      <c r="E405" s="474" t="s">
        <v>16</v>
      </c>
      <c r="F405" s="474" t="s">
        <v>17</v>
      </c>
      <c r="G405" s="19" t="s">
        <v>15</v>
      </c>
      <c r="H405" s="19" t="s">
        <v>16</v>
      </c>
      <c r="I405" s="19" t="s">
        <v>17</v>
      </c>
      <c r="J405" s="19" t="s">
        <v>15</v>
      </c>
      <c r="K405" s="19" t="s">
        <v>16</v>
      </c>
      <c r="L405" s="19" t="s">
        <v>17</v>
      </c>
      <c r="M405" s="28" t="s">
        <v>15</v>
      </c>
      <c r="N405" s="19" t="s">
        <v>16</v>
      </c>
      <c r="O405" s="19" t="s">
        <v>17</v>
      </c>
      <c r="P405" s="48"/>
      <c r="Q405" s="48"/>
      <c r="R405" s="48"/>
      <c r="S405" s="48"/>
      <c r="T405" s="48"/>
    </row>
    <row r="406" spans="1:20" s="49" customFormat="1" ht="13.5" customHeight="1" thickBot="1">
      <c r="A406" s="86" t="s">
        <v>152</v>
      </c>
      <c r="B406" s="87" t="s">
        <v>153</v>
      </c>
      <c r="C406" s="88" t="s">
        <v>90</v>
      </c>
      <c r="D406" s="89">
        <v>0</v>
      </c>
      <c r="E406" s="90">
        <v>0</v>
      </c>
      <c r="F406" s="76">
        <f>SUM(D406:E406)</f>
        <v>0</v>
      </c>
      <c r="G406" s="24">
        <v>0</v>
      </c>
      <c r="H406" s="10">
        <v>0</v>
      </c>
      <c r="I406" s="12">
        <f>SUM(G406:H406)</f>
        <v>0</v>
      </c>
      <c r="J406" s="24">
        <v>0</v>
      </c>
      <c r="K406" s="10">
        <v>0</v>
      </c>
      <c r="L406" s="12">
        <f>SUM(J406:K406)</f>
        <v>0</v>
      </c>
      <c r="M406" s="36">
        <f>SUM(G406,J406)</f>
        <v>0</v>
      </c>
      <c r="N406" s="36">
        <f>SUM(H406,K406)</f>
        <v>0</v>
      </c>
      <c r="O406" s="12">
        <f>SUM(M406:N406)</f>
        <v>0</v>
      </c>
      <c r="P406" s="48"/>
      <c r="Q406" s="48"/>
      <c r="R406" s="48"/>
      <c r="S406" s="48"/>
      <c r="T406" s="48"/>
    </row>
    <row r="407" spans="1:15" ht="13.5" customHeight="1" thickBot="1">
      <c r="A407" s="502" t="s">
        <v>36</v>
      </c>
      <c r="B407" s="503"/>
      <c r="C407" s="504"/>
      <c r="D407" s="91">
        <f>SUM(D406)</f>
        <v>0</v>
      </c>
      <c r="E407" s="91">
        <f aca="true" t="shared" si="116" ref="E407:O407">SUM(E406)</f>
        <v>0</v>
      </c>
      <c r="F407" s="91">
        <f t="shared" si="116"/>
        <v>0</v>
      </c>
      <c r="G407" s="51">
        <f t="shared" si="116"/>
        <v>0</v>
      </c>
      <c r="H407" s="51">
        <f t="shared" si="116"/>
        <v>0</v>
      </c>
      <c r="I407" s="51">
        <f t="shared" si="116"/>
        <v>0</v>
      </c>
      <c r="J407" s="51">
        <f t="shared" si="116"/>
        <v>0</v>
      </c>
      <c r="K407" s="51">
        <f t="shared" si="116"/>
        <v>0</v>
      </c>
      <c r="L407" s="51">
        <f t="shared" si="116"/>
        <v>0</v>
      </c>
      <c r="M407" s="51">
        <f t="shared" si="116"/>
        <v>0</v>
      </c>
      <c r="N407" s="51">
        <f t="shared" si="116"/>
        <v>0</v>
      </c>
      <c r="O407" s="51">
        <f t="shared" si="116"/>
        <v>0</v>
      </c>
    </row>
    <row r="408" spans="1:15" ht="12.75" customHeight="1">
      <c r="A408" s="83" t="s">
        <v>251</v>
      </c>
      <c r="B408" s="83" t="s">
        <v>251</v>
      </c>
      <c r="C408" s="83"/>
      <c r="D408" s="84"/>
      <c r="E408" s="84"/>
      <c r="F408" s="84"/>
      <c r="G408" s="48"/>
      <c r="H408" s="48"/>
      <c r="I408" s="48"/>
      <c r="J408" s="48"/>
      <c r="K408" s="48"/>
      <c r="L408" s="48"/>
      <c r="M408" s="48"/>
      <c r="N408" s="48"/>
      <c r="O408" s="48"/>
    </row>
    <row r="409" spans="1:15" ht="13.5" customHeight="1" thickBot="1">
      <c r="A409" s="83" t="s">
        <v>251</v>
      </c>
      <c r="B409" s="83" t="s">
        <v>251</v>
      </c>
      <c r="C409" s="83"/>
      <c r="D409" s="84"/>
      <c r="E409" s="84"/>
      <c r="F409" s="84"/>
      <c r="G409" s="48"/>
      <c r="H409" s="48"/>
      <c r="I409" s="48"/>
      <c r="J409" s="48"/>
      <c r="K409" s="48"/>
      <c r="L409" s="48"/>
      <c r="M409" s="48"/>
      <c r="N409" s="48"/>
      <c r="O409" s="48"/>
    </row>
    <row r="410" spans="1:15" ht="13.5" customHeight="1" thickBot="1">
      <c r="A410" s="497" t="s">
        <v>105</v>
      </c>
      <c r="B410" s="498"/>
      <c r="C410" s="498"/>
      <c r="D410" s="498"/>
      <c r="E410" s="498"/>
      <c r="F410" s="499"/>
      <c r="G410" s="511" t="s">
        <v>6</v>
      </c>
      <c r="H410" s="512"/>
      <c r="I410" s="512"/>
      <c r="J410" s="512"/>
      <c r="K410" s="512"/>
      <c r="L410" s="512"/>
      <c r="M410" s="512"/>
      <c r="N410" s="512"/>
      <c r="O410" s="513"/>
    </row>
    <row r="411" spans="1:20" s="49" customFormat="1" ht="13.5" customHeight="1" thickBot="1">
      <c r="A411" s="463" t="s">
        <v>7</v>
      </c>
      <c r="B411" s="491" t="s">
        <v>38</v>
      </c>
      <c r="C411" s="494" t="s">
        <v>9</v>
      </c>
      <c r="D411" s="485" t="s">
        <v>10</v>
      </c>
      <c r="E411" s="486"/>
      <c r="F411" s="487"/>
      <c r="G411" s="488" t="s">
        <v>11</v>
      </c>
      <c r="H411" s="489"/>
      <c r="I411" s="490"/>
      <c r="J411" s="488" t="s">
        <v>12</v>
      </c>
      <c r="K411" s="489"/>
      <c r="L411" s="490"/>
      <c r="M411" s="488" t="s">
        <v>13</v>
      </c>
      <c r="N411" s="489"/>
      <c r="O411" s="490"/>
      <c r="P411" s="48"/>
      <c r="Q411" s="48"/>
      <c r="R411" s="48"/>
      <c r="S411" s="48"/>
      <c r="T411" s="48"/>
    </row>
    <row r="412" spans="1:15" ht="13.5" customHeight="1" thickBot="1">
      <c r="A412" s="463" t="s">
        <v>14</v>
      </c>
      <c r="B412" s="492"/>
      <c r="C412" s="495"/>
      <c r="D412" s="92" t="s">
        <v>15</v>
      </c>
      <c r="E412" s="93" t="s">
        <v>16</v>
      </c>
      <c r="F412" s="94" t="s">
        <v>17</v>
      </c>
      <c r="G412" s="18" t="s">
        <v>15</v>
      </c>
      <c r="H412" s="2" t="s">
        <v>16</v>
      </c>
      <c r="I412" s="29" t="s">
        <v>17</v>
      </c>
      <c r="J412" s="18" t="s">
        <v>15</v>
      </c>
      <c r="K412" s="1" t="s">
        <v>16</v>
      </c>
      <c r="L412" s="2" t="s">
        <v>17</v>
      </c>
      <c r="M412" s="3" t="s">
        <v>15</v>
      </c>
      <c r="N412" s="1" t="s">
        <v>16</v>
      </c>
      <c r="O412" s="2" t="s">
        <v>17</v>
      </c>
    </row>
    <row r="413" spans="1:15" ht="13.5" customHeight="1" thickBot="1">
      <c r="A413" s="95" t="s">
        <v>56</v>
      </c>
      <c r="B413" s="96" t="s">
        <v>149</v>
      </c>
      <c r="C413" s="88" t="s">
        <v>90</v>
      </c>
      <c r="D413" s="97">
        <v>75</v>
      </c>
      <c r="E413" s="90">
        <v>91</v>
      </c>
      <c r="F413" s="76">
        <f>SUM(D413:E413)</f>
        <v>166</v>
      </c>
      <c r="G413" s="590">
        <v>85</v>
      </c>
      <c r="H413" s="591">
        <v>126</v>
      </c>
      <c r="I413" s="64">
        <f>SUM(G413:H413)</f>
        <v>211</v>
      </c>
      <c r="J413" s="21">
        <v>124</v>
      </c>
      <c r="K413" s="592">
        <v>127</v>
      </c>
      <c r="L413" s="34">
        <f>SUM(J413:K413)</f>
        <v>251</v>
      </c>
      <c r="M413" s="33">
        <f>SUM(G413,J413)</f>
        <v>209</v>
      </c>
      <c r="N413" s="4">
        <f>SUM(H413,K413)</f>
        <v>253</v>
      </c>
      <c r="O413" s="34">
        <f>SUM(M413:N413)</f>
        <v>462</v>
      </c>
    </row>
    <row r="414" spans="1:15" ht="13.5" customHeight="1" thickBot="1">
      <c r="A414" s="502" t="s">
        <v>36</v>
      </c>
      <c r="B414" s="503"/>
      <c r="C414" s="504"/>
      <c r="D414" s="91">
        <f>SUM(D413)</f>
        <v>75</v>
      </c>
      <c r="E414" s="91">
        <f aca="true" t="shared" si="117" ref="E414:O414">SUM(E413)</f>
        <v>91</v>
      </c>
      <c r="F414" s="91">
        <f t="shared" si="117"/>
        <v>166</v>
      </c>
      <c r="G414" s="51">
        <f t="shared" si="117"/>
        <v>85</v>
      </c>
      <c r="H414" s="51">
        <f t="shared" si="117"/>
        <v>126</v>
      </c>
      <c r="I414" s="50">
        <f t="shared" si="117"/>
        <v>211</v>
      </c>
      <c r="J414" s="50">
        <f t="shared" si="117"/>
        <v>124</v>
      </c>
      <c r="K414" s="50">
        <f>SUM(K413)</f>
        <v>127</v>
      </c>
      <c r="L414" s="50">
        <f t="shared" si="117"/>
        <v>251</v>
      </c>
      <c r="M414" s="51">
        <f t="shared" si="117"/>
        <v>209</v>
      </c>
      <c r="N414" s="51">
        <f t="shared" si="117"/>
        <v>253</v>
      </c>
      <c r="O414" s="50">
        <f t="shared" si="117"/>
        <v>462</v>
      </c>
    </row>
    <row r="415" spans="1:15" ht="12.75" customHeight="1">
      <c r="A415" s="20" t="s">
        <v>251</v>
      </c>
      <c r="B415" s="20" t="s">
        <v>251</v>
      </c>
      <c r="C415" s="20"/>
      <c r="D415" s="48"/>
      <c r="E415" s="48"/>
      <c r="F415" s="48"/>
      <c r="G415" s="48"/>
      <c r="H415" s="48"/>
      <c r="I415" s="48"/>
      <c r="J415" s="48"/>
      <c r="K415" s="48"/>
      <c r="L415" s="48"/>
      <c r="M415" s="48"/>
      <c r="N415" s="48"/>
      <c r="O415" s="48"/>
    </row>
    <row r="416" spans="1:15" ht="13.5" customHeight="1" thickBot="1">
      <c r="A416" s="20" t="s">
        <v>251</v>
      </c>
      <c r="B416" s="20" t="s">
        <v>251</v>
      </c>
      <c r="C416" s="20"/>
      <c r="D416" s="48"/>
      <c r="E416" s="48"/>
      <c r="F416" s="48"/>
      <c r="G416" s="48"/>
      <c r="H416" s="48"/>
      <c r="I416" s="48"/>
      <c r="J416" s="48"/>
      <c r="K416" s="48"/>
      <c r="L416" s="48"/>
      <c r="M416" s="48"/>
      <c r="N416" s="48"/>
      <c r="O416" s="48"/>
    </row>
    <row r="417" spans="1:15" ht="13.5" customHeight="1" thickBot="1">
      <c r="A417" s="574" t="s">
        <v>105</v>
      </c>
      <c r="B417" s="575"/>
      <c r="C417" s="575"/>
      <c r="D417" s="575"/>
      <c r="E417" s="575"/>
      <c r="F417" s="576"/>
      <c r="G417" s="511" t="s">
        <v>6</v>
      </c>
      <c r="H417" s="512"/>
      <c r="I417" s="512"/>
      <c r="J417" s="512"/>
      <c r="K417" s="512"/>
      <c r="L417" s="512"/>
      <c r="M417" s="512"/>
      <c r="N417" s="512"/>
      <c r="O417" s="513"/>
    </row>
    <row r="418" spans="1:20" s="49" customFormat="1" ht="13.5" customHeight="1" thickBot="1">
      <c r="A418" s="17" t="s">
        <v>7</v>
      </c>
      <c r="B418" s="517" t="s">
        <v>38</v>
      </c>
      <c r="C418" s="519" t="s">
        <v>9</v>
      </c>
      <c r="D418" s="488" t="s">
        <v>10</v>
      </c>
      <c r="E418" s="489"/>
      <c r="F418" s="490"/>
      <c r="G418" s="488" t="s">
        <v>11</v>
      </c>
      <c r="H418" s="489"/>
      <c r="I418" s="490"/>
      <c r="J418" s="488" t="s">
        <v>12</v>
      </c>
      <c r="K418" s="489"/>
      <c r="L418" s="490"/>
      <c r="M418" s="488" t="s">
        <v>13</v>
      </c>
      <c r="N418" s="489"/>
      <c r="O418" s="490"/>
      <c r="P418" s="48"/>
      <c r="Q418" s="48"/>
      <c r="R418" s="48"/>
      <c r="S418" s="48"/>
      <c r="T418" s="48"/>
    </row>
    <row r="419" spans="1:15" ht="13.5" customHeight="1" thickBot="1">
      <c r="A419" s="17" t="s">
        <v>14</v>
      </c>
      <c r="B419" s="518"/>
      <c r="C419" s="520"/>
      <c r="D419" s="16" t="s">
        <v>15</v>
      </c>
      <c r="E419" s="16" t="s">
        <v>16</v>
      </c>
      <c r="F419" s="16" t="s">
        <v>17</v>
      </c>
      <c r="G419" s="16" t="s">
        <v>15</v>
      </c>
      <c r="H419" s="16" t="s">
        <v>16</v>
      </c>
      <c r="I419" s="16" t="s">
        <v>17</v>
      </c>
      <c r="J419" s="16" t="s">
        <v>15</v>
      </c>
      <c r="K419" s="16" t="s">
        <v>16</v>
      </c>
      <c r="L419" s="16" t="s">
        <v>17</v>
      </c>
      <c r="M419" s="16" t="s">
        <v>15</v>
      </c>
      <c r="N419" s="16" t="s">
        <v>16</v>
      </c>
      <c r="O419" s="16" t="s">
        <v>17</v>
      </c>
    </row>
    <row r="420" spans="1:15" ht="24.75" customHeight="1" thickBot="1">
      <c r="A420" s="35" t="s">
        <v>64</v>
      </c>
      <c r="B420" s="62" t="s">
        <v>122</v>
      </c>
      <c r="C420" s="31" t="s">
        <v>90</v>
      </c>
      <c r="D420" s="75">
        <v>29</v>
      </c>
      <c r="E420" s="75">
        <v>56</v>
      </c>
      <c r="F420" s="76">
        <f>SUM(D420:E420)</f>
        <v>85</v>
      </c>
      <c r="G420" s="24">
        <v>57</v>
      </c>
      <c r="H420" s="10">
        <v>86</v>
      </c>
      <c r="I420" s="12">
        <f>SUM(G420:H420)</f>
        <v>143</v>
      </c>
      <c r="J420" s="24">
        <v>74</v>
      </c>
      <c r="K420" s="10">
        <v>105</v>
      </c>
      <c r="L420" s="12">
        <f>SUM(J420:K420)</f>
        <v>179</v>
      </c>
      <c r="M420" s="30">
        <f>SUM(G420,J420)</f>
        <v>131</v>
      </c>
      <c r="N420" s="5">
        <f>SUM(H420,K420)</f>
        <v>191</v>
      </c>
      <c r="O420" s="6">
        <f>SUM(M420:N420)</f>
        <v>322</v>
      </c>
    </row>
    <row r="421" spans="1:15" ht="13.5" customHeight="1" thickBot="1">
      <c r="A421" s="577" t="s">
        <v>36</v>
      </c>
      <c r="B421" s="578"/>
      <c r="C421" s="579"/>
      <c r="D421" s="74">
        <f>SUM(D420)</f>
        <v>29</v>
      </c>
      <c r="E421" s="74">
        <f aca="true" t="shared" si="118" ref="E421:O421">SUM(E420)</f>
        <v>56</v>
      </c>
      <c r="F421" s="74">
        <f t="shared" si="118"/>
        <v>85</v>
      </c>
      <c r="G421" s="50">
        <f t="shared" si="118"/>
        <v>57</v>
      </c>
      <c r="H421" s="50">
        <f t="shared" si="118"/>
        <v>86</v>
      </c>
      <c r="I421" s="50">
        <f t="shared" si="118"/>
        <v>143</v>
      </c>
      <c r="J421" s="50">
        <f t="shared" si="118"/>
        <v>74</v>
      </c>
      <c r="K421" s="50">
        <f t="shared" si="118"/>
        <v>105</v>
      </c>
      <c r="L421" s="50">
        <f t="shared" si="118"/>
        <v>179</v>
      </c>
      <c r="M421" s="50">
        <f>SUM(M420)</f>
        <v>131</v>
      </c>
      <c r="N421" s="50">
        <f t="shared" si="118"/>
        <v>191</v>
      </c>
      <c r="O421" s="50">
        <f t="shared" si="118"/>
        <v>322</v>
      </c>
    </row>
    <row r="422" spans="1:15" ht="12.75" customHeight="1">
      <c r="A422" s="20" t="s">
        <v>251</v>
      </c>
      <c r="B422" s="20" t="s">
        <v>251</v>
      </c>
      <c r="C422" s="20"/>
      <c r="D422" s="48"/>
      <c r="E422" s="48"/>
      <c r="F422" s="48"/>
      <c r="G422" s="48"/>
      <c r="H422" s="48"/>
      <c r="I422" s="48"/>
      <c r="J422" s="48"/>
      <c r="K422" s="48"/>
      <c r="L422" s="48"/>
      <c r="M422" s="48"/>
      <c r="N422" s="48"/>
      <c r="O422" s="48"/>
    </row>
    <row r="423" spans="1:15" ht="13.5" customHeight="1" thickBot="1">
      <c r="A423" s="20" t="s">
        <v>251</v>
      </c>
      <c r="B423" s="20" t="s">
        <v>251</v>
      </c>
      <c r="C423" s="20"/>
      <c r="D423" s="48"/>
      <c r="E423" s="48"/>
      <c r="F423" s="48"/>
      <c r="G423" s="48"/>
      <c r="H423" s="48"/>
      <c r="I423" s="48"/>
      <c r="J423" s="48"/>
      <c r="K423" s="48"/>
      <c r="L423" s="48"/>
      <c r="M423" s="48"/>
      <c r="N423" s="48"/>
      <c r="O423" s="48"/>
    </row>
    <row r="424" spans="1:15" ht="13.5" customHeight="1" thickBot="1">
      <c r="A424" s="574" t="s">
        <v>105</v>
      </c>
      <c r="B424" s="575"/>
      <c r="C424" s="575"/>
      <c r="D424" s="575"/>
      <c r="E424" s="575"/>
      <c r="F424" s="576"/>
      <c r="G424" s="511" t="s">
        <v>6</v>
      </c>
      <c r="H424" s="512"/>
      <c r="I424" s="512"/>
      <c r="J424" s="512"/>
      <c r="K424" s="512"/>
      <c r="L424" s="512"/>
      <c r="M424" s="512"/>
      <c r="N424" s="512"/>
      <c r="O424" s="513"/>
    </row>
    <row r="425" spans="1:20" s="49" customFormat="1" ht="13.5" customHeight="1" thickBot="1">
      <c r="A425" s="17" t="s">
        <v>7</v>
      </c>
      <c r="B425" s="517" t="s">
        <v>38</v>
      </c>
      <c r="C425" s="519" t="s">
        <v>9</v>
      </c>
      <c r="D425" s="488" t="s">
        <v>10</v>
      </c>
      <c r="E425" s="489"/>
      <c r="F425" s="490"/>
      <c r="G425" s="488" t="s">
        <v>11</v>
      </c>
      <c r="H425" s="489"/>
      <c r="I425" s="490"/>
      <c r="J425" s="488" t="s">
        <v>12</v>
      </c>
      <c r="K425" s="489"/>
      <c r="L425" s="490"/>
      <c r="M425" s="488" t="s">
        <v>13</v>
      </c>
      <c r="N425" s="489"/>
      <c r="O425" s="490"/>
      <c r="P425" s="48"/>
      <c r="Q425" s="48"/>
      <c r="R425" s="48"/>
      <c r="S425" s="48"/>
      <c r="T425" s="48"/>
    </row>
    <row r="426" spans="1:15" ht="13.5" customHeight="1" thickBot="1">
      <c r="A426" s="17" t="s">
        <v>14</v>
      </c>
      <c r="B426" s="518"/>
      <c r="C426" s="520"/>
      <c r="D426" s="16" t="s">
        <v>15</v>
      </c>
      <c r="E426" s="16" t="s">
        <v>16</v>
      </c>
      <c r="F426" s="16" t="s">
        <v>17</v>
      </c>
      <c r="G426" s="16" t="s">
        <v>15</v>
      </c>
      <c r="H426" s="16" t="s">
        <v>16</v>
      </c>
      <c r="I426" s="16" t="s">
        <v>17</v>
      </c>
      <c r="J426" s="16" t="s">
        <v>15</v>
      </c>
      <c r="K426" s="16" t="s">
        <v>16</v>
      </c>
      <c r="L426" s="16" t="s">
        <v>17</v>
      </c>
      <c r="M426" s="29" t="s">
        <v>15</v>
      </c>
      <c r="N426" s="16" t="s">
        <v>16</v>
      </c>
      <c r="O426" s="16" t="s">
        <v>17</v>
      </c>
    </row>
    <row r="427" spans="1:15" ht="13.5" customHeight="1" thickBot="1">
      <c r="A427" s="35" t="s">
        <v>118</v>
      </c>
      <c r="B427" s="46" t="s">
        <v>119</v>
      </c>
      <c r="C427" s="32" t="s">
        <v>90</v>
      </c>
      <c r="D427" s="71">
        <v>68</v>
      </c>
      <c r="E427" s="72">
        <v>77</v>
      </c>
      <c r="F427" s="73">
        <f>SUM(D427:E427)</f>
        <v>145</v>
      </c>
      <c r="G427" s="13">
        <v>97</v>
      </c>
      <c r="H427" s="8">
        <v>112</v>
      </c>
      <c r="I427" s="14">
        <f>SUM(G427,H427)</f>
        <v>209</v>
      </c>
      <c r="J427" s="13">
        <v>138</v>
      </c>
      <c r="K427" s="8">
        <v>169</v>
      </c>
      <c r="L427" s="14">
        <f>SUM(J427:K427)</f>
        <v>307</v>
      </c>
      <c r="M427" s="23">
        <f>G427+J427</f>
        <v>235</v>
      </c>
      <c r="N427" s="7">
        <f>H427+K427</f>
        <v>281</v>
      </c>
      <c r="O427" s="14">
        <f>SUM(M427:N427)</f>
        <v>516</v>
      </c>
    </row>
    <row r="428" spans="1:15" ht="13.5" customHeight="1" thickBot="1">
      <c r="A428" s="516" t="s">
        <v>36</v>
      </c>
      <c r="B428" s="516"/>
      <c r="C428" s="516"/>
      <c r="D428" s="74">
        <f>SUM(D427)</f>
        <v>68</v>
      </c>
      <c r="E428" s="74">
        <f aca="true" t="shared" si="119" ref="E428:O428">SUM(E427)</f>
        <v>77</v>
      </c>
      <c r="F428" s="74">
        <f t="shared" si="119"/>
        <v>145</v>
      </c>
      <c r="G428" s="50">
        <f t="shared" si="119"/>
        <v>97</v>
      </c>
      <c r="H428" s="50">
        <f t="shared" si="119"/>
        <v>112</v>
      </c>
      <c r="I428" s="50">
        <f t="shared" si="119"/>
        <v>209</v>
      </c>
      <c r="J428" s="50">
        <f t="shared" si="119"/>
        <v>138</v>
      </c>
      <c r="K428" s="50">
        <f t="shared" si="119"/>
        <v>169</v>
      </c>
      <c r="L428" s="50">
        <f t="shared" si="119"/>
        <v>307</v>
      </c>
      <c r="M428" s="50">
        <f t="shared" si="119"/>
        <v>235</v>
      </c>
      <c r="N428" s="50">
        <f t="shared" si="119"/>
        <v>281</v>
      </c>
      <c r="O428" s="50">
        <f t="shared" si="119"/>
        <v>516</v>
      </c>
    </row>
    <row r="429" spans="1:15" ht="13.5" thickBot="1">
      <c r="A429" s="37"/>
      <c r="B429" s="37"/>
      <c r="C429" s="37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</row>
    <row r="430" spans="1:15" ht="15.75" thickBot="1">
      <c r="A430" s="515" t="s">
        <v>124</v>
      </c>
      <c r="B430" s="515"/>
      <c r="C430" s="515"/>
      <c r="D430" s="50">
        <f aca="true" t="shared" si="120" ref="D430:O430">SUM(D428,D371,D377,D384,D392,D400,D407,D414,D421)</f>
        <v>278</v>
      </c>
      <c r="E430" s="50">
        <f t="shared" si="120"/>
        <v>343</v>
      </c>
      <c r="F430" s="50">
        <f t="shared" si="120"/>
        <v>621</v>
      </c>
      <c r="G430" s="50">
        <f t="shared" si="120"/>
        <v>384</v>
      </c>
      <c r="H430" s="50">
        <f t="shared" si="120"/>
        <v>487</v>
      </c>
      <c r="I430" s="50">
        <f t="shared" si="120"/>
        <v>871</v>
      </c>
      <c r="J430" s="50">
        <f t="shared" si="120"/>
        <v>586</v>
      </c>
      <c r="K430" s="50">
        <f t="shared" si="120"/>
        <v>669</v>
      </c>
      <c r="L430" s="50">
        <f t="shared" si="120"/>
        <v>1255</v>
      </c>
      <c r="M430" s="50">
        <f t="shared" si="120"/>
        <v>970</v>
      </c>
      <c r="N430" s="50">
        <f t="shared" si="120"/>
        <v>1156</v>
      </c>
      <c r="O430" s="50">
        <f t="shared" si="120"/>
        <v>2126</v>
      </c>
    </row>
    <row r="431" spans="1:15" ht="12.75">
      <c r="A431" s="9"/>
      <c r="B431" s="9"/>
      <c r="C431" s="9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</row>
    <row r="432" spans="1:15" ht="12.75">
      <c r="A432" s="20"/>
      <c r="B432" s="20"/>
      <c r="C432" s="20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</row>
    <row r="433" spans="1:15" ht="13.5" thickBot="1">
      <c r="A433" s="9"/>
      <c r="B433" s="9"/>
      <c r="C433" s="9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</row>
    <row r="434" spans="1:15" ht="13.5" thickBot="1">
      <c r="A434" s="538" t="s">
        <v>123</v>
      </c>
      <c r="B434" s="539"/>
      <c r="C434" s="539"/>
      <c r="D434" s="50">
        <f aca="true" t="shared" si="121" ref="D434:O434">SUM(D363)</f>
        <v>2925</v>
      </c>
      <c r="E434" s="50">
        <f t="shared" si="121"/>
        <v>2958</v>
      </c>
      <c r="F434" s="50">
        <f t="shared" si="121"/>
        <v>5883</v>
      </c>
      <c r="G434" s="50">
        <f t="shared" si="121"/>
        <v>2702</v>
      </c>
      <c r="H434" s="50">
        <f t="shared" si="121"/>
        <v>2731</v>
      </c>
      <c r="I434" s="50">
        <f t="shared" si="121"/>
        <v>5433</v>
      </c>
      <c r="J434" s="50">
        <f t="shared" si="121"/>
        <v>10021</v>
      </c>
      <c r="K434" s="50">
        <f t="shared" si="121"/>
        <v>9675</v>
      </c>
      <c r="L434" s="50">
        <f t="shared" si="121"/>
        <v>19696</v>
      </c>
      <c r="M434" s="50">
        <f t="shared" si="121"/>
        <v>12723</v>
      </c>
      <c r="N434" s="50">
        <f t="shared" si="121"/>
        <v>12406</v>
      </c>
      <c r="O434" s="50">
        <f t="shared" si="121"/>
        <v>25129</v>
      </c>
    </row>
    <row r="435" spans="1:15" ht="13.5" thickBot="1">
      <c r="A435" s="9"/>
      <c r="B435" s="9"/>
      <c r="C435" s="9"/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48"/>
      <c r="O435" s="48"/>
    </row>
    <row r="436" spans="1:15" ht="13.5" thickBot="1">
      <c r="A436" s="538" t="s">
        <v>124</v>
      </c>
      <c r="B436" s="539"/>
      <c r="C436" s="539"/>
      <c r="D436" s="50">
        <f aca="true" t="shared" si="122" ref="D436:N436">SUM(D430)</f>
        <v>278</v>
      </c>
      <c r="E436" s="50">
        <f t="shared" si="122"/>
        <v>343</v>
      </c>
      <c r="F436" s="50">
        <f t="shared" si="122"/>
        <v>621</v>
      </c>
      <c r="G436" s="50">
        <f t="shared" si="122"/>
        <v>384</v>
      </c>
      <c r="H436" s="50">
        <f t="shared" si="122"/>
        <v>487</v>
      </c>
      <c r="I436" s="50">
        <f t="shared" si="122"/>
        <v>871</v>
      </c>
      <c r="J436" s="50">
        <f t="shared" si="122"/>
        <v>586</v>
      </c>
      <c r="K436" s="50">
        <f t="shared" si="122"/>
        <v>669</v>
      </c>
      <c r="L436" s="50">
        <f t="shared" si="122"/>
        <v>1255</v>
      </c>
      <c r="M436" s="50">
        <f t="shared" si="122"/>
        <v>970</v>
      </c>
      <c r="N436" s="50">
        <f t="shared" si="122"/>
        <v>1156</v>
      </c>
      <c r="O436" s="50">
        <f>SUM(O430)</f>
        <v>2126</v>
      </c>
    </row>
    <row r="437" spans="1:15" ht="13.5" thickBot="1">
      <c r="A437" s="9"/>
      <c r="B437" s="9"/>
      <c r="C437" s="9"/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48"/>
      <c r="O437" s="48"/>
    </row>
    <row r="438" spans="1:15" ht="15.75" thickBot="1">
      <c r="A438" s="509" t="s">
        <v>248</v>
      </c>
      <c r="B438" s="510"/>
      <c r="C438" s="510"/>
      <c r="D438" s="50">
        <f aca="true" t="shared" si="123" ref="D438:N438">SUM(D434+D436)</f>
        <v>3203</v>
      </c>
      <c r="E438" s="50">
        <f t="shared" si="123"/>
        <v>3301</v>
      </c>
      <c r="F438" s="50">
        <f t="shared" si="123"/>
        <v>6504</v>
      </c>
      <c r="G438" s="50">
        <f t="shared" si="123"/>
        <v>3086</v>
      </c>
      <c r="H438" s="50">
        <f t="shared" si="123"/>
        <v>3218</v>
      </c>
      <c r="I438" s="50">
        <f t="shared" si="123"/>
        <v>6304</v>
      </c>
      <c r="J438" s="50">
        <f t="shared" si="123"/>
        <v>10607</v>
      </c>
      <c r="K438" s="50">
        <f t="shared" si="123"/>
        <v>10344</v>
      </c>
      <c r="L438" s="50">
        <f t="shared" si="123"/>
        <v>20951</v>
      </c>
      <c r="M438" s="50">
        <f t="shared" si="123"/>
        <v>13693</v>
      </c>
      <c r="N438" s="50">
        <f t="shared" si="123"/>
        <v>13562</v>
      </c>
      <c r="O438" s="50">
        <f>SUM(O434+O436)</f>
        <v>27255</v>
      </c>
    </row>
    <row r="439" spans="1:15" ht="15">
      <c r="A439" s="52"/>
      <c r="B439" s="52"/>
      <c r="C439" s="52"/>
      <c r="D439" s="48"/>
      <c r="E439" s="48"/>
      <c r="F439" s="48"/>
      <c r="G439" s="48"/>
      <c r="H439" s="48"/>
      <c r="I439" s="48"/>
      <c r="J439" s="48"/>
      <c r="K439" s="48"/>
      <c r="L439" s="48"/>
      <c r="M439" s="48"/>
      <c r="N439" s="48"/>
      <c r="O439" s="48"/>
    </row>
    <row r="440" spans="1:15" ht="15.75" customHeight="1">
      <c r="A440" s="39"/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</row>
    <row r="441" spans="1:2" ht="15">
      <c r="A441" s="39"/>
      <c r="B441" s="26"/>
    </row>
    <row r="442" spans="1:2" ht="15">
      <c r="A442" s="39"/>
      <c r="B442" s="26" t="s">
        <v>146</v>
      </c>
    </row>
    <row r="443" spans="1:15" ht="18.75">
      <c r="A443" s="57"/>
      <c r="B443" s="57" t="s">
        <v>229</v>
      </c>
      <c r="C443" s="57"/>
      <c r="D443" s="57"/>
      <c r="E443" s="57"/>
      <c r="F443" s="57"/>
      <c r="H443" s="57" t="s">
        <v>247</v>
      </c>
      <c r="I443" s="57"/>
      <c r="J443" s="57"/>
      <c r="K443" s="57"/>
      <c r="L443" s="57"/>
      <c r="M443" s="57"/>
      <c r="N443" s="57"/>
      <c r="O443" s="57"/>
    </row>
    <row r="444" spans="1:15" ht="18.75">
      <c r="A444" s="57"/>
      <c r="B444" s="57"/>
      <c r="C444" s="58"/>
      <c r="D444" s="58"/>
      <c r="E444" s="58"/>
      <c r="F444" s="58"/>
      <c r="G444" s="58"/>
      <c r="H444" s="58"/>
      <c r="I444" s="58"/>
      <c r="J444" s="58"/>
      <c r="K444" s="58"/>
      <c r="L444" s="58"/>
      <c r="M444" s="58"/>
      <c r="N444" s="58"/>
      <c r="O444" s="58"/>
    </row>
    <row r="445" spans="1:15" ht="18.75">
      <c r="A445" s="57"/>
      <c r="B445" s="57"/>
      <c r="C445" s="58"/>
      <c r="D445" s="58"/>
      <c r="E445" s="58"/>
      <c r="F445" s="58"/>
      <c r="G445" s="58"/>
      <c r="H445" s="58"/>
      <c r="I445" s="58"/>
      <c r="J445" s="58"/>
      <c r="K445" s="58"/>
      <c r="L445" s="58"/>
      <c r="M445" s="58"/>
      <c r="N445" s="58"/>
      <c r="O445" s="58"/>
    </row>
    <row r="446" spans="1:15" ht="18.75">
      <c r="A446" s="57"/>
      <c r="B446" s="57" t="s">
        <v>217</v>
      </c>
      <c r="C446" s="57"/>
      <c r="E446" s="480" t="s">
        <v>254</v>
      </c>
      <c r="F446" s="480"/>
      <c r="G446" s="480"/>
      <c r="H446" s="480"/>
      <c r="I446" s="480"/>
      <c r="J446" s="480"/>
      <c r="K446" s="480"/>
      <c r="L446" s="57"/>
      <c r="M446" s="57"/>
      <c r="N446" s="57"/>
      <c r="O446" s="57"/>
    </row>
    <row r="447" spans="1:15" ht="18.75">
      <c r="A447" s="57"/>
      <c r="B447" s="61" t="s">
        <v>215</v>
      </c>
      <c r="C447" s="61"/>
      <c r="E447" s="479" t="s">
        <v>216</v>
      </c>
      <c r="F447" s="479"/>
      <c r="G447" s="479"/>
      <c r="H447" s="479"/>
      <c r="I447" s="479"/>
      <c r="J447" s="479"/>
      <c r="K447" s="479"/>
      <c r="L447" s="57"/>
      <c r="M447" s="57"/>
      <c r="N447" s="57"/>
      <c r="O447" s="57"/>
    </row>
    <row r="448" spans="1:15" ht="15">
      <c r="A448" s="52"/>
      <c r="B448" s="52"/>
      <c r="C448" s="52"/>
      <c r="D448" s="48"/>
      <c r="E448" s="48"/>
      <c r="F448" s="48"/>
      <c r="G448" s="48"/>
      <c r="H448" s="48"/>
      <c r="I448" s="48"/>
      <c r="J448" s="48"/>
      <c r="K448" s="48"/>
      <c r="L448" s="48"/>
      <c r="M448" s="48"/>
      <c r="N448" s="48"/>
      <c r="O448" s="48"/>
    </row>
    <row r="449" spans="1:20" ht="15">
      <c r="A449" s="52"/>
      <c r="B449" s="52"/>
      <c r="C449" s="52"/>
      <c r="D449" s="48"/>
      <c r="E449" s="48"/>
      <c r="F449" s="48"/>
      <c r="G449" s="48"/>
      <c r="H449" s="48"/>
      <c r="I449" s="48"/>
      <c r="J449" s="48"/>
      <c r="K449" s="48"/>
      <c r="L449" s="48"/>
      <c r="M449" s="48"/>
      <c r="N449" s="48"/>
      <c r="O449" s="48"/>
      <c r="P449" s="27"/>
      <c r="Q449" s="27"/>
      <c r="R449" s="27"/>
      <c r="S449" s="27"/>
      <c r="T449" s="27"/>
    </row>
    <row r="450" spans="1:15" ht="15">
      <c r="A450" s="52"/>
      <c r="B450" s="52"/>
      <c r="C450" s="52"/>
      <c r="D450" s="48"/>
      <c r="E450" s="48"/>
      <c r="F450" s="48"/>
      <c r="G450" s="48"/>
      <c r="H450" s="48"/>
      <c r="I450" s="48"/>
      <c r="J450" s="48"/>
      <c r="K450" s="48"/>
      <c r="L450" s="48"/>
      <c r="M450" s="48"/>
      <c r="N450" s="48"/>
      <c r="O450" s="48"/>
    </row>
    <row r="451" spans="1:15" ht="15">
      <c r="A451" s="52"/>
      <c r="B451" s="52"/>
      <c r="C451" s="52"/>
      <c r="D451" s="48"/>
      <c r="E451" s="48"/>
      <c r="F451" s="48"/>
      <c r="G451" s="48"/>
      <c r="H451" s="48"/>
      <c r="I451" s="48"/>
      <c r="J451" s="48"/>
      <c r="K451" s="48"/>
      <c r="L451" s="48"/>
      <c r="M451" s="48"/>
      <c r="N451" s="48"/>
      <c r="O451" s="48"/>
    </row>
    <row r="452" spans="1:15" ht="15">
      <c r="A452" s="52"/>
      <c r="B452" s="52"/>
      <c r="C452" s="52"/>
      <c r="D452" s="48"/>
      <c r="E452" s="48"/>
      <c r="F452" s="48"/>
      <c r="G452" s="48"/>
      <c r="H452" s="48"/>
      <c r="I452" s="48"/>
      <c r="J452" s="48"/>
      <c r="K452" s="48"/>
      <c r="L452" s="48"/>
      <c r="M452" s="48"/>
      <c r="N452" s="48"/>
      <c r="O452" s="48"/>
    </row>
    <row r="453" spans="1:15" ht="15">
      <c r="A453" s="52"/>
      <c r="B453" s="52"/>
      <c r="C453" s="52"/>
      <c r="D453" s="48"/>
      <c r="E453" s="48"/>
      <c r="F453" s="48"/>
      <c r="G453" s="48"/>
      <c r="H453" s="48"/>
      <c r="I453" s="48"/>
      <c r="J453" s="48"/>
      <c r="K453" s="48"/>
      <c r="L453" s="48"/>
      <c r="M453" s="48"/>
      <c r="N453" s="48"/>
      <c r="O453" s="48"/>
    </row>
    <row r="454" spans="1:15" ht="15">
      <c r="A454" s="52"/>
      <c r="B454" s="52"/>
      <c r="C454" s="52"/>
      <c r="D454" s="48"/>
      <c r="E454" s="48"/>
      <c r="F454" s="48"/>
      <c r="G454" s="48"/>
      <c r="H454" s="48"/>
      <c r="I454" s="48"/>
      <c r="J454" s="48"/>
      <c r="K454" s="48"/>
      <c r="L454" s="48"/>
      <c r="M454" s="48"/>
      <c r="N454" s="48"/>
      <c r="O454" s="48"/>
    </row>
    <row r="455" spans="1:15" ht="15">
      <c r="A455" s="52"/>
      <c r="B455" s="52"/>
      <c r="C455" s="52"/>
      <c r="D455" s="48"/>
      <c r="E455" s="48"/>
      <c r="F455" s="48"/>
      <c r="G455" s="48"/>
      <c r="H455" s="48"/>
      <c r="I455" s="48"/>
      <c r="J455" s="48"/>
      <c r="K455" s="48"/>
      <c r="L455" s="48"/>
      <c r="M455" s="48"/>
      <c r="N455" s="48"/>
      <c r="O455" s="48"/>
    </row>
    <row r="456" spans="1:15" ht="15">
      <c r="A456" s="52"/>
      <c r="B456" s="52"/>
      <c r="C456" s="52"/>
      <c r="D456" s="48"/>
      <c r="E456" s="48"/>
      <c r="F456" s="48"/>
      <c r="G456" s="48"/>
      <c r="H456" s="48"/>
      <c r="I456" s="48"/>
      <c r="J456" s="48"/>
      <c r="K456" s="48"/>
      <c r="L456" s="48"/>
      <c r="M456" s="48"/>
      <c r="N456" s="48"/>
      <c r="O456" s="48"/>
    </row>
    <row r="457" spans="1:15" ht="15">
      <c r="A457" s="52"/>
      <c r="B457" s="52"/>
      <c r="C457" s="52"/>
      <c r="D457" s="48"/>
      <c r="E457" s="48"/>
      <c r="F457" s="48"/>
      <c r="G457" s="48"/>
      <c r="H457" s="48"/>
      <c r="I457" s="48"/>
      <c r="J457" s="48"/>
      <c r="K457" s="48"/>
      <c r="L457" s="48"/>
      <c r="M457" s="48"/>
      <c r="N457" s="48"/>
      <c r="O457" s="48"/>
    </row>
    <row r="458" spans="1:15" ht="15">
      <c r="A458" s="52"/>
      <c r="B458" s="52"/>
      <c r="C458" s="52"/>
      <c r="D458" s="48"/>
      <c r="E458" s="48"/>
      <c r="F458" s="48"/>
      <c r="G458" s="48"/>
      <c r="H458" s="48"/>
      <c r="I458" s="48"/>
      <c r="J458" s="48"/>
      <c r="K458" s="48"/>
      <c r="L458" s="48"/>
      <c r="M458" s="48"/>
      <c r="N458" s="48"/>
      <c r="O458" s="48"/>
    </row>
    <row r="459" spans="1:15" ht="15">
      <c r="A459" s="52"/>
      <c r="B459" s="52"/>
      <c r="C459" s="52"/>
      <c r="D459" s="48"/>
      <c r="E459" s="48"/>
      <c r="F459" s="48"/>
      <c r="G459" s="48"/>
      <c r="H459" s="48"/>
      <c r="I459" s="48"/>
      <c r="J459" s="48"/>
      <c r="K459" s="48"/>
      <c r="L459" s="48"/>
      <c r="M459" s="48"/>
      <c r="N459" s="48"/>
      <c r="O459" s="48"/>
    </row>
    <row r="460" spans="1:15" ht="15">
      <c r="A460" s="52"/>
      <c r="B460" s="52"/>
      <c r="C460" s="52"/>
      <c r="D460" s="48"/>
      <c r="E460" s="48"/>
      <c r="F460" s="48"/>
      <c r="G460" s="48"/>
      <c r="H460" s="48"/>
      <c r="I460" s="48"/>
      <c r="J460" s="48"/>
      <c r="K460" s="48"/>
      <c r="L460" s="48"/>
      <c r="M460" s="48"/>
      <c r="N460" s="48"/>
      <c r="O460" s="48"/>
    </row>
    <row r="461" spans="1:15" ht="15">
      <c r="A461" s="52"/>
      <c r="B461" s="52"/>
      <c r="C461" s="52"/>
      <c r="D461" s="48"/>
      <c r="E461" s="48"/>
      <c r="F461" s="48"/>
      <c r="G461" s="48"/>
      <c r="H461" s="48"/>
      <c r="I461" s="48"/>
      <c r="J461" s="48"/>
      <c r="K461" s="48"/>
      <c r="L461" s="48"/>
      <c r="M461" s="48"/>
      <c r="N461" s="48"/>
      <c r="O461" s="48"/>
    </row>
    <row r="462" spans="1:15" ht="15">
      <c r="A462" s="52"/>
      <c r="B462" s="52"/>
      <c r="C462" s="52"/>
      <c r="D462" s="48"/>
      <c r="E462" s="48"/>
      <c r="F462" s="48"/>
      <c r="G462" s="48"/>
      <c r="H462" s="48"/>
      <c r="I462" s="48"/>
      <c r="J462" s="48"/>
      <c r="K462" s="48"/>
      <c r="L462" s="48"/>
      <c r="M462" s="48"/>
      <c r="N462" s="48"/>
      <c r="O462" s="48"/>
    </row>
    <row r="463" spans="1:15" ht="15">
      <c r="A463" s="52"/>
      <c r="B463" s="52"/>
      <c r="C463" s="52"/>
      <c r="D463" s="48"/>
      <c r="E463" s="48"/>
      <c r="F463" s="48"/>
      <c r="G463" s="48"/>
      <c r="H463" s="48"/>
      <c r="I463" s="48"/>
      <c r="J463" s="48"/>
      <c r="K463" s="48"/>
      <c r="L463" s="48"/>
      <c r="M463" s="48"/>
      <c r="N463" s="48"/>
      <c r="O463" s="48"/>
    </row>
    <row r="464" spans="1:15" ht="15">
      <c r="A464" s="52"/>
      <c r="B464" s="52"/>
      <c r="C464" s="52"/>
      <c r="D464" s="48"/>
      <c r="E464" s="48"/>
      <c r="F464" s="48"/>
      <c r="G464" s="48"/>
      <c r="H464" s="48"/>
      <c r="I464" s="48"/>
      <c r="J464" s="48"/>
      <c r="K464" s="48"/>
      <c r="L464" s="48"/>
      <c r="M464" s="48"/>
      <c r="N464" s="48"/>
      <c r="O464" s="48"/>
    </row>
    <row r="465" spans="1:15" ht="15">
      <c r="A465" s="52"/>
      <c r="B465" s="52"/>
      <c r="C465" s="52"/>
      <c r="D465" s="48"/>
      <c r="E465" s="48"/>
      <c r="F465" s="48"/>
      <c r="G465" s="48"/>
      <c r="H465" s="48"/>
      <c r="I465" s="48"/>
      <c r="J465" s="48"/>
      <c r="K465" s="48"/>
      <c r="L465" s="48"/>
      <c r="M465" s="48"/>
      <c r="N465" s="48"/>
      <c r="O465" s="48"/>
    </row>
    <row r="466" spans="1:15" ht="15">
      <c r="A466" s="52"/>
      <c r="B466" s="52"/>
      <c r="C466" s="52"/>
      <c r="D466" s="48"/>
      <c r="E466" s="48"/>
      <c r="F466" s="48"/>
      <c r="G466" s="48"/>
      <c r="H466" s="48"/>
      <c r="I466" s="48"/>
      <c r="J466" s="48"/>
      <c r="K466" s="48"/>
      <c r="L466" s="48"/>
      <c r="M466" s="48"/>
      <c r="N466" s="48"/>
      <c r="O466" s="48"/>
    </row>
    <row r="467" spans="1:15" ht="15">
      <c r="A467" s="52"/>
      <c r="B467" s="52"/>
      <c r="C467" s="52"/>
      <c r="D467" s="48"/>
      <c r="E467" s="48"/>
      <c r="F467" s="48"/>
      <c r="G467" s="48"/>
      <c r="H467" s="48"/>
      <c r="I467" s="48"/>
      <c r="J467" s="48"/>
      <c r="K467" s="48"/>
      <c r="L467" s="48"/>
      <c r="M467" s="48"/>
      <c r="N467" s="48"/>
      <c r="O467" s="48"/>
    </row>
    <row r="468" spans="1:15" ht="15">
      <c r="A468" s="52"/>
      <c r="B468" s="52"/>
      <c r="C468" s="52"/>
      <c r="D468" s="48"/>
      <c r="E468" s="48"/>
      <c r="F468" s="48"/>
      <c r="G468" s="48"/>
      <c r="H468" s="48"/>
      <c r="I468" s="48"/>
      <c r="J468" s="48"/>
      <c r="K468" s="48"/>
      <c r="L468" s="48"/>
      <c r="M468" s="48"/>
      <c r="N468" s="48"/>
      <c r="O468" s="48"/>
    </row>
    <row r="469" spans="1:15" ht="15">
      <c r="A469" s="52"/>
      <c r="B469" s="52"/>
      <c r="C469" s="52"/>
      <c r="D469" s="48"/>
      <c r="E469" s="48"/>
      <c r="F469" s="48"/>
      <c r="G469" s="48"/>
      <c r="H469" s="48"/>
      <c r="I469" s="48"/>
      <c r="J469" s="48"/>
      <c r="K469" s="48"/>
      <c r="L469" s="48"/>
      <c r="M469" s="48"/>
      <c r="N469" s="48"/>
      <c r="O469" s="48"/>
    </row>
    <row r="470" spans="1:15" ht="15">
      <c r="A470" s="52"/>
      <c r="B470" s="52"/>
      <c r="C470" s="52"/>
      <c r="D470" s="48"/>
      <c r="E470" s="48"/>
      <c r="F470" s="48"/>
      <c r="G470" s="48"/>
      <c r="H470" s="48"/>
      <c r="I470" s="48"/>
      <c r="J470" s="48"/>
      <c r="K470" s="48"/>
      <c r="L470" s="48"/>
      <c r="M470" s="48"/>
      <c r="N470" s="48"/>
      <c r="O470" s="48"/>
    </row>
    <row r="471" spans="1:15" ht="15">
      <c r="A471" s="52"/>
      <c r="B471" s="52"/>
      <c r="C471" s="52"/>
      <c r="D471" s="48"/>
      <c r="E471" s="48"/>
      <c r="F471" s="48"/>
      <c r="G471" s="48"/>
      <c r="H471" s="48"/>
      <c r="I471" s="48"/>
      <c r="J471" s="48"/>
      <c r="K471" s="48"/>
      <c r="L471" s="48"/>
      <c r="M471" s="48"/>
      <c r="N471" s="48"/>
      <c r="O471" s="48"/>
    </row>
    <row r="472" spans="1:15" ht="15">
      <c r="A472" s="52"/>
      <c r="B472" s="52"/>
      <c r="C472" s="52"/>
      <c r="D472" s="48"/>
      <c r="E472" s="48"/>
      <c r="F472" s="48"/>
      <c r="G472" s="48"/>
      <c r="H472" s="48"/>
      <c r="I472" s="48"/>
      <c r="J472" s="48"/>
      <c r="K472" s="48"/>
      <c r="L472" s="48"/>
      <c r="M472" s="48"/>
      <c r="N472" s="48"/>
      <c r="O472" s="48"/>
    </row>
    <row r="473" spans="1:15" ht="15">
      <c r="A473" s="52"/>
      <c r="B473" s="52"/>
      <c r="C473" s="52"/>
      <c r="D473" s="48"/>
      <c r="E473" s="48"/>
      <c r="F473" s="48"/>
      <c r="G473" s="48"/>
      <c r="H473" s="48"/>
      <c r="I473" s="48"/>
      <c r="J473" s="48"/>
      <c r="K473" s="48"/>
      <c r="L473" s="48"/>
      <c r="M473" s="48"/>
      <c r="N473" s="48"/>
      <c r="O473" s="48"/>
    </row>
    <row r="474" ht="15">
      <c r="O474" s="48"/>
    </row>
    <row r="475" ht="15">
      <c r="O475" s="48"/>
    </row>
    <row r="476" ht="15">
      <c r="O476" s="48"/>
    </row>
    <row r="477" ht="15">
      <c r="O477" s="48"/>
    </row>
    <row r="478" ht="15">
      <c r="O478" s="48"/>
    </row>
    <row r="479" ht="15">
      <c r="O479" s="48"/>
    </row>
    <row r="480" ht="15">
      <c r="O480" s="48"/>
    </row>
    <row r="481" ht="15">
      <c r="O481" s="48"/>
    </row>
    <row r="482" ht="15">
      <c r="O482" s="48"/>
    </row>
    <row r="483" ht="15">
      <c r="O483" s="48"/>
    </row>
    <row r="484" ht="15">
      <c r="O484" s="48"/>
    </row>
    <row r="485" ht="15">
      <c r="O485" s="48"/>
    </row>
    <row r="486" ht="15">
      <c r="O486" s="48"/>
    </row>
    <row r="487" ht="15">
      <c r="O487" s="48"/>
    </row>
    <row r="488" ht="15">
      <c r="O488" s="48"/>
    </row>
    <row r="489" ht="15">
      <c r="O489" s="48"/>
    </row>
    <row r="490" ht="15">
      <c r="O490" s="48"/>
    </row>
    <row r="491" ht="15">
      <c r="O491" s="48"/>
    </row>
    <row r="492" ht="15">
      <c r="O492" s="48"/>
    </row>
    <row r="493" ht="15">
      <c r="O493" s="48"/>
    </row>
    <row r="494" ht="15">
      <c r="O494" s="48"/>
    </row>
    <row r="495" ht="15">
      <c r="O495" s="48"/>
    </row>
    <row r="496" ht="15">
      <c r="O496" s="48"/>
    </row>
    <row r="497" ht="15">
      <c r="O497" s="48"/>
    </row>
    <row r="498" ht="15">
      <c r="O498" s="48"/>
    </row>
  </sheetData>
  <sheetProtection/>
  <mergeCells count="270">
    <mergeCell ref="A392:C392"/>
    <mergeCell ref="G373:O373"/>
    <mergeCell ref="G367:O367"/>
    <mergeCell ref="B368:B369"/>
    <mergeCell ref="A371:C371"/>
    <mergeCell ref="D388:F388"/>
    <mergeCell ref="G388:I388"/>
    <mergeCell ref="J388:L388"/>
    <mergeCell ref="C368:C369"/>
    <mergeCell ref="D368:F368"/>
    <mergeCell ref="G368:I368"/>
    <mergeCell ref="J368:L368"/>
    <mergeCell ref="A424:F424"/>
    <mergeCell ref="A417:F417"/>
    <mergeCell ref="A421:C421"/>
    <mergeCell ref="D418:F418"/>
    <mergeCell ref="G404:I404"/>
    <mergeCell ref="J404:L404"/>
    <mergeCell ref="D374:F374"/>
    <mergeCell ref="B374:B375"/>
    <mergeCell ref="M388:O388"/>
    <mergeCell ref="J374:L374"/>
    <mergeCell ref="M374:O374"/>
    <mergeCell ref="D381:F381"/>
    <mergeCell ref="B381:B382"/>
    <mergeCell ref="C404:C405"/>
    <mergeCell ref="B395:B396"/>
    <mergeCell ref="C395:C396"/>
    <mergeCell ref="B404:B405"/>
    <mergeCell ref="G403:O403"/>
    <mergeCell ref="C135:C136"/>
    <mergeCell ref="B101:B102"/>
    <mergeCell ref="C101:C102"/>
    <mergeCell ref="B184:B185"/>
    <mergeCell ref="C184:C185"/>
    <mergeCell ref="B204:B205"/>
    <mergeCell ref="C204:C205"/>
    <mergeCell ref="A180:C180"/>
    <mergeCell ref="A181:C181"/>
    <mergeCell ref="A203:F203"/>
    <mergeCell ref="J12:L12"/>
    <mergeCell ref="A10:O10"/>
    <mergeCell ref="A11:F11"/>
    <mergeCell ref="G11:O11"/>
    <mergeCell ref="D8:E8"/>
    <mergeCell ref="A1:O1"/>
    <mergeCell ref="A4:O4"/>
    <mergeCell ref="C6:E6"/>
    <mergeCell ref="D7:E7"/>
    <mergeCell ref="H6:O6"/>
    <mergeCell ref="M101:O101"/>
    <mergeCell ref="D12:F12"/>
    <mergeCell ref="G12:I12"/>
    <mergeCell ref="G69:O69"/>
    <mergeCell ref="A31:C31"/>
    <mergeCell ref="A51:C51"/>
    <mergeCell ref="A55:C55"/>
    <mergeCell ref="A65:C65"/>
    <mergeCell ref="A66:C66"/>
    <mergeCell ref="A69:F69"/>
    <mergeCell ref="B135:B136"/>
    <mergeCell ref="G100:O100"/>
    <mergeCell ref="D135:F135"/>
    <mergeCell ref="J135:L135"/>
    <mergeCell ref="G135:I135"/>
    <mergeCell ref="M12:O12"/>
    <mergeCell ref="J70:L70"/>
    <mergeCell ref="M70:O70"/>
    <mergeCell ref="D70:F70"/>
    <mergeCell ref="G70:I70"/>
    <mergeCell ref="D236:F236"/>
    <mergeCell ref="M135:O135"/>
    <mergeCell ref="D101:F101"/>
    <mergeCell ref="G101:I101"/>
    <mergeCell ref="J101:L101"/>
    <mergeCell ref="A134:F134"/>
    <mergeCell ref="G134:O134"/>
    <mergeCell ref="A113:C113"/>
    <mergeCell ref="A131:C131"/>
    <mergeCell ref="A132:C132"/>
    <mergeCell ref="B236:B237"/>
    <mergeCell ref="C236:C237"/>
    <mergeCell ref="G183:O183"/>
    <mergeCell ref="A183:F183"/>
    <mergeCell ref="J184:L184"/>
    <mergeCell ref="M184:O184"/>
    <mergeCell ref="A190:C190"/>
    <mergeCell ref="A194:C194"/>
    <mergeCell ref="G184:I184"/>
    <mergeCell ref="D184:F184"/>
    <mergeCell ref="B247:B248"/>
    <mergeCell ref="C247:C248"/>
    <mergeCell ref="D204:F204"/>
    <mergeCell ref="G204:I204"/>
    <mergeCell ref="J204:L204"/>
    <mergeCell ref="M204:O204"/>
    <mergeCell ref="A227:C227"/>
    <mergeCell ref="G236:I236"/>
    <mergeCell ref="J236:L236"/>
    <mergeCell ref="M236:O236"/>
    <mergeCell ref="A311:C311"/>
    <mergeCell ref="A286:C286"/>
    <mergeCell ref="A200:C200"/>
    <mergeCell ref="G203:O203"/>
    <mergeCell ref="G235:O235"/>
    <mergeCell ref="G246:O246"/>
    <mergeCell ref="D247:F247"/>
    <mergeCell ref="G247:I247"/>
    <mergeCell ref="J247:L247"/>
    <mergeCell ref="M247:O247"/>
    <mergeCell ref="G261:O261"/>
    <mergeCell ref="D262:F262"/>
    <mergeCell ref="G262:I262"/>
    <mergeCell ref="J262:L262"/>
    <mergeCell ref="M262:O262"/>
    <mergeCell ref="B262:B263"/>
    <mergeCell ref="C262:C263"/>
    <mergeCell ref="M418:O418"/>
    <mergeCell ref="G395:I395"/>
    <mergeCell ref="J395:L395"/>
    <mergeCell ref="A342:C342"/>
    <mergeCell ref="D335:F335"/>
    <mergeCell ref="G334:O334"/>
    <mergeCell ref="G357:I357"/>
    <mergeCell ref="J357:L357"/>
    <mergeCell ref="M357:O357"/>
    <mergeCell ref="A338:C338"/>
    <mergeCell ref="J425:L425"/>
    <mergeCell ref="A410:F410"/>
    <mergeCell ref="G410:O410"/>
    <mergeCell ref="A367:F367"/>
    <mergeCell ref="A407:C407"/>
    <mergeCell ref="A387:F387"/>
    <mergeCell ref="M425:O425"/>
    <mergeCell ref="J381:L381"/>
    <mergeCell ref="G394:O394"/>
    <mergeCell ref="J418:L418"/>
    <mergeCell ref="G424:O424"/>
    <mergeCell ref="B425:B426"/>
    <mergeCell ref="C418:C419"/>
    <mergeCell ref="M404:O404"/>
    <mergeCell ref="M381:O381"/>
    <mergeCell ref="D395:F395"/>
    <mergeCell ref="M395:O395"/>
    <mergeCell ref="G387:O387"/>
    <mergeCell ref="D425:F425"/>
    <mergeCell ref="G425:I425"/>
    <mergeCell ref="G350:O350"/>
    <mergeCell ref="B351:B352"/>
    <mergeCell ref="C351:C352"/>
    <mergeCell ref="M368:O368"/>
    <mergeCell ref="G335:I335"/>
    <mergeCell ref="J335:L335"/>
    <mergeCell ref="M335:O335"/>
    <mergeCell ref="A363:C363"/>
    <mergeCell ref="G356:O356"/>
    <mergeCell ref="A343:C343"/>
    <mergeCell ref="A100:F100"/>
    <mergeCell ref="A394:F394"/>
    <mergeCell ref="A384:C384"/>
    <mergeCell ref="A258:C258"/>
    <mergeCell ref="A366:O366"/>
    <mergeCell ref="G380:O380"/>
    <mergeCell ref="G280:O280"/>
    <mergeCell ref="G281:I281"/>
    <mergeCell ref="M281:O281"/>
    <mergeCell ref="J281:L281"/>
    <mergeCell ref="D281:F281"/>
    <mergeCell ref="G295:O295"/>
    <mergeCell ref="D296:F296"/>
    <mergeCell ref="G296:I296"/>
    <mergeCell ref="C281:C282"/>
    <mergeCell ref="A295:F295"/>
    <mergeCell ref="M296:O296"/>
    <mergeCell ref="J296:L296"/>
    <mergeCell ref="B296:B297"/>
    <mergeCell ref="C296:C297"/>
    <mergeCell ref="C357:C358"/>
    <mergeCell ref="D357:F357"/>
    <mergeCell ref="A373:F373"/>
    <mergeCell ref="B357:B358"/>
    <mergeCell ref="D351:F351"/>
    <mergeCell ref="A360:C360"/>
    <mergeCell ref="A235:F235"/>
    <mergeCell ref="A213:C213"/>
    <mergeCell ref="A199:C199"/>
    <mergeCell ref="A436:C436"/>
    <mergeCell ref="A434:C434"/>
    <mergeCell ref="A327:C327"/>
    <mergeCell ref="B281:B282"/>
    <mergeCell ref="C381:C382"/>
    <mergeCell ref="A334:F334"/>
    <mergeCell ref="A377:C377"/>
    <mergeCell ref="A76:C76"/>
    <mergeCell ref="A126:C126"/>
    <mergeCell ref="A117:C117"/>
    <mergeCell ref="A96:C96"/>
    <mergeCell ref="A97:C97"/>
    <mergeCell ref="A253:C253"/>
    <mergeCell ref="A223:C223"/>
    <mergeCell ref="A228:C228"/>
    <mergeCell ref="A159:C159"/>
    <mergeCell ref="A172:C172"/>
    <mergeCell ref="A277:C277"/>
    <mergeCell ref="A280:F280"/>
    <mergeCell ref="A312:C312"/>
    <mergeCell ref="A350:F350"/>
    <mergeCell ref="A90:C90"/>
    <mergeCell ref="A307:C307"/>
    <mergeCell ref="A331:C331"/>
    <mergeCell ref="A319:C319"/>
    <mergeCell ref="A257:C257"/>
    <mergeCell ref="A261:F261"/>
    <mergeCell ref="A243:C243"/>
    <mergeCell ref="A217:C217"/>
    <mergeCell ref="A246:F246"/>
    <mergeCell ref="G351:I351"/>
    <mergeCell ref="J351:L351"/>
    <mergeCell ref="M351:O351"/>
    <mergeCell ref="M316:O316"/>
    <mergeCell ref="A322:F322"/>
    <mergeCell ref="G322:O322"/>
    <mergeCell ref="D323:F323"/>
    <mergeCell ref="A438:C438"/>
    <mergeCell ref="G381:I381"/>
    <mergeCell ref="G417:O417"/>
    <mergeCell ref="A400:C400"/>
    <mergeCell ref="A380:F380"/>
    <mergeCell ref="A430:C430"/>
    <mergeCell ref="G418:I418"/>
    <mergeCell ref="A428:C428"/>
    <mergeCell ref="B418:B419"/>
    <mergeCell ref="C425:C426"/>
    <mergeCell ref="A414:C414"/>
    <mergeCell ref="A356:F356"/>
    <mergeCell ref="B388:B389"/>
    <mergeCell ref="C388:C389"/>
    <mergeCell ref="A315:F315"/>
    <mergeCell ref="G315:O315"/>
    <mergeCell ref="D316:F316"/>
    <mergeCell ref="G316:I316"/>
    <mergeCell ref="J316:L316"/>
    <mergeCell ref="C374:C375"/>
    <mergeCell ref="G323:I323"/>
    <mergeCell ref="J323:L323"/>
    <mergeCell ref="M323:O323"/>
    <mergeCell ref="B316:B317"/>
    <mergeCell ref="B323:B324"/>
    <mergeCell ref="B335:B336"/>
    <mergeCell ref="A332:C332"/>
    <mergeCell ref="D411:F411"/>
    <mergeCell ref="G411:I411"/>
    <mergeCell ref="J411:L411"/>
    <mergeCell ref="M411:O411"/>
    <mergeCell ref="B411:B412"/>
    <mergeCell ref="A354:C354"/>
    <mergeCell ref="C411:C412"/>
    <mergeCell ref="G374:I374"/>
    <mergeCell ref="A403:F403"/>
    <mergeCell ref="D404:F404"/>
    <mergeCell ref="H7:I7"/>
    <mergeCell ref="H8:I8"/>
    <mergeCell ref="E447:K447"/>
    <mergeCell ref="E446:K446"/>
    <mergeCell ref="N7:O7"/>
    <mergeCell ref="N8:O8"/>
    <mergeCell ref="L7:M7"/>
    <mergeCell ref="L8:M8"/>
    <mergeCell ref="J7:K7"/>
    <mergeCell ref="J8:K8"/>
  </mergeCells>
  <printOptions/>
  <pageMargins left="0.6299212598425197" right="0.2362204724409449" top="0.35433070866141736" bottom="0" header="0.31496062992125984" footer="0.31496062992125984"/>
  <pageSetup horizontalDpi="600" verticalDpi="60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92"/>
  <sheetViews>
    <sheetView zoomScalePageLayoutView="0" workbookViewId="0" topLeftCell="A238">
      <selection activeCell="G251" sqref="G251"/>
    </sheetView>
  </sheetViews>
  <sheetFormatPr defaultColWidth="11.421875" defaultRowHeight="12.75"/>
  <cols>
    <col min="1" max="1" width="39.421875" style="47" customWidth="1"/>
    <col min="2" max="2" width="41.7109375" style="27" customWidth="1"/>
    <col min="3" max="3" width="12.00390625" style="27" customWidth="1"/>
    <col min="4" max="15" width="6.28125" style="27" customWidth="1"/>
    <col min="16" max="20" width="11.421875" style="26" customWidth="1"/>
    <col min="21" max="16384" width="11.421875" style="27" customWidth="1"/>
  </cols>
  <sheetData>
    <row r="1" spans="1:15" ht="18.75" customHeight="1">
      <c r="A1" s="564" t="s">
        <v>133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</row>
    <row r="2" spans="1:15" ht="15">
      <c r="A2" s="39" t="s">
        <v>146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10.5" customHeight="1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5" ht="15.75">
      <c r="A4" s="566" t="s">
        <v>182</v>
      </c>
      <c r="B4" s="566"/>
      <c r="C4" s="566"/>
      <c r="D4" s="566"/>
      <c r="E4" s="566"/>
      <c r="F4" s="566"/>
      <c r="G4" s="566"/>
      <c r="H4" s="566"/>
      <c r="I4" s="566"/>
      <c r="J4" s="566"/>
      <c r="K4" s="566"/>
      <c r="L4" s="566"/>
      <c r="M4" s="566"/>
      <c r="N4" s="566"/>
      <c r="O4" s="566"/>
    </row>
    <row r="5" spans="1:15" ht="8.25" customHeight="1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6" spans="1:15" ht="14.25" customHeight="1">
      <c r="A6" s="66" t="s">
        <v>250</v>
      </c>
      <c r="B6" s="44"/>
      <c r="C6" s="567" t="s">
        <v>136</v>
      </c>
      <c r="D6" s="568"/>
      <c r="E6" s="569"/>
      <c r="F6" s="67"/>
      <c r="G6" s="584" t="s">
        <v>0</v>
      </c>
      <c r="H6" s="584"/>
      <c r="I6" s="584"/>
      <c r="J6" s="584"/>
      <c r="K6" s="584"/>
      <c r="L6" s="584"/>
      <c r="M6" s="584"/>
      <c r="N6" s="584"/>
      <c r="O6" s="42"/>
    </row>
    <row r="7" spans="1:15" ht="12.75" customHeight="1">
      <c r="A7" s="11"/>
      <c r="B7" s="45"/>
      <c r="C7" s="451" t="s">
        <v>1</v>
      </c>
      <c r="D7" s="570" t="s">
        <v>2</v>
      </c>
      <c r="E7" s="570"/>
      <c r="F7" s="68"/>
      <c r="G7" s="570" t="s">
        <v>1</v>
      </c>
      <c r="H7" s="570"/>
      <c r="I7" s="570" t="s">
        <v>2</v>
      </c>
      <c r="J7" s="570"/>
      <c r="K7" s="585" t="s">
        <v>3</v>
      </c>
      <c r="L7" s="585"/>
      <c r="M7" s="570" t="s">
        <v>4</v>
      </c>
      <c r="N7" s="570"/>
      <c r="O7" s="42"/>
    </row>
    <row r="8" spans="1:15" ht="14.25" customHeight="1">
      <c r="A8" s="43"/>
      <c r="B8" s="44"/>
      <c r="C8" s="452">
        <v>44469</v>
      </c>
      <c r="D8" s="562"/>
      <c r="E8" s="563"/>
      <c r="F8" s="69"/>
      <c r="G8" s="580"/>
      <c r="H8" s="581"/>
      <c r="I8" s="580"/>
      <c r="J8" s="581"/>
      <c r="K8" s="582"/>
      <c r="L8" s="583"/>
      <c r="M8" s="580"/>
      <c r="N8" s="581"/>
      <c r="O8" s="44"/>
    </row>
    <row r="9" spans="1:15" ht="14.25" customHeight="1">
      <c r="A9" s="43"/>
      <c r="B9" s="44"/>
      <c r="C9" s="53"/>
      <c r="D9" s="53"/>
      <c r="E9" s="53"/>
      <c r="F9" s="63"/>
      <c r="G9" s="54"/>
      <c r="H9" s="55"/>
      <c r="I9" s="54"/>
      <c r="J9" s="55"/>
      <c r="K9" s="56"/>
      <c r="L9" s="65"/>
      <c r="M9" s="54"/>
      <c r="N9" s="55"/>
      <c r="O9" s="44"/>
    </row>
    <row r="10" spans="1:15" ht="18">
      <c r="A10" s="559" t="s">
        <v>14</v>
      </c>
      <c r="B10" s="559"/>
      <c r="C10" s="559"/>
      <c r="D10" s="559"/>
      <c r="E10" s="559"/>
      <c r="F10" s="559"/>
      <c r="G10" s="559"/>
      <c r="H10" s="559"/>
      <c r="I10" s="559"/>
      <c r="J10" s="559"/>
      <c r="K10" s="559"/>
      <c r="L10" s="559"/>
      <c r="M10" s="559"/>
      <c r="N10" s="559"/>
      <c r="O10" s="559"/>
    </row>
    <row r="11" spans="1:15" ht="18.75" thickBot="1">
      <c r="A11" s="559" t="s">
        <v>141</v>
      </c>
      <c r="B11" s="559"/>
      <c r="C11" s="559"/>
      <c r="D11" s="559"/>
      <c r="E11" s="559"/>
      <c r="F11" s="559"/>
      <c r="G11" s="559"/>
      <c r="H11" s="559"/>
      <c r="I11" s="559"/>
      <c r="J11" s="559"/>
      <c r="K11" s="559"/>
      <c r="L11" s="559"/>
      <c r="M11" s="559"/>
      <c r="N11" s="559"/>
      <c r="O11" s="559"/>
    </row>
    <row r="12" spans="1:15" ht="13.5" thickBot="1">
      <c r="A12" s="560" t="s">
        <v>5</v>
      </c>
      <c r="B12" s="560"/>
      <c r="C12" s="560"/>
      <c r="D12" s="560"/>
      <c r="E12" s="560"/>
      <c r="F12" s="560"/>
      <c r="G12" s="561" t="s">
        <v>6</v>
      </c>
      <c r="H12" s="561"/>
      <c r="I12" s="561"/>
      <c r="J12" s="561"/>
      <c r="K12" s="561"/>
      <c r="L12" s="561"/>
      <c r="M12" s="561"/>
      <c r="N12" s="561"/>
      <c r="O12" s="561"/>
    </row>
    <row r="13" spans="1:15" ht="13.5" thickBot="1">
      <c r="A13" s="17" t="s">
        <v>7</v>
      </c>
      <c r="B13" s="22" t="s">
        <v>38</v>
      </c>
      <c r="C13" s="17" t="s">
        <v>9</v>
      </c>
      <c r="D13" s="551" t="s">
        <v>10</v>
      </c>
      <c r="E13" s="551"/>
      <c r="F13" s="551"/>
      <c r="G13" s="551" t="s">
        <v>11</v>
      </c>
      <c r="H13" s="551"/>
      <c r="I13" s="551"/>
      <c r="J13" s="551" t="s">
        <v>12</v>
      </c>
      <c r="K13" s="551"/>
      <c r="L13" s="551"/>
      <c r="M13" s="551" t="s">
        <v>13</v>
      </c>
      <c r="N13" s="551"/>
      <c r="O13" s="551"/>
    </row>
    <row r="14" spans="1:15" ht="13.5" customHeight="1" thickBot="1">
      <c r="A14" s="17" t="s">
        <v>14</v>
      </c>
      <c r="B14" s="15" t="s">
        <v>251</v>
      </c>
      <c r="C14" s="15"/>
      <c r="D14" s="19" t="s">
        <v>15</v>
      </c>
      <c r="E14" s="19" t="s">
        <v>16</v>
      </c>
      <c r="F14" s="38" t="s">
        <v>17</v>
      </c>
      <c r="G14" s="19" t="s">
        <v>15</v>
      </c>
      <c r="H14" s="19" t="s">
        <v>16</v>
      </c>
      <c r="I14" s="19" t="s">
        <v>17</v>
      </c>
      <c r="J14" s="19" t="s">
        <v>15</v>
      </c>
      <c r="K14" s="19" t="s">
        <v>16</v>
      </c>
      <c r="L14" s="19" t="s">
        <v>17</v>
      </c>
      <c r="M14" s="16" t="s">
        <v>15</v>
      </c>
      <c r="N14" s="16" t="s">
        <v>16</v>
      </c>
      <c r="O14" s="16" t="s">
        <v>17</v>
      </c>
    </row>
    <row r="15" spans="1:15" ht="12.75" customHeight="1">
      <c r="A15" s="98" t="s">
        <v>177</v>
      </c>
      <c r="B15" s="99" t="s">
        <v>19</v>
      </c>
      <c r="C15" s="100" t="s">
        <v>20</v>
      </c>
      <c r="D15" s="101">
        <v>0</v>
      </c>
      <c r="E15" s="102">
        <v>0</v>
      </c>
      <c r="F15" s="103">
        <f>D15+E15</f>
        <v>0</v>
      </c>
      <c r="G15" s="101">
        <v>0</v>
      </c>
      <c r="H15" s="104">
        <v>0</v>
      </c>
      <c r="I15" s="103">
        <f>G15+H15</f>
        <v>0</v>
      </c>
      <c r="J15" s="101">
        <v>5</v>
      </c>
      <c r="K15" s="104">
        <v>3</v>
      </c>
      <c r="L15" s="103">
        <f>J15+K15</f>
        <v>8</v>
      </c>
      <c r="M15" s="101">
        <f>SUM(G15,J15)</f>
        <v>5</v>
      </c>
      <c r="N15" s="104">
        <f>SUM(H15,K15)</f>
        <v>3</v>
      </c>
      <c r="O15" s="103">
        <f>M15+N15</f>
        <v>8</v>
      </c>
    </row>
    <row r="16" spans="1:15" ht="12.75" customHeight="1">
      <c r="A16" s="98" t="s">
        <v>174</v>
      </c>
      <c r="B16" s="99" t="s">
        <v>19</v>
      </c>
      <c r="C16" s="105" t="s">
        <v>20</v>
      </c>
      <c r="D16" s="106">
        <v>111</v>
      </c>
      <c r="E16" s="107">
        <v>115</v>
      </c>
      <c r="F16" s="108">
        <f>D16+E16</f>
        <v>226</v>
      </c>
      <c r="G16" s="398">
        <v>106</v>
      </c>
      <c r="H16" s="109">
        <v>97</v>
      </c>
      <c r="I16" s="108">
        <f aca="true" t="shared" si="0" ref="I16:I31">G16+H16</f>
        <v>203</v>
      </c>
      <c r="J16" s="398">
        <v>487</v>
      </c>
      <c r="K16" s="400">
        <v>501</v>
      </c>
      <c r="L16" s="399">
        <f aca="true" t="shared" si="1" ref="L16:L31">J16+K16</f>
        <v>988</v>
      </c>
      <c r="M16" s="106">
        <f aca="true" t="shared" si="2" ref="M16:N31">SUM(G16,J16)</f>
        <v>593</v>
      </c>
      <c r="N16" s="109">
        <f t="shared" si="2"/>
        <v>598</v>
      </c>
      <c r="O16" s="110">
        <f aca="true" t="shared" si="3" ref="O16:O31">M16+N16</f>
        <v>1191</v>
      </c>
    </row>
    <row r="17" spans="1:15" ht="12.75" customHeight="1">
      <c r="A17" s="111" t="s">
        <v>236</v>
      </c>
      <c r="B17" s="112" t="s">
        <v>19</v>
      </c>
      <c r="C17" s="113" t="s">
        <v>20</v>
      </c>
      <c r="D17" s="106">
        <v>0</v>
      </c>
      <c r="E17" s="107">
        <v>0</v>
      </c>
      <c r="F17" s="108">
        <f aca="true" t="shared" si="4" ref="F17:F31">D17+E17</f>
        <v>0</v>
      </c>
      <c r="G17" s="106">
        <v>0</v>
      </c>
      <c r="H17" s="109">
        <v>0</v>
      </c>
      <c r="I17" s="108">
        <f t="shared" si="0"/>
        <v>0</v>
      </c>
      <c r="J17" s="106">
        <v>6</v>
      </c>
      <c r="K17" s="109">
        <v>1</v>
      </c>
      <c r="L17" s="108">
        <f t="shared" si="1"/>
        <v>7</v>
      </c>
      <c r="M17" s="106">
        <f>SUM(G17,J17)</f>
        <v>6</v>
      </c>
      <c r="N17" s="109">
        <f t="shared" si="2"/>
        <v>1</v>
      </c>
      <c r="O17" s="110">
        <f t="shared" si="3"/>
        <v>7</v>
      </c>
    </row>
    <row r="18" spans="1:15" ht="12.75" customHeight="1">
      <c r="A18" s="111" t="s">
        <v>237</v>
      </c>
      <c r="B18" s="112" t="s">
        <v>19</v>
      </c>
      <c r="C18" s="113" t="s">
        <v>20</v>
      </c>
      <c r="D18" s="106">
        <v>120</v>
      </c>
      <c r="E18" s="107">
        <v>99</v>
      </c>
      <c r="F18" s="108">
        <f t="shared" si="4"/>
        <v>219</v>
      </c>
      <c r="G18" s="398">
        <v>117</v>
      </c>
      <c r="H18" s="109">
        <v>100</v>
      </c>
      <c r="I18" s="108">
        <f t="shared" si="0"/>
        <v>217</v>
      </c>
      <c r="J18" s="398">
        <v>553</v>
      </c>
      <c r="K18" s="109">
        <v>545</v>
      </c>
      <c r="L18" s="108">
        <f t="shared" si="1"/>
        <v>1098</v>
      </c>
      <c r="M18" s="106">
        <f t="shared" si="2"/>
        <v>670</v>
      </c>
      <c r="N18" s="109">
        <f t="shared" si="2"/>
        <v>645</v>
      </c>
      <c r="O18" s="110">
        <f t="shared" si="3"/>
        <v>1315</v>
      </c>
    </row>
    <row r="19" spans="1:15" ht="12.75" customHeight="1">
      <c r="A19" s="111" t="s">
        <v>21</v>
      </c>
      <c r="B19" s="112" t="s">
        <v>19</v>
      </c>
      <c r="C19" s="114" t="s">
        <v>20</v>
      </c>
      <c r="D19" s="106">
        <v>28</v>
      </c>
      <c r="E19" s="107">
        <v>80</v>
      </c>
      <c r="F19" s="108">
        <f t="shared" si="4"/>
        <v>108</v>
      </c>
      <c r="G19" s="106">
        <v>25</v>
      </c>
      <c r="H19" s="109">
        <v>81</v>
      </c>
      <c r="I19" s="108">
        <f t="shared" si="0"/>
        <v>106</v>
      </c>
      <c r="J19" s="106">
        <v>178</v>
      </c>
      <c r="K19" s="109">
        <v>450</v>
      </c>
      <c r="L19" s="108">
        <f t="shared" si="1"/>
        <v>628</v>
      </c>
      <c r="M19" s="106">
        <f t="shared" si="2"/>
        <v>203</v>
      </c>
      <c r="N19" s="109">
        <f t="shared" si="2"/>
        <v>531</v>
      </c>
      <c r="O19" s="110">
        <f t="shared" si="3"/>
        <v>734</v>
      </c>
    </row>
    <row r="20" spans="1:15" ht="12.75" customHeight="1">
      <c r="A20" s="111" t="s">
        <v>249</v>
      </c>
      <c r="B20" s="112" t="s">
        <v>19</v>
      </c>
      <c r="C20" s="114" t="s">
        <v>20</v>
      </c>
      <c r="D20" s="106">
        <v>0</v>
      </c>
      <c r="E20" s="107">
        <v>0</v>
      </c>
      <c r="F20" s="108">
        <f>D20+E20</f>
        <v>0</v>
      </c>
      <c r="G20" s="106">
        <v>0</v>
      </c>
      <c r="H20" s="109">
        <v>0</v>
      </c>
      <c r="I20" s="108">
        <f>G20+H20</f>
        <v>0</v>
      </c>
      <c r="J20" s="106">
        <v>0</v>
      </c>
      <c r="K20" s="109">
        <v>0</v>
      </c>
      <c r="L20" s="108">
        <f>J20+K20</f>
        <v>0</v>
      </c>
      <c r="M20" s="106">
        <f>SUM(G20,J20)</f>
        <v>0</v>
      </c>
      <c r="N20" s="109">
        <f>SUM(H20,K20)</f>
        <v>0</v>
      </c>
      <c r="O20" s="110">
        <f>M20+N20</f>
        <v>0</v>
      </c>
    </row>
    <row r="21" spans="1:15" ht="12.75" customHeight="1">
      <c r="A21" s="111" t="s">
        <v>168</v>
      </c>
      <c r="B21" s="112" t="s">
        <v>19</v>
      </c>
      <c r="C21" s="113" t="s">
        <v>20</v>
      </c>
      <c r="D21" s="106">
        <v>100</v>
      </c>
      <c r="E21" s="107">
        <v>24</v>
      </c>
      <c r="F21" s="108">
        <f t="shared" si="4"/>
        <v>124</v>
      </c>
      <c r="G21" s="106">
        <v>86</v>
      </c>
      <c r="H21" s="400">
        <v>19</v>
      </c>
      <c r="I21" s="108">
        <f t="shared" si="0"/>
        <v>105</v>
      </c>
      <c r="J21" s="398">
        <v>212</v>
      </c>
      <c r="K21" s="400">
        <v>24</v>
      </c>
      <c r="L21" s="108">
        <f t="shared" si="1"/>
        <v>236</v>
      </c>
      <c r="M21" s="106">
        <f t="shared" si="2"/>
        <v>298</v>
      </c>
      <c r="N21" s="109">
        <f t="shared" si="2"/>
        <v>43</v>
      </c>
      <c r="O21" s="110">
        <f t="shared" si="3"/>
        <v>341</v>
      </c>
    </row>
    <row r="22" spans="1:15" ht="12.75" customHeight="1">
      <c r="A22" s="111" t="s">
        <v>22</v>
      </c>
      <c r="B22" s="112" t="s">
        <v>19</v>
      </c>
      <c r="C22" s="113" t="s">
        <v>20</v>
      </c>
      <c r="D22" s="106">
        <v>111</v>
      </c>
      <c r="E22" s="107">
        <v>32</v>
      </c>
      <c r="F22" s="108">
        <f t="shared" si="4"/>
        <v>143</v>
      </c>
      <c r="G22" s="398">
        <v>100</v>
      </c>
      <c r="H22" s="109">
        <v>30</v>
      </c>
      <c r="I22" s="108">
        <f t="shared" si="0"/>
        <v>130</v>
      </c>
      <c r="J22" s="398">
        <v>236</v>
      </c>
      <c r="K22" s="109">
        <v>66</v>
      </c>
      <c r="L22" s="108">
        <f t="shared" si="1"/>
        <v>302</v>
      </c>
      <c r="M22" s="106">
        <f t="shared" si="2"/>
        <v>336</v>
      </c>
      <c r="N22" s="109">
        <f t="shared" si="2"/>
        <v>96</v>
      </c>
      <c r="O22" s="110">
        <f t="shared" si="3"/>
        <v>432</v>
      </c>
    </row>
    <row r="23" spans="1:15" ht="12.75" customHeight="1">
      <c r="A23" s="111" t="s">
        <v>23</v>
      </c>
      <c r="B23" s="112" t="s">
        <v>144</v>
      </c>
      <c r="C23" s="113" t="s">
        <v>20</v>
      </c>
      <c r="D23" s="106">
        <v>32</v>
      </c>
      <c r="E23" s="107">
        <v>49</v>
      </c>
      <c r="F23" s="108">
        <f t="shared" si="4"/>
        <v>81</v>
      </c>
      <c r="G23" s="398">
        <v>30</v>
      </c>
      <c r="H23" s="400">
        <v>45</v>
      </c>
      <c r="I23" s="108">
        <f t="shared" si="0"/>
        <v>75</v>
      </c>
      <c r="J23" s="398">
        <v>82</v>
      </c>
      <c r="K23" s="400">
        <v>159</v>
      </c>
      <c r="L23" s="108">
        <f t="shared" si="1"/>
        <v>241</v>
      </c>
      <c r="M23" s="106">
        <f t="shared" si="2"/>
        <v>112</v>
      </c>
      <c r="N23" s="109">
        <f t="shared" si="2"/>
        <v>204</v>
      </c>
      <c r="O23" s="110">
        <f t="shared" si="3"/>
        <v>316</v>
      </c>
    </row>
    <row r="24" spans="1:15" ht="12.75" customHeight="1">
      <c r="A24" s="111" t="s">
        <v>226</v>
      </c>
      <c r="B24" s="112" t="s">
        <v>24</v>
      </c>
      <c r="C24" s="113" t="s">
        <v>20</v>
      </c>
      <c r="D24" s="106">
        <v>0</v>
      </c>
      <c r="E24" s="107">
        <v>0</v>
      </c>
      <c r="F24" s="108">
        <f t="shared" si="4"/>
        <v>0</v>
      </c>
      <c r="G24" s="106">
        <v>0</v>
      </c>
      <c r="H24" s="109">
        <v>0</v>
      </c>
      <c r="I24" s="108">
        <f t="shared" si="0"/>
        <v>0</v>
      </c>
      <c r="J24" s="106">
        <v>14</v>
      </c>
      <c r="K24" s="109">
        <v>2</v>
      </c>
      <c r="L24" s="108">
        <f t="shared" si="1"/>
        <v>16</v>
      </c>
      <c r="M24" s="106">
        <f t="shared" si="2"/>
        <v>14</v>
      </c>
      <c r="N24" s="109">
        <f t="shared" si="2"/>
        <v>2</v>
      </c>
      <c r="O24" s="110">
        <f t="shared" si="3"/>
        <v>16</v>
      </c>
    </row>
    <row r="25" spans="1:15" ht="12.75" customHeight="1">
      <c r="A25" s="111" t="s">
        <v>25</v>
      </c>
      <c r="B25" s="112" t="s">
        <v>24</v>
      </c>
      <c r="C25" s="113" t="s">
        <v>20</v>
      </c>
      <c r="D25" s="106">
        <v>223</v>
      </c>
      <c r="E25" s="107">
        <v>63</v>
      </c>
      <c r="F25" s="108">
        <f t="shared" si="4"/>
        <v>286</v>
      </c>
      <c r="G25" s="398">
        <v>214</v>
      </c>
      <c r="H25" s="400">
        <v>56</v>
      </c>
      <c r="I25" s="108">
        <f t="shared" si="0"/>
        <v>270</v>
      </c>
      <c r="J25" s="398">
        <v>1085</v>
      </c>
      <c r="K25" s="400">
        <v>260</v>
      </c>
      <c r="L25" s="108">
        <f t="shared" si="1"/>
        <v>1345</v>
      </c>
      <c r="M25" s="106">
        <f t="shared" si="2"/>
        <v>1299</v>
      </c>
      <c r="N25" s="109">
        <f t="shared" si="2"/>
        <v>316</v>
      </c>
      <c r="O25" s="110">
        <f t="shared" si="3"/>
        <v>1615</v>
      </c>
    </row>
    <row r="26" spans="1:15" ht="12.75" customHeight="1">
      <c r="A26" s="111" t="s">
        <v>26</v>
      </c>
      <c r="B26" s="112" t="s">
        <v>155</v>
      </c>
      <c r="C26" s="113" t="s">
        <v>20</v>
      </c>
      <c r="D26" s="106">
        <v>34</v>
      </c>
      <c r="E26" s="107">
        <v>7</v>
      </c>
      <c r="F26" s="108">
        <f t="shared" si="4"/>
        <v>41</v>
      </c>
      <c r="G26" s="398">
        <v>32</v>
      </c>
      <c r="H26" s="400">
        <v>8</v>
      </c>
      <c r="I26" s="108">
        <f>G26+H26</f>
        <v>40</v>
      </c>
      <c r="J26" s="398">
        <v>74</v>
      </c>
      <c r="K26" s="400">
        <v>19</v>
      </c>
      <c r="L26" s="108">
        <f t="shared" si="1"/>
        <v>93</v>
      </c>
      <c r="M26" s="106">
        <f t="shared" si="2"/>
        <v>106</v>
      </c>
      <c r="N26" s="109">
        <f t="shared" si="2"/>
        <v>27</v>
      </c>
      <c r="O26" s="110">
        <f t="shared" si="3"/>
        <v>133</v>
      </c>
    </row>
    <row r="27" spans="1:15" ht="12.75" customHeight="1">
      <c r="A27" s="111" t="s">
        <v>224</v>
      </c>
      <c r="B27" s="112" t="s">
        <v>155</v>
      </c>
      <c r="C27" s="113" t="s">
        <v>20</v>
      </c>
      <c r="D27" s="106">
        <v>14</v>
      </c>
      <c r="E27" s="107">
        <v>14</v>
      </c>
      <c r="F27" s="108">
        <f t="shared" si="4"/>
        <v>28</v>
      </c>
      <c r="G27" s="398">
        <v>15</v>
      </c>
      <c r="H27" s="109">
        <v>9</v>
      </c>
      <c r="I27" s="108">
        <f t="shared" si="0"/>
        <v>24</v>
      </c>
      <c r="J27" s="398">
        <v>18</v>
      </c>
      <c r="K27" s="109">
        <v>7</v>
      </c>
      <c r="L27" s="108">
        <f t="shared" si="1"/>
        <v>25</v>
      </c>
      <c r="M27" s="106">
        <f t="shared" si="2"/>
        <v>33</v>
      </c>
      <c r="N27" s="109">
        <f t="shared" si="2"/>
        <v>16</v>
      </c>
      <c r="O27" s="110">
        <f t="shared" si="3"/>
        <v>49</v>
      </c>
    </row>
    <row r="28" spans="1:15" ht="12.75" customHeight="1">
      <c r="A28" s="115" t="s">
        <v>238</v>
      </c>
      <c r="B28" s="112" t="s">
        <v>154</v>
      </c>
      <c r="C28" s="113" t="s">
        <v>20</v>
      </c>
      <c r="D28" s="106">
        <v>11</v>
      </c>
      <c r="E28" s="116">
        <v>14</v>
      </c>
      <c r="F28" s="108">
        <f t="shared" si="4"/>
        <v>25</v>
      </c>
      <c r="G28" s="117">
        <v>8</v>
      </c>
      <c r="H28" s="118">
        <v>9</v>
      </c>
      <c r="I28" s="108">
        <f t="shared" si="0"/>
        <v>17</v>
      </c>
      <c r="J28" s="117">
        <v>11</v>
      </c>
      <c r="K28" s="118">
        <v>8</v>
      </c>
      <c r="L28" s="108">
        <f t="shared" si="1"/>
        <v>19</v>
      </c>
      <c r="M28" s="106">
        <f t="shared" si="2"/>
        <v>19</v>
      </c>
      <c r="N28" s="109">
        <f t="shared" si="2"/>
        <v>17</v>
      </c>
      <c r="O28" s="110">
        <f t="shared" si="3"/>
        <v>36</v>
      </c>
    </row>
    <row r="29" spans="1:15" ht="12.75" customHeight="1">
      <c r="A29" s="115" t="s">
        <v>172</v>
      </c>
      <c r="B29" s="119" t="s">
        <v>173</v>
      </c>
      <c r="C29" s="113" t="s">
        <v>20</v>
      </c>
      <c r="D29" s="120">
        <v>22</v>
      </c>
      <c r="E29" s="121">
        <v>10</v>
      </c>
      <c r="F29" s="108">
        <f t="shared" si="4"/>
        <v>32</v>
      </c>
      <c r="G29" s="122">
        <v>15</v>
      </c>
      <c r="H29" s="123">
        <v>7</v>
      </c>
      <c r="I29" s="108">
        <f t="shared" si="0"/>
        <v>22</v>
      </c>
      <c r="J29" s="122">
        <v>59</v>
      </c>
      <c r="K29" s="123">
        <v>25</v>
      </c>
      <c r="L29" s="108">
        <f t="shared" si="1"/>
        <v>84</v>
      </c>
      <c r="M29" s="106">
        <f t="shared" si="2"/>
        <v>74</v>
      </c>
      <c r="N29" s="109">
        <f t="shared" si="2"/>
        <v>32</v>
      </c>
      <c r="O29" s="110">
        <f t="shared" si="3"/>
        <v>106</v>
      </c>
    </row>
    <row r="30" spans="1:15" ht="13.5" customHeight="1">
      <c r="A30" s="115" t="s">
        <v>129</v>
      </c>
      <c r="B30" s="119" t="s">
        <v>140</v>
      </c>
      <c r="C30" s="113" t="s">
        <v>20</v>
      </c>
      <c r="D30" s="120">
        <v>11</v>
      </c>
      <c r="E30" s="121">
        <v>21</v>
      </c>
      <c r="F30" s="108">
        <f t="shared" si="4"/>
        <v>32</v>
      </c>
      <c r="G30" s="440">
        <v>14</v>
      </c>
      <c r="H30" s="123">
        <v>18</v>
      </c>
      <c r="I30" s="108">
        <f t="shared" si="0"/>
        <v>32</v>
      </c>
      <c r="J30" s="440">
        <v>11</v>
      </c>
      <c r="K30" s="123">
        <v>29</v>
      </c>
      <c r="L30" s="108">
        <f t="shared" si="1"/>
        <v>40</v>
      </c>
      <c r="M30" s="106">
        <f t="shared" si="2"/>
        <v>25</v>
      </c>
      <c r="N30" s="109">
        <f t="shared" si="2"/>
        <v>47</v>
      </c>
      <c r="O30" s="110">
        <f t="shared" si="3"/>
        <v>72</v>
      </c>
    </row>
    <row r="31" spans="1:15" ht="15.75" customHeight="1" thickBot="1">
      <c r="A31" s="115" t="s">
        <v>27</v>
      </c>
      <c r="B31" s="119" t="s">
        <v>28</v>
      </c>
      <c r="C31" s="113" t="s">
        <v>20</v>
      </c>
      <c r="D31" s="122">
        <v>149</v>
      </c>
      <c r="E31" s="121">
        <v>147</v>
      </c>
      <c r="F31" s="124">
        <f t="shared" si="4"/>
        <v>296</v>
      </c>
      <c r="G31" s="440">
        <v>143</v>
      </c>
      <c r="H31" s="439">
        <v>136</v>
      </c>
      <c r="I31" s="124">
        <f t="shared" si="0"/>
        <v>279</v>
      </c>
      <c r="J31" s="440">
        <v>792</v>
      </c>
      <c r="K31" s="439">
        <v>523</v>
      </c>
      <c r="L31" s="124">
        <f t="shared" si="1"/>
        <v>1315</v>
      </c>
      <c r="M31" s="106">
        <f t="shared" si="2"/>
        <v>935</v>
      </c>
      <c r="N31" s="109">
        <f t="shared" si="2"/>
        <v>659</v>
      </c>
      <c r="O31" s="110">
        <f t="shared" si="3"/>
        <v>1594</v>
      </c>
    </row>
    <row r="32" spans="1:15" ht="13.5" customHeight="1" thickBot="1">
      <c r="A32" s="522" t="s">
        <v>29</v>
      </c>
      <c r="B32" s="522"/>
      <c r="C32" s="522"/>
      <c r="D32" s="125">
        <f aca="true" t="shared" si="5" ref="D32:O32">SUM(D15:D31)</f>
        <v>966</v>
      </c>
      <c r="E32" s="125">
        <f t="shared" si="5"/>
        <v>675</v>
      </c>
      <c r="F32" s="125">
        <f t="shared" si="5"/>
        <v>1641</v>
      </c>
      <c r="G32" s="125">
        <f t="shared" si="5"/>
        <v>905</v>
      </c>
      <c r="H32" s="125">
        <f t="shared" si="5"/>
        <v>615</v>
      </c>
      <c r="I32" s="125">
        <f t="shared" si="5"/>
        <v>1520</v>
      </c>
      <c r="J32" s="125">
        <f t="shared" si="5"/>
        <v>3823</v>
      </c>
      <c r="K32" s="125">
        <f t="shared" si="5"/>
        <v>2622</v>
      </c>
      <c r="L32" s="125">
        <f t="shared" si="5"/>
        <v>6445</v>
      </c>
      <c r="M32" s="125">
        <f t="shared" si="5"/>
        <v>4728</v>
      </c>
      <c r="N32" s="125">
        <f t="shared" si="5"/>
        <v>3237</v>
      </c>
      <c r="O32" s="125">
        <f t="shared" si="5"/>
        <v>7965</v>
      </c>
    </row>
    <row r="33" spans="1:15" ht="13.5" customHeight="1" thickBot="1">
      <c r="A33" s="126" t="s">
        <v>251</v>
      </c>
      <c r="B33" s="126" t="s">
        <v>251</v>
      </c>
      <c r="C33" s="126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</row>
    <row r="34" spans="1:15" ht="13.5" customHeight="1" thickBot="1">
      <c r="A34" s="556" t="s">
        <v>37</v>
      </c>
      <c r="B34" s="557"/>
      <c r="C34" s="557"/>
      <c r="D34" s="557"/>
      <c r="E34" s="557"/>
      <c r="F34" s="558"/>
      <c r="G34" s="555" t="s">
        <v>6</v>
      </c>
      <c r="H34" s="545"/>
      <c r="I34" s="545"/>
      <c r="J34" s="545"/>
      <c r="K34" s="545"/>
      <c r="L34" s="545"/>
      <c r="M34" s="545"/>
      <c r="N34" s="545"/>
      <c r="O34" s="546"/>
    </row>
    <row r="35" spans="1:15" ht="13.5" customHeight="1" thickBot="1">
      <c r="A35" s="185" t="s">
        <v>7</v>
      </c>
      <c r="B35" s="401" t="s">
        <v>38</v>
      </c>
      <c r="C35" s="402" t="s">
        <v>9</v>
      </c>
      <c r="D35" s="552" t="s">
        <v>10</v>
      </c>
      <c r="E35" s="553"/>
      <c r="F35" s="554"/>
      <c r="G35" s="552" t="s">
        <v>11</v>
      </c>
      <c r="H35" s="553"/>
      <c r="I35" s="554"/>
      <c r="J35" s="552" t="s">
        <v>12</v>
      </c>
      <c r="K35" s="553"/>
      <c r="L35" s="554"/>
      <c r="M35" s="552" t="s">
        <v>13</v>
      </c>
      <c r="N35" s="553"/>
      <c r="O35" s="554"/>
    </row>
    <row r="36" spans="1:15" ht="13.5" customHeight="1" thickBot="1">
      <c r="A36" s="402" t="s">
        <v>14</v>
      </c>
      <c r="B36" s="186"/>
      <c r="C36" s="187"/>
      <c r="D36" s="188" t="s">
        <v>15</v>
      </c>
      <c r="E36" s="131" t="s">
        <v>16</v>
      </c>
      <c r="F36" s="131" t="s">
        <v>17</v>
      </c>
      <c r="G36" s="131" t="s">
        <v>15</v>
      </c>
      <c r="H36" s="131" t="s">
        <v>16</v>
      </c>
      <c r="I36" s="131" t="s">
        <v>17</v>
      </c>
      <c r="J36" s="130" t="s">
        <v>15</v>
      </c>
      <c r="K36" s="131" t="s">
        <v>16</v>
      </c>
      <c r="L36" s="131" t="s">
        <v>17</v>
      </c>
      <c r="M36" s="131" t="s">
        <v>15</v>
      </c>
      <c r="N36" s="131" t="s">
        <v>16</v>
      </c>
      <c r="O36" s="131" t="s">
        <v>17</v>
      </c>
    </row>
    <row r="37" spans="1:15" ht="12.75" customHeight="1">
      <c r="A37" s="189" t="s">
        <v>127</v>
      </c>
      <c r="B37" s="190" t="s">
        <v>40</v>
      </c>
      <c r="C37" s="191" t="s">
        <v>20</v>
      </c>
      <c r="D37" s="192">
        <v>8</v>
      </c>
      <c r="E37" s="193">
        <v>26</v>
      </c>
      <c r="F37" s="194">
        <f>SUM(D37:E37)</f>
        <v>34</v>
      </c>
      <c r="G37" s="434">
        <v>11</v>
      </c>
      <c r="H37" s="195">
        <v>34</v>
      </c>
      <c r="I37" s="194">
        <f>SUM(G37:H37)</f>
        <v>45</v>
      </c>
      <c r="J37" s="434">
        <v>48</v>
      </c>
      <c r="K37" s="195">
        <v>128</v>
      </c>
      <c r="L37" s="194">
        <f>SUM(J37:K37)</f>
        <v>176</v>
      </c>
      <c r="M37" s="101">
        <f aca="true" t="shared" si="6" ref="M37:N40">SUM(G37,J37)</f>
        <v>59</v>
      </c>
      <c r="N37" s="104">
        <f t="shared" si="6"/>
        <v>162</v>
      </c>
      <c r="O37" s="194">
        <f>SUM(M37:N37)</f>
        <v>221</v>
      </c>
    </row>
    <row r="38" spans="1:15" ht="12.75" customHeight="1">
      <c r="A38" s="196" t="s">
        <v>39</v>
      </c>
      <c r="B38" s="197" t="s">
        <v>40</v>
      </c>
      <c r="C38" s="198" t="s">
        <v>20</v>
      </c>
      <c r="D38" s="199">
        <v>60</v>
      </c>
      <c r="E38" s="200">
        <v>90</v>
      </c>
      <c r="F38" s="201">
        <f>SUM(D38:E38)</f>
        <v>150</v>
      </c>
      <c r="G38" s="435">
        <v>57</v>
      </c>
      <c r="H38" s="437">
        <v>77</v>
      </c>
      <c r="I38" s="201">
        <f>SUM(G38:H38)</f>
        <v>134</v>
      </c>
      <c r="J38" s="435">
        <v>471</v>
      </c>
      <c r="K38" s="437">
        <v>577</v>
      </c>
      <c r="L38" s="201">
        <f>SUM(J38:K38)</f>
        <v>1048</v>
      </c>
      <c r="M38" s="106">
        <f t="shared" si="6"/>
        <v>528</v>
      </c>
      <c r="N38" s="109">
        <f t="shared" si="6"/>
        <v>654</v>
      </c>
      <c r="O38" s="201">
        <f>SUM(M38:N38)</f>
        <v>1182</v>
      </c>
    </row>
    <row r="39" spans="1:15" ht="12.75" customHeight="1">
      <c r="A39" s="141" t="s">
        <v>41</v>
      </c>
      <c r="B39" s="142" t="s">
        <v>42</v>
      </c>
      <c r="C39" s="134" t="s">
        <v>20</v>
      </c>
      <c r="D39" s="120">
        <v>127</v>
      </c>
      <c r="E39" s="202">
        <v>119</v>
      </c>
      <c r="F39" s="201">
        <f>SUM(D39:E39)</f>
        <v>246</v>
      </c>
      <c r="G39" s="436">
        <v>118</v>
      </c>
      <c r="H39" s="438">
        <v>110</v>
      </c>
      <c r="I39" s="201">
        <f>SUM(G39:H39)</f>
        <v>228</v>
      </c>
      <c r="J39" s="436">
        <v>532</v>
      </c>
      <c r="K39" s="438">
        <v>405</v>
      </c>
      <c r="L39" s="201">
        <f>SUM(J39:K39)</f>
        <v>937</v>
      </c>
      <c r="M39" s="106">
        <f t="shared" si="6"/>
        <v>650</v>
      </c>
      <c r="N39" s="109">
        <f t="shared" si="6"/>
        <v>515</v>
      </c>
      <c r="O39" s="201">
        <f>SUM(M39:N39)</f>
        <v>1165</v>
      </c>
    </row>
    <row r="40" spans="1:15" ht="12.75" customHeight="1" thickBot="1">
      <c r="A40" s="203" t="s">
        <v>41</v>
      </c>
      <c r="B40" s="204" t="s">
        <v>245</v>
      </c>
      <c r="C40" s="205" t="s">
        <v>95</v>
      </c>
      <c r="D40" s="206">
        <v>35</v>
      </c>
      <c r="E40" s="207">
        <v>18</v>
      </c>
      <c r="F40" s="208">
        <f>SUM(D40:E40)</f>
        <v>53</v>
      </c>
      <c r="G40" s="206">
        <v>32</v>
      </c>
      <c r="H40" s="209">
        <v>16</v>
      </c>
      <c r="I40" s="208">
        <f>SUM(G40:H40)</f>
        <v>48</v>
      </c>
      <c r="J40" s="206">
        <v>130</v>
      </c>
      <c r="K40" s="209">
        <v>57</v>
      </c>
      <c r="L40" s="208">
        <f>SUM(J40:K40)</f>
        <v>187</v>
      </c>
      <c r="M40" s="106">
        <f t="shared" si="6"/>
        <v>162</v>
      </c>
      <c r="N40" s="109">
        <f t="shared" si="6"/>
        <v>73</v>
      </c>
      <c r="O40" s="210">
        <f>SUM(M40:N40)</f>
        <v>235</v>
      </c>
    </row>
    <row r="41" spans="1:15" ht="13.5" customHeight="1" thickBot="1">
      <c r="A41" s="522" t="s">
        <v>29</v>
      </c>
      <c r="B41" s="522"/>
      <c r="C41" s="522"/>
      <c r="D41" s="97">
        <f aca="true" t="shared" si="7" ref="D41:O41">SUM(D37:D40)</f>
        <v>230</v>
      </c>
      <c r="E41" s="97">
        <f t="shared" si="7"/>
        <v>253</v>
      </c>
      <c r="F41" s="97">
        <f t="shared" si="7"/>
        <v>483</v>
      </c>
      <c r="G41" s="97">
        <f t="shared" si="7"/>
        <v>218</v>
      </c>
      <c r="H41" s="97">
        <f t="shared" si="7"/>
        <v>237</v>
      </c>
      <c r="I41" s="97">
        <f t="shared" si="7"/>
        <v>455</v>
      </c>
      <c r="J41" s="97">
        <f t="shared" si="7"/>
        <v>1181</v>
      </c>
      <c r="K41" s="97">
        <f>SUM(K37:K40)</f>
        <v>1167</v>
      </c>
      <c r="L41" s="97">
        <f t="shared" si="7"/>
        <v>2348</v>
      </c>
      <c r="M41" s="97">
        <f t="shared" si="7"/>
        <v>1399</v>
      </c>
      <c r="N41" s="97">
        <f t="shared" si="7"/>
        <v>1404</v>
      </c>
      <c r="O41" s="211">
        <f t="shared" si="7"/>
        <v>2803</v>
      </c>
    </row>
    <row r="42" spans="1:15" ht="15.75" customHeight="1" thickBot="1">
      <c r="A42" s="229" t="s">
        <v>251</v>
      </c>
      <c r="B42" s="230" t="s">
        <v>251</v>
      </c>
      <c r="C42" s="230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</row>
    <row r="43" spans="1:15" ht="13.5" customHeight="1" thickBot="1">
      <c r="A43" s="505" t="s">
        <v>52</v>
      </c>
      <c r="B43" s="505"/>
      <c r="C43" s="505"/>
      <c r="D43" s="505"/>
      <c r="E43" s="505"/>
      <c r="F43" s="505"/>
      <c r="G43" s="508" t="s">
        <v>6</v>
      </c>
      <c r="H43" s="508"/>
      <c r="I43" s="508"/>
      <c r="J43" s="508"/>
      <c r="K43" s="508"/>
      <c r="L43" s="508"/>
      <c r="M43" s="508"/>
      <c r="N43" s="508"/>
      <c r="O43" s="508"/>
    </row>
    <row r="44" spans="1:15" ht="13.5" customHeight="1" thickBot="1">
      <c r="A44" s="402" t="s">
        <v>7</v>
      </c>
      <c r="B44" s="500" t="s">
        <v>38</v>
      </c>
      <c r="C44" s="506" t="s">
        <v>9</v>
      </c>
      <c r="D44" s="496" t="s">
        <v>10</v>
      </c>
      <c r="E44" s="496"/>
      <c r="F44" s="496"/>
      <c r="G44" s="496" t="s">
        <v>11</v>
      </c>
      <c r="H44" s="496"/>
      <c r="I44" s="496"/>
      <c r="J44" s="496" t="s">
        <v>12</v>
      </c>
      <c r="K44" s="496"/>
      <c r="L44" s="496"/>
      <c r="M44" s="496" t="s">
        <v>13</v>
      </c>
      <c r="N44" s="496"/>
      <c r="O44" s="496"/>
    </row>
    <row r="45" spans="1:15" ht="13.5" customHeight="1" thickBot="1">
      <c r="A45" s="402" t="s">
        <v>14</v>
      </c>
      <c r="B45" s="501"/>
      <c r="C45" s="540"/>
      <c r="D45" s="131" t="s">
        <v>15</v>
      </c>
      <c r="E45" s="131" t="s">
        <v>16</v>
      </c>
      <c r="F45" s="131" t="s">
        <v>17</v>
      </c>
      <c r="G45" s="131" t="s">
        <v>15</v>
      </c>
      <c r="H45" s="131" t="s">
        <v>16</v>
      </c>
      <c r="I45" s="131" t="s">
        <v>17</v>
      </c>
      <c r="J45" s="131" t="s">
        <v>15</v>
      </c>
      <c r="K45" s="131" t="s">
        <v>16</v>
      </c>
      <c r="L45" s="131" t="s">
        <v>17</v>
      </c>
      <c r="M45" s="131" t="s">
        <v>15</v>
      </c>
      <c r="N45" s="131" t="s">
        <v>16</v>
      </c>
      <c r="O45" s="131" t="s">
        <v>17</v>
      </c>
    </row>
    <row r="46" spans="1:15" ht="12.75" customHeight="1">
      <c r="A46" s="132" t="s">
        <v>23</v>
      </c>
      <c r="B46" s="133" t="s">
        <v>53</v>
      </c>
      <c r="C46" s="231" t="s">
        <v>54</v>
      </c>
      <c r="D46" s="135">
        <v>22</v>
      </c>
      <c r="E46" s="213">
        <v>38</v>
      </c>
      <c r="F46" s="137">
        <f>SUM(D46:E46)</f>
        <v>60</v>
      </c>
      <c r="G46" s="404">
        <v>22</v>
      </c>
      <c r="H46" s="213">
        <v>34</v>
      </c>
      <c r="I46" s="137">
        <f>SUM(G46:H46)</f>
        <v>56</v>
      </c>
      <c r="J46" s="404">
        <v>82</v>
      </c>
      <c r="K46" s="213">
        <v>108</v>
      </c>
      <c r="L46" s="140">
        <f>SUM(J46:K46)</f>
        <v>190</v>
      </c>
      <c r="M46" s="101">
        <f>SUM(G46,J46)</f>
        <v>104</v>
      </c>
      <c r="N46" s="104">
        <f>SUM(H46,K46)</f>
        <v>142</v>
      </c>
      <c r="O46" s="137">
        <f aca="true" t="shared" si="8" ref="O46:O55">SUM(M46:N46)</f>
        <v>246</v>
      </c>
    </row>
    <row r="47" spans="1:15" ht="13.5" customHeight="1">
      <c r="A47" s="141" t="s">
        <v>55</v>
      </c>
      <c r="B47" s="142" t="s">
        <v>134</v>
      </c>
      <c r="C47" s="232" t="s">
        <v>54</v>
      </c>
      <c r="D47" s="146">
        <v>0</v>
      </c>
      <c r="E47" s="147">
        <v>2</v>
      </c>
      <c r="F47" s="145">
        <f aca="true" t="shared" si="9" ref="F47:F55">SUM(D47:E47)</f>
        <v>2</v>
      </c>
      <c r="G47" s="146">
        <v>0</v>
      </c>
      <c r="H47" s="147">
        <v>0</v>
      </c>
      <c r="I47" s="145">
        <f aca="true" t="shared" si="10" ref="I47:I55">SUM(G47:H47)</f>
        <v>0</v>
      </c>
      <c r="J47" s="146">
        <v>4</v>
      </c>
      <c r="K47" s="147">
        <v>11</v>
      </c>
      <c r="L47" s="70">
        <f aca="true" t="shared" si="11" ref="L47:L55">SUM(J47:K47)</f>
        <v>15</v>
      </c>
      <c r="M47" s="106">
        <f aca="true" t="shared" si="12" ref="M47:N55">SUM(G47,J47)</f>
        <v>4</v>
      </c>
      <c r="N47" s="109">
        <f t="shared" si="12"/>
        <v>11</v>
      </c>
      <c r="O47" s="145">
        <f t="shared" si="8"/>
        <v>15</v>
      </c>
    </row>
    <row r="48" spans="1:15" ht="13.5" customHeight="1">
      <c r="A48" s="141" t="s">
        <v>187</v>
      </c>
      <c r="B48" s="142" t="s">
        <v>57</v>
      </c>
      <c r="C48" s="233" t="s">
        <v>54</v>
      </c>
      <c r="D48" s="146">
        <v>0</v>
      </c>
      <c r="E48" s="147">
        <v>0</v>
      </c>
      <c r="F48" s="145">
        <f t="shared" si="9"/>
        <v>0</v>
      </c>
      <c r="G48" s="146">
        <v>0</v>
      </c>
      <c r="H48" s="147">
        <v>0</v>
      </c>
      <c r="I48" s="145">
        <f>SUM(G48:H48)</f>
        <v>0</v>
      </c>
      <c r="J48" s="146">
        <v>100</v>
      </c>
      <c r="K48" s="147">
        <v>112</v>
      </c>
      <c r="L48" s="70">
        <f>SUM(J48:K48)</f>
        <v>212</v>
      </c>
      <c r="M48" s="106">
        <f>SUM(G48,J48)</f>
        <v>100</v>
      </c>
      <c r="N48" s="109">
        <f>SUM(H48,K48)</f>
        <v>112</v>
      </c>
      <c r="O48" s="145">
        <f>SUM(M48:N48)</f>
        <v>212</v>
      </c>
    </row>
    <row r="49" spans="1:15" ht="12.75" customHeight="1">
      <c r="A49" s="141" t="s">
        <v>56</v>
      </c>
      <c r="B49" s="142" t="s">
        <v>57</v>
      </c>
      <c r="C49" s="233" t="s">
        <v>54</v>
      </c>
      <c r="D49" s="146">
        <v>105</v>
      </c>
      <c r="E49" s="147">
        <v>168</v>
      </c>
      <c r="F49" s="145">
        <v>273</v>
      </c>
      <c r="G49" s="405">
        <v>104</v>
      </c>
      <c r="H49" s="406">
        <v>159</v>
      </c>
      <c r="I49" s="145">
        <f t="shared" si="10"/>
        <v>263</v>
      </c>
      <c r="J49" s="405">
        <v>447</v>
      </c>
      <c r="K49" s="406">
        <v>546</v>
      </c>
      <c r="L49" s="70">
        <f t="shared" si="11"/>
        <v>993</v>
      </c>
      <c r="M49" s="106">
        <f t="shared" si="12"/>
        <v>551</v>
      </c>
      <c r="N49" s="109">
        <f t="shared" si="12"/>
        <v>705</v>
      </c>
      <c r="O49" s="145">
        <f t="shared" si="8"/>
        <v>1256</v>
      </c>
    </row>
    <row r="50" spans="1:15" ht="12.75" customHeight="1">
      <c r="A50" s="141" t="s">
        <v>56</v>
      </c>
      <c r="B50" s="142" t="s">
        <v>232</v>
      </c>
      <c r="C50" s="233" t="s">
        <v>233</v>
      </c>
      <c r="D50" s="146">
        <v>6</v>
      </c>
      <c r="E50" s="147">
        <v>12</v>
      </c>
      <c r="F50" s="145">
        <f t="shared" si="9"/>
        <v>18</v>
      </c>
      <c r="G50" s="146">
        <v>6</v>
      </c>
      <c r="H50" s="147">
        <v>12</v>
      </c>
      <c r="I50" s="145">
        <f t="shared" si="10"/>
        <v>18</v>
      </c>
      <c r="J50" s="146">
        <v>8</v>
      </c>
      <c r="K50" s="147">
        <v>6</v>
      </c>
      <c r="L50" s="70">
        <f t="shared" si="11"/>
        <v>14</v>
      </c>
      <c r="M50" s="106">
        <f t="shared" si="12"/>
        <v>14</v>
      </c>
      <c r="N50" s="109">
        <f t="shared" si="12"/>
        <v>18</v>
      </c>
      <c r="O50" s="145">
        <f t="shared" si="8"/>
        <v>32</v>
      </c>
    </row>
    <row r="51" spans="1:15" ht="12.75" customHeight="1">
      <c r="A51" s="141" t="s">
        <v>56</v>
      </c>
      <c r="B51" s="142" t="s">
        <v>234</v>
      </c>
      <c r="C51" s="233" t="s">
        <v>69</v>
      </c>
      <c r="D51" s="146">
        <v>71</v>
      </c>
      <c r="E51" s="147">
        <v>121</v>
      </c>
      <c r="F51" s="145">
        <f>SUM(D51:E51)</f>
        <v>192</v>
      </c>
      <c r="G51" s="405">
        <v>65</v>
      </c>
      <c r="H51" s="406">
        <v>123</v>
      </c>
      <c r="I51" s="145">
        <f>SUM(G51:H51)</f>
        <v>188</v>
      </c>
      <c r="J51" s="146">
        <v>88</v>
      </c>
      <c r="K51" s="147">
        <v>109</v>
      </c>
      <c r="L51" s="70">
        <f>SUM(J51:K51)</f>
        <v>197</v>
      </c>
      <c r="M51" s="106">
        <f>SUM(G51,J51)</f>
        <v>153</v>
      </c>
      <c r="N51" s="109">
        <f>SUM(H51,K51)</f>
        <v>232</v>
      </c>
      <c r="O51" s="145">
        <f>SUM(M51:N51)</f>
        <v>385</v>
      </c>
    </row>
    <row r="52" spans="1:15" ht="12.75" customHeight="1">
      <c r="A52" s="77" t="s">
        <v>59</v>
      </c>
      <c r="B52" s="158" t="s">
        <v>58</v>
      </c>
      <c r="C52" s="232" t="s">
        <v>54</v>
      </c>
      <c r="D52" s="146">
        <v>7</v>
      </c>
      <c r="E52" s="147">
        <v>6</v>
      </c>
      <c r="F52" s="145">
        <f t="shared" si="9"/>
        <v>13</v>
      </c>
      <c r="G52" s="405">
        <v>8</v>
      </c>
      <c r="H52" s="147">
        <v>5</v>
      </c>
      <c r="I52" s="145">
        <f>SUM(G52:H52)</f>
        <v>13</v>
      </c>
      <c r="J52" s="405">
        <v>21</v>
      </c>
      <c r="K52" s="147">
        <v>24</v>
      </c>
      <c r="L52" s="70">
        <f>SUM(J52:K52)</f>
        <v>45</v>
      </c>
      <c r="M52" s="106">
        <f t="shared" si="12"/>
        <v>29</v>
      </c>
      <c r="N52" s="109">
        <f t="shared" si="12"/>
        <v>29</v>
      </c>
      <c r="O52" s="145">
        <f t="shared" si="8"/>
        <v>58</v>
      </c>
    </row>
    <row r="53" spans="1:15" ht="12.75" customHeight="1">
      <c r="A53" s="141" t="s">
        <v>60</v>
      </c>
      <c r="B53" s="142" t="s">
        <v>58</v>
      </c>
      <c r="C53" s="233" t="s">
        <v>54</v>
      </c>
      <c r="D53" s="146">
        <v>37</v>
      </c>
      <c r="E53" s="147">
        <v>30</v>
      </c>
      <c r="F53" s="145">
        <f t="shared" si="9"/>
        <v>67</v>
      </c>
      <c r="G53" s="405">
        <v>32</v>
      </c>
      <c r="H53" s="147">
        <v>26</v>
      </c>
      <c r="I53" s="145">
        <f t="shared" si="10"/>
        <v>58</v>
      </c>
      <c r="J53" s="405">
        <v>120</v>
      </c>
      <c r="K53" s="147">
        <v>115</v>
      </c>
      <c r="L53" s="70">
        <f t="shared" si="11"/>
        <v>235</v>
      </c>
      <c r="M53" s="106">
        <f t="shared" si="12"/>
        <v>152</v>
      </c>
      <c r="N53" s="109">
        <f t="shared" si="12"/>
        <v>141</v>
      </c>
      <c r="O53" s="145">
        <f t="shared" si="8"/>
        <v>293</v>
      </c>
    </row>
    <row r="54" spans="1:15" ht="12.75" customHeight="1">
      <c r="A54" s="178" t="s">
        <v>61</v>
      </c>
      <c r="B54" s="179" t="s">
        <v>58</v>
      </c>
      <c r="C54" s="232" t="s">
        <v>54</v>
      </c>
      <c r="D54" s="221">
        <v>16</v>
      </c>
      <c r="E54" s="222">
        <v>11</v>
      </c>
      <c r="F54" s="145">
        <f t="shared" si="9"/>
        <v>27</v>
      </c>
      <c r="G54" s="221">
        <v>11</v>
      </c>
      <c r="H54" s="222">
        <v>9</v>
      </c>
      <c r="I54" s="145">
        <f>SUM(G54:H54)</f>
        <v>20</v>
      </c>
      <c r="J54" s="221">
        <v>14</v>
      </c>
      <c r="K54" s="222">
        <v>18</v>
      </c>
      <c r="L54" s="70">
        <f t="shared" si="11"/>
        <v>32</v>
      </c>
      <c r="M54" s="106">
        <f t="shared" si="12"/>
        <v>25</v>
      </c>
      <c r="N54" s="109">
        <f t="shared" si="12"/>
        <v>27</v>
      </c>
      <c r="O54" s="145">
        <f t="shared" si="8"/>
        <v>52</v>
      </c>
    </row>
    <row r="55" spans="1:15" ht="13.5" customHeight="1" thickBot="1">
      <c r="A55" s="77" t="s">
        <v>239</v>
      </c>
      <c r="B55" s="158" t="s">
        <v>58</v>
      </c>
      <c r="C55" s="88" t="s">
        <v>54</v>
      </c>
      <c r="D55" s="80">
        <v>8</v>
      </c>
      <c r="E55" s="160">
        <v>8</v>
      </c>
      <c r="F55" s="73">
        <f t="shared" si="9"/>
        <v>16</v>
      </c>
      <c r="G55" s="80">
        <v>8</v>
      </c>
      <c r="H55" s="160">
        <v>9</v>
      </c>
      <c r="I55" s="73">
        <f t="shared" si="10"/>
        <v>17</v>
      </c>
      <c r="J55" s="80">
        <v>35</v>
      </c>
      <c r="K55" s="160">
        <v>53</v>
      </c>
      <c r="L55" s="73">
        <f t="shared" si="11"/>
        <v>88</v>
      </c>
      <c r="M55" s="106">
        <f t="shared" si="12"/>
        <v>43</v>
      </c>
      <c r="N55" s="109">
        <f>SUM(H55,K55)</f>
        <v>62</v>
      </c>
      <c r="O55" s="161">
        <f t="shared" si="8"/>
        <v>105</v>
      </c>
    </row>
    <row r="56" spans="1:15" ht="13.5" customHeight="1" thickBot="1">
      <c r="A56" s="521" t="s">
        <v>29</v>
      </c>
      <c r="B56" s="521"/>
      <c r="C56" s="521"/>
      <c r="D56" s="234">
        <f aca="true" t="shared" si="13" ref="D56:O56">SUM(D46:D55)</f>
        <v>272</v>
      </c>
      <c r="E56" s="234">
        <f t="shared" si="13"/>
        <v>396</v>
      </c>
      <c r="F56" s="234">
        <f t="shared" si="13"/>
        <v>668</v>
      </c>
      <c r="G56" s="234">
        <f t="shared" si="13"/>
        <v>256</v>
      </c>
      <c r="H56" s="234">
        <f t="shared" si="13"/>
        <v>377</v>
      </c>
      <c r="I56" s="234">
        <f t="shared" si="13"/>
        <v>633</v>
      </c>
      <c r="J56" s="234">
        <f t="shared" si="13"/>
        <v>919</v>
      </c>
      <c r="K56" s="234">
        <f t="shared" si="13"/>
        <v>1102</v>
      </c>
      <c r="L56" s="234">
        <f t="shared" si="13"/>
        <v>2021</v>
      </c>
      <c r="M56" s="234">
        <f t="shared" si="13"/>
        <v>1175</v>
      </c>
      <c r="N56" s="234">
        <f t="shared" si="13"/>
        <v>1479</v>
      </c>
      <c r="O56" s="234">
        <f t="shared" si="13"/>
        <v>2654</v>
      </c>
    </row>
    <row r="57" spans="1:15" ht="6" customHeight="1" thickBot="1">
      <c r="A57" s="83" t="s">
        <v>251</v>
      </c>
      <c r="B57" s="83" t="s">
        <v>251</v>
      </c>
      <c r="C57" s="83"/>
      <c r="D57" s="228"/>
      <c r="E57" s="228"/>
      <c r="F57" s="228"/>
      <c r="G57" s="228"/>
      <c r="H57" s="228"/>
      <c r="I57" s="228"/>
      <c r="J57" s="228"/>
      <c r="K57" s="228"/>
      <c r="L57" s="228"/>
      <c r="M57" s="228"/>
      <c r="N57" s="228"/>
      <c r="O57" s="228"/>
    </row>
    <row r="58" spans="1:15" ht="13.5" customHeight="1" thickBot="1">
      <c r="A58" s="505" t="s">
        <v>67</v>
      </c>
      <c r="B58" s="505"/>
      <c r="C58" s="505"/>
      <c r="D58" s="505"/>
      <c r="E58" s="505"/>
      <c r="F58" s="505"/>
      <c r="G58" s="508" t="s">
        <v>6</v>
      </c>
      <c r="H58" s="508"/>
      <c r="I58" s="508"/>
      <c r="J58" s="508"/>
      <c r="K58" s="508"/>
      <c r="L58" s="508"/>
      <c r="M58" s="508"/>
      <c r="N58" s="508"/>
      <c r="O58" s="508"/>
    </row>
    <row r="59" spans="1:15" ht="13.5" customHeight="1" thickBot="1">
      <c r="A59" s="402" t="s">
        <v>7</v>
      </c>
      <c r="B59" s="500" t="s">
        <v>38</v>
      </c>
      <c r="C59" s="506" t="s">
        <v>9</v>
      </c>
      <c r="D59" s="496" t="s">
        <v>10</v>
      </c>
      <c r="E59" s="496"/>
      <c r="F59" s="496"/>
      <c r="G59" s="496" t="s">
        <v>11</v>
      </c>
      <c r="H59" s="496"/>
      <c r="I59" s="496"/>
      <c r="J59" s="496" t="s">
        <v>12</v>
      </c>
      <c r="K59" s="496"/>
      <c r="L59" s="496"/>
      <c r="M59" s="496" t="s">
        <v>13</v>
      </c>
      <c r="N59" s="496"/>
      <c r="O59" s="496"/>
    </row>
    <row r="60" spans="1:15" ht="13.5" customHeight="1" thickBot="1">
      <c r="A60" s="402" t="s">
        <v>14</v>
      </c>
      <c r="B60" s="501"/>
      <c r="C60" s="540"/>
      <c r="D60" s="131" t="s">
        <v>15</v>
      </c>
      <c r="E60" s="131" t="s">
        <v>16</v>
      </c>
      <c r="F60" s="131" t="s">
        <v>17</v>
      </c>
      <c r="G60" s="131" t="s">
        <v>15</v>
      </c>
      <c r="H60" s="131" t="s">
        <v>16</v>
      </c>
      <c r="I60" s="131" t="s">
        <v>17</v>
      </c>
      <c r="J60" s="131" t="s">
        <v>15</v>
      </c>
      <c r="K60" s="131" t="s">
        <v>16</v>
      </c>
      <c r="L60" s="131" t="s">
        <v>17</v>
      </c>
      <c r="M60" s="131" t="s">
        <v>15</v>
      </c>
      <c r="N60" s="131" t="s">
        <v>16</v>
      </c>
      <c r="O60" s="131" t="s">
        <v>17</v>
      </c>
    </row>
    <row r="61" spans="1:15" ht="12.75" customHeight="1">
      <c r="A61" s="260" t="s">
        <v>23</v>
      </c>
      <c r="B61" s="152" t="s">
        <v>68</v>
      </c>
      <c r="C61" s="261" t="s">
        <v>69</v>
      </c>
      <c r="D61" s="221">
        <v>29</v>
      </c>
      <c r="E61" s="222">
        <v>61</v>
      </c>
      <c r="F61" s="70">
        <f>SUM(D61:E61)</f>
        <v>90</v>
      </c>
      <c r="G61" s="221">
        <v>30</v>
      </c>
      <c r="H61" s="222">
        <v>57</v>
      </c>
      <c r="I61" s="70">
        <f>SUM(G61:H61)</f>
        <v>87</v>
      </c>
      <c r="J61" s="221">
        <v>100</v>
      </c>
      <c r="K61" s="222">
        <v>183</v>
      </c>
      <c r="L61" s="70">
        <f>SUM(J61:K61)</f>
        <v>283</v>
      </c>
      <c r="M61" s="221">
        <f>SUM(G61,J61)</f>
        <v>130</v>
      </c>
      <c r="N61" s="222">
        <f>SUM(H61,K61)</f>
        <v>240</v>
      </c>
      <c r="O61" s="70">
        <f>SUM(M61:N61)</f>
        <v>370</v>
      </c>
    </row>
    <row r="62" spans="1:15" ht="12.75" customHeight="1">
      <c r="A62" s="151" t="s">
        <v>121</v>
      </c>
      <c r="B62" s="152" t="s">
        <v>70</v>
      </c>
      <c r="C62" s="261" t="s">
        <v>69</v>
      </c>
      <c r="D62" s="146">
        <v>6</v>
      </c>
      <c r="E62" s="147">
        <v>4</v>
      </c>
      <c r="F62" s="145">
        <f aca="true" t="shared" si="14" ref="F62:F82">SUM(D62:E62)</f>
        <v>10</v>
      </c>
      <c r="G62" s="146">
        <v>6</v>
      </c>
      <c r="H62" s="147">
        <v>3</v>
      </c>
      <c r="I62" s="145">
        <f>SUM(G62:H62)</f>
        <v>9</v>
      </c>
      <c r="J62" s="146">
        <v>36</v>
      </c>
      <c r="K62" s="147">
        <v>39</v>
      </c>
      <c r="L62" s="145">
        <f aca="true" t="shared" si="15" ref="L62:L80">SUM(J62:K62)</f>
        <v>75</v>
      </c>
      <c r="M62" s="146">
        <f aca="true" t="shared" si="16" ref="M62:N82">SUM(G62,J62)</f>
        <v>42</v>
      </c>
      <c r="N62" s="147">
        <f>SUM(H62,K62)</f>
        <v>42</v>
      </c>
      <c r="O62" s="262">
        <f aca="true" t="shared" si="17" ref="O62:O80">SUM(M62:N62)</f>
        <v>84</v>
      </c>
    </row>
    <row r="63" spans="1:15" ht="12.75" customHeight="1">
      <c r="A63" s="151" t="s">
        <v>177</v>
      </c>
      <c r="B63" s="152" t="s">
        <v>70</v>
      </c>
      <c r="C63" s="261" t="s">
        <v>69</v>
      </c>
      <c r="D63" s="146">
        <v>0</v>
      </c>
      <c r="E63" s="147">
        <v>0</v>
      </c>
      <c r="F63" s="145">
        <f t="shared" si="14"/>
        <v>0</v>
      </c>
      <c r="G63" s="146">
        <v>0</v>
      </c>
      <c r="H63" s="147">
        <v>0</v>
      </c>
      <c r="I63" s="145">
        <f aca="true" t="shared" si="18" ref="I63:I80">SUM(G63:H63)</f>
        <v>0</v>
      </c>
      <c r="J63" s="146">
        <v>2</v>
      </c>
      <c r="K63" s="147">
        <v>0</v>
      </c>
      <c r="L63" s="145">
        <f t="shared" si="15"/>
        <v>2</v>
      </c>
      <c r="M63" s="146">
        <f t="shared" si="16"/>
        <v>2</v>
      </c>
      <c r="N63" s="147">
        <f t="shared" si="16"/>
        <v>0</v>
      </c>
      <c r="O63" s="262">
        <f t="shared" si="17"/>
        <v>2</v>
      </c>
    </row>
    <row r="64" spans="1:15" ht="12.75" customHeight="1">
      <c r="A64" s="151" t="s">
        <v>174</v>
      </c>
      <c r="B64" s="152" t="s">
        <v>70</v>
      </c>
      <c r="C64" s="261" t="s">
        <v>69</v>
      </c>
      <c r="D64" s="254">
        <v>81</v>
      </c>
      <c r="E64" s="147">
        <v>109</v>
      </c>
      <c r="F64" s="145">
        <f t="shared" si="14"/>
        <v>190</v>
      </c>
      <c r="G64" s="146">
        <v>77</v>
      </c>
      <c r="H64" s="147">
        <v>103</v>
      </c>
      <c r="I64" s="145">
        <f t="shared" si="18"/>
        <v>180</v>
      </c>
      <c r="J64" s="146">
        <v>234</v>
      </c>
      <c r="K64" s="147">
        <v>269</v>
      </c>
      <c r="L64" s="145">
        <f t="shared" si="15"/>
        <v>503</v>
      </c>
      <c r="M64" s="146">
        <f t="shared" si="16"/>
        <v>311</v>
      </c>
      <c r="N64" s="147">
        <f t="shared" si="16"/>
        <v>372</v>
      </c>
      <c r="O64" s="262">
        <f t="shared" si="17"/>
        <v>683</v>
      </c>
    </row>
    <row r="65" spans="1:15" ht="12.75" customHeight="1">
      <c r="A65" s="263" t="s">
        <v>71</v>
      </c>
      <c r="B65" s="152" t="s">
        <v>70</v>
      </c>
      <c r="C65" s="264" t="s">
        <v>69</v>
      </c>
      <c r="D65" s="254">
        <v>36</v>
      </c>
      <c r="E65" s="147">
        <v>68</v>
      </c>
      <c r="F65" s="145">
        <f t="shared" si="14"/>
        <v>104</v>
      </c>
      <c r="G65" s="405">
        <v>34</v>
      </c>
      <c r="H65" s="147">
        <v>63</v>
      </c>
      <c r="I65" s="145">
        <f t="shared" si="18"/>
        <v>97</v>
      </c>
      <c r="J65" s="405">
        <v>86</v>
      </c>
      <c r="K65" s="147">
        <v>187</v>
      </c>
      <c r="L65" s="145">
        <f>SUM(J65:K65)</f>
        <v>273</v>
      </c>
      <c r="M65" s="146">
        <f t="shared" si="16"/>
        <v>120</v>
      </c>
      <c r="N65" s="147">
        <f t="shared" si="16"/>
        <v>250</v>
      </c>
      <c r="O65" s="262">
        <f t="shared" si="17"/>
        <v>370</v>
      </c>
    </row>
    <row r="66" spans="1:15" ht="12.75" customHeight="1">
      <c r="A66" s="151" t="s">
        <v>21</v>
      </c>
      <c r="B66" s="152" t="s">
        <v>70</v>
      </c>
      <c r="C66" s="261" t="s">
        <v>69</v>
      </c>
      <c r="D66" s="254">
        <v>13</v>
      </c>
      <c r="E66" s="147">
        <v>35</v>
      </c>
      <c r="F66" s="145">
        <f t="shared" si="14"/>
        <v>48</v>
      </c>
      <c r="G66" s="146">
        <v>14</v>
      </c>
      <c r="H66" s="147">
        <v>35</v>
      </c>
      <c r="I66" s="145">
        <f t="shared" si="18"/>
        <v>49</v>
      </c>
      <c r="J66" s="146">
        <v>69</v>
      </c>
      <c r="K66" s="147">
        <v>209</v>
      </c>
      <c r="L66" s="145">
        <f t="shared" si="15"/>
        <v>278</v>
      </c>
      <c r="M66" s="146">
        <f t="shared" si="16"/>
        <v>83</v>
      </c>
      <c r="N66" s="147">
        <f t="shared" si="16"/>
        <v>244</v>
      </c>
      <c r="O66" s="262">
        <f t="shared" si="17"/>
        <v>327</v>
      </c>
    </row>
    <row r="67" spans="1:15" ht="12.75" customHeight="1">
      <c r="A67" s="151" t="s">
        <v>249</v>
      </c>
      <c r="B67" s="152" t="s">
        <v>70</v>
      </c>
      <c r="C67" s="261" t="s">
        <v>69</v>
      </c>
      <c r="D67" s="254">
        <v>0</v>
      </c>
      <c r="E67" s="147">
        <v>0</v>
      </c>
      <c r="F67" s="145">
        <f>SUM(D67:E67)</f>
        <v>0</v>
      </c>
      <c r="G67" s="146">
        <v>0</v>
      </c>
      <c r="H67" s="147">
        <v>0</v>
      </c>
      <c r="I67" s="145">
        <f>SUM(G67:H67)</f>
        <v>0</v>
      </c>
      <c r="J67" s="146">
        <v>0</v>
      </c>
      <c r="K67" s="147">
        <v>0</v>
      </c>
      <c r="L67" s="145">
        <f>SUM(J67:K67)</f>
        <v>0</v>
      </c>
      <c r="M67" s="146">
        <f>SUM(G67,J67)</f>
        <v>0</v>
      </c>
      <c r="N67" s="147">
        <f>SUM(H67,K67)</f>
        <v>0</v>
      </c>
      <c r="O67" s="262">
        <f>SUM(M67:N67)</f>
        <v>0</v>
      </c>
    </row>
    <row r="68" spans="1:15" ht="12.75" customHeight="1">
      <c r="A68" s="151" t="s">
        <v>39</v>
      </c>
      <c r="B68" s="152" t="s">
        <v>218</v>
      </c>
      <c r="C68" s="261" t="s">
        <v>69</v>
      </c>
      <c r="D68" s="254">
        <v>27</v>
      </c>
      <c r="E68" s="147">
        <v>27</v>
      </c>
      <c r="F68" s="145">
        <f t="shared" si="14"/>
        <v>54</v>
      </c>
      <c r="G68" s="146">
        <v>24</v>
      </c>
      <c r="H68" s="147">
        <v>24</v>
      </c>
      <c r="I68" s="145">
        <f>SUM(G68:H68)</f>
        <v>48</v>
      </c>
      <c r="J68" s="405">
        <v>206</v>
      </c>
      <c r="K68" s="406">
        <v>181</v>
      </c>
      <c r="L68" s="145">
        <f>SUM(J68:K68)</f>
        <v>387</v>
      </c>
      <c r="M68" s="146">
        <f t="shared" si="16"/>
        <v>230</v>
      </c>
      <c r="N68" s="147">
        <f t="shared" si="16"/>
        <v>205</v>
      </c>
      <c r="O68" s="262">
        <f>SUM(M68:N68)</f>
        <v>435</v>
      </c>
    </row>
    <row r="69" spans="1:15" ht="12.75" customHeight="1">
      <c r="A69" s="151" t="s">
        <v>178</v>
      </c>
      <c r="B69" s="152" t="s">
        <v>204</v>
      </c>
      <c r="C69" s="261" t="s">
        <v>69</v>
      </c>
      <c r="D69" s="146">
        <v>0</v>
      </c>
      <c r="E69" s="147">
        <v>0</v>
      </c>
      <c r="F69" s="145">
        <f t="shared" si="14"/>
        <v>0</v>
      </c>
      <c r="G69" s="146">
        <v>0</v>
      </c>
      <c r="H69" s="147">
        <v>0</v>
      </c>
      <c r="I69" s="145">
        <f t="shared" si="18"/>
        <v>0</v>
      </c>
      <c r="J69" s="146">
        <v>0</v>
      </c>
      <c r="K69" s="147">
        <v>0</v>
      </c>
      <c r="L69" s="145">
        <f t="shared" si="15"/>
        <v>0</v>
      </c>
      <c r="M69" s="146">
        <f t="shared" si="16"/>
        <v>0</v>
      </c>
      <c r="N69" s="147">
        <f t="shared" si="16"/>
        <v>0</v>
      </c>
      <c r="O69" s="262">
        <f t="shared" si="17"/>
        <v>0</v>
      </c>
    </row>
    <row r="70" spans="1:15" ht="12.75" customHeight="1">
      <c r="A70" s="151" t="s">
        <v>96</v>
      </c>
      <c r="B70" s="152" t="s">
        <v>204</v>
      </c>
      <c r="C70" s="261" t="s">
        <v>69</v>
      </c>
      <c r="D70" s="146">
        <v>79</v>
      </c>
      <c r="E70" s="147">
        <v>106</v>
      </c>
      <c r="F70" s="145">
        <f t="shared" si="14"/>
        <v>185</v>
      </c>
      <c r="G70" s="146">
        <v>71</v>
      </c>
      <c r="H70" s="147">
        <v>99</v>
      </c>
      <c r="I70" s="145">
        <f t="shared" si="18"/>
        <v>170</v>
      </c>
      <c r="J70" s="146">
        <v>222</v>
      </c>
      <c r="K70" s="147">
        <v>283</v>
      </c>
      <c r="L70" s="145">
        <f t="shared" si="15"/>
        <v>505</v>
      </c>
      <c r="M70" s="146">
        <f t="shared" si="16"/>
        <v>293</v>
      </c>
      <c r="N70" s="147">
        <f t="shared" si="16"/>
        <v>382</v>
      </c>
      <c r="O70" s="262">
        <f t="shared" si="17"/>
        <v>675</v>
      </c>
    </row>
    <row r="71" spans="1:15" ht="23.25" customHeight="1">
      <c r="A71" s="265" t="s">
        <v>186</v>
      </c>
      <c r="B71" s="152" t="s">
        <v>204</v>
      </c>
      <c r="C71" s="261" t="s">
        <v>69</v>
      </c>
      <c r="D71" s="146">
        <v>70</v>
      </c>
      <c r="E71" s="147">
        <v>5</v>
      </c>
      <c r="F71" s="145">
        <f>SUM(D71:E71)</f>
        <v>75</v>
      </c>
      <c r="G71" s="146">
        <v>63</v>
      </c>
      <c r="H71" s="406">
        <v>6</v>
      </c>
      <c r="I71" s="145">
        <f>SUM(G71:H71)</f>
        <v>69</v>
      </c>
      <c r="J71" s="146">
        <v>101</v>
      </c>
      <c r="K71" s="406">
        <v>31</v>
      </c>
      <c r="L71" s="145">
        <f>SUM(J71:K71)</f>
        <v>132</v>
      </c>
      <c r="M71" s="146">
        <f>SUM(G71,J71)</f>
        <v>164</v>
      </c>
      <c r="N71" s="147">
        <f>SUM(H71,K71)</f>
        <v>37</v>
      </c>
      <c r="O71" s="262">
        <f>SUM(M71:N71)</f>
        <v>201</v>
      </c>
    </row>
    <row r="72" spans="1:15" ht="12.75" customHeight="1">
      <c r="A72" s="151" t="s">
        <v>22</v>
      </c>
      <c r="B72" s="152" t="s">
        <v>204</v>
      </c>
      <c r="C72" s="261" t="s">
        <v>69</v>
      </c>
      <c r="D72" s="146">
        <v>0</v>
      </c>
      <c r="E72" s="147">
        <v>0</v>
      </c>
      <c r="F72" s="145">
        <f t="shared" si="14"/>
        <v>0</v>
      </c>
      <c r="G72" s="146">
        <v>0</v>
      </c>
      <c r="H72" s="147">
        <v>0</v>
      </c>
      <c r="I72" s="145">
        <f t="shared" si="18"/>
        <v>0</v>
      </c>
      <c r="J72" s="146">
        <v>27</v>
      </c>
      <c r="K72" s="147">
        <v>4</v>
      </c>
      <c r="L72" s="145">
        <f>SUM(J72:K72)</f>
        <v>31</v>
      </c>
      <c r="M72" s="146">
        <f t="shared" si="16"/>
        <v>27</v>
      </c>
      <c r="N72" s="147">
        <f t="shared" si="16"/>
        <v>4</v>
      </c>
      <c r="O72" s="262">
        <f t="shared" si="17"/>
        <v>31</v>
      </c>
    </row>
    <row r="73" spans="1:15" ht="12.75" customHeight="1">
      <c r="A73" s="266" t="s">
        <v>72</v>
      </c>
      <c r="B73" s="267" t="s">
        <v>73</v>
      </c>
      <c r="C73" s="261" t="s">
        <v>74</v>
      </c>
      <c r="D73" s="147">
        <v>0</v>
      </c>
      <c r="E73" s="147">
        <v>0</v>
      </c>
      <c r="F73" s="145">
        <f t="shared" si="14"/>
        <v>0</v>
      </c>
      <c r="G73" s="146">
        <v>0</v>
      </c>
      <c r="H73" s="147">
        <v>0</v>
      </c>
      <c r="I73" s="145">
        <f>SUM(G73:H73)</f>
        <v>0</v>
      </c>
      <c r="J73" s="405">
        <v>105</v>
      </c>
      <c r="K73" s="406">
        <v>26</v>
      </c>
      <c r="L73" s="145">
        <f t="shared" si="15"/>
        <v>131</v>
      </c>
      <c r="M73" s="146">
        <f t="shared" si="16"/>
        <v>105</v>
      </c>
      <c r="N73" s="147">
        <f t="shared" si="16"/>
        <v>26</v>
      </c>
      <c r="O73" s="262">
        <f t="shared" si="17"/>
        <v>131</v>
      </c>
    </row>
    <row r="74" spans="1:15" ht="12.75" customHeight="1">
      <c r="A74" s="268" t="s">
        <v>83</v>
      </c>
      <c r="B74" s="152" t="s">
        <v>73</v>
      </c>
      <c r="C74" s="269" t="s">
        <v>74</v>
      </c>
      <c r="D74" s="244">
        <v>93</v>
      </c>
      <c r="E74" s="147">
        <v>37</v>
      </c>
      <c r="F74" s="145">
        <f>SUM(D74:E74)</f>
        <v>130</v>
      </c>
      <c r="G74" s="146">
        <v>89</v>
      </c>
      <c r="H74" s="147">
        <v>37</v>
      </c>
      <c r="I74" s="145">
        <f>SUM(G74:H74)</f>
        <v>126</v>
      </c>
      <c r="J74" s="146">
        <v>274</v>
      </c>
      <c r="K74" s="147">
        <v>103</v>
      </c>
      <c r="L74" s="145">
        <f>SUM(J74:K74)</f>
        <v>377</v>
      </c>
      <c r="M74" s="146">
        <f t="shared" si="16"/>
        <v>363</v>
      </c>
      <c r="N74" s="147">
        <f t="shared" si="16"/>
        <v>140</v>
      </c>
      <c r="O74" s="262">
        <f>SUM(M74:N74)</f>
        <v>503</v>
      </c>
    </row>
    <row r="75" spans="1:15" ht="12.75" customHeight="1">
      <c r="A75" s="263" t="s">
        <v>75</v>
      </c>
      <c r="B75" s="270" t="s">
        <v>73</v>
      </c>
      <c r="C75" s="264" t="s">
        <v>74</v>
      </c>
      <c r="D75" s="254">
        <v>0</v>
      </c>
      <c r="E75" s="147">
        <v>0</v>
      </c>
      <c r="F75" s="145">
        <f t="shared" si="14"/>
        <v>0</v>
      </c>
      <c r="G75" s="146">
        <v>0</v>
      </c>
      <c r="H75" s="147">
        <v>0</v>
      </c>
      <c r="I75" s="145">
        <f t="shared" si="18"/>
        <v>0</v>
      </c>
      <c r="J75" s="146">
        <v>4</v>
      </c>
      <c r="K75" s="147">
        <v>3</v>
      </c>
      <c r="L75" s="145">
        <f t="shared" si="15"/>
        <v>7</v>
      </c>
      <c r="M75" s="146">
        <f t="shared" si="16"/>
        <v>4</v>
      </c>
      <c r="N75" s="147">
        <f t="shared" si="16"/>
        <v>3</v>
      </c>
      <c r="O75" s="262">
        <f t="shared" si="17"/>
        <v>7</v>
      </c>
    </row>
    <row r="76" spans="1:15" ht="12.75" customHeight="1">
      <c r="A76" s="263" t="s">
        <v>205</v>
      </c>
      <c r="B76" s="270" t="s">
        <v>73</v>
      </c>
      <c r="C76" s="264" t="s">
        <v>74</v>
      </c>
      <c r="D76" s="254">
        <v>8</v>
      </c>
      <c r="E76" s="147">
        <v>8</v>
      </c>
      <c r="F76" s="145">
        <f>SUM(D76:E76)</f>
        <v>16</v>
      </c>
      <c r="G76" s="146">
        <v>8</v>
      </c>
      <c r="H76" s="147">
        <v>6</v>
      </c>
      <c r="I76" s="145">
        <f>SUM(G76:H76)</f>
        <v>14</v>
      </c>
      <c r="J76" s="146">
        <v>8</v>
      </c>
      <c r="K76" s="147">
        <v>4</v>
      </c>
      <c r="L76" s="145">
        <f>SUM(J76:K76)</f>
        <v>12</v>
      </c>
      <c r="M76" s="146">
        <f t="shared" si="16"/>
        <v>16</v>
      </c>
      <c r="N76" s="147">
        <f t="shared" si="16"/>
        <v>10</v>
      </c>
      <c r="O76" s="262">
        <f>SUM(M76:N76)</f>
        <v>26</v>
      </c>
    </row>
    <row r="77" spans="1:15" ht="12.75" customHeight="1">
      <c r="A77" s="151" t="s">
        <v>240</v>
      </c>
      <c r="B77" s="152" t="s">
        <v>76</v>
      </c>
      <c r="C77" s="261" t="s">
        <v>69</v>
      </c>
      <c r="D77" s="146">
        <v>57</v>
      </c>
      <c r="E77" s="147">
        <v>85</v>
      </c>
      <c r="F77" s="145">
        <f t="shared" si="14"/>
        <v>142</v>
      </c>
      <c r="G77" s="405">
        <v>58</v>
      </c>
      <c r="H77" s="406">
        <v>82</v>
      </c>
      <c r="I77" s="145">
        <f t="shared" si="18"/>
        <v>140</v>
      </c>
      <c r="J77" s="146">
        <v>238</v>
      </c>
      <c r="K77" s="406">
        <v>248</v>
      </c>
      <c r="L77" s="145">
        <f>SUM(J77:K77)</f>
        <v>486</v>
      </c>
      <c r="M77" s="146">
        <f t="shared" si="16"/>
        <v>296</v>
      </c>
      <c r="N77" s="147">
        <f t="shared" si="16"/>
        <v>330</v>
      </c>
      <c r="O77" s="262">
        <f t="shared" si="17"/>
        <v>626</v>
      </c>
    </row>
    <row r="78" spans="1:15" ht="11.25" customHeight="1">
      <c r="A78" s="260" t="s">
        <v>240</v>
      </c>
      <c r="B78" s="271" t="s">
        <v>184</v>
      </c>
      <c r="C78" s="272" t="s">
        <v>145</v>
      </c>
      <c r="D78" s="221">
        <v>62</v>
      </c>
      <c r="E78" s="147">
        <v>69</v>
      </c>
      <c r="F78" s="145">
        <f t="shared" si="14"/>
        <v>131</v>
      </c>
      <c r="G78" s="146">
        <v>61</v>
      </c>
      <c r="H78" s="147">
        <v>64</v>
      </c>
      <c r="I78" s="145">
        <f t="shared" si="18"/>
        <v>125</v>
      </c>
      <c r="J78" s="146">
        <v>269</v>
      </c>
      <c r="K78" s="147">
        <v>306</v>
      </c>
      <c r="L78" s="145">
        <f t="shared" si="15"/>
        <v>575</v>
      </c>
      <c r="M78" s="146">
        <f t="shared" si="16"/>
        <v>330</v>
      </c>
      <c r="N78" s="147">
        <f t="shared" si="16"/>
        <v>370</v>
      </c>
      <c r="O78" s="262">
        <f t="shared" si="17"/>
        <v>700</v>
      </c>
    </row>
    <row r="79" spans="1:15" ht="21.75" customHeight="1">
      <c r="A79" s="178" t="s">
        <v>77</v>
      </c>
      <c r="B79" s="273" t="s">
        <v>183</v>
      </c>
      <c r="C79" s="272" t="s">
        <v>69</v>
      </c>
      <c r="D79" s="221">
        <v>8</v>
      </c>
      <c r="E79" s="147">
        <v>11</v>
      </c>
      <c r="F79" s="145">
        <f>SUM(D79:E79)</f>
        <v>19</v>
      </c>
      <c r="G79" s="146">
        <v>8</v>
      </c>
      <c r="H79" s="147">
        <v>11</v>
      </c>
      <c r="I79" s="145">
        <f t="shared" si="18"/>
        <v>19</v>
      </c>
      <c r="J79" s="146">
        <v>25</v>
      </c>
      <c r="K79" s="147">
        <v>30</v>
      </c>
      <c r="L79" s="145">
        <f t="shared" si="15"/>
        <v>55</v>
      </c>
      <c r="M79" s="146">
        <f t="shared" si="16"/>
        <v>33</v>
      </c>
      <c r="N79" s="147">
        <f t="shared" si="16"/>
        <v>41</v>
      </c>
      <c r="O79" s="262">
        <f t="shared" si="17"/>
        <v>74</v>
      </c>
    </row>
    <row r="80" spans="1:15" ht="12.75" customHeight="1">
      <c r="A80" s="260" t="s">
        <v>206</v>
      </c>
      <c r="B80" s="274" t="s">
        <v>156</v>
      </c>
      <c r="C80" s="272" t="s">
        <v>69</v>
      </c>
      <c r="D80" s="221">
        <v>0</v>
      </c>
      <c r="E80" s="147">
        <v>0</v>
      </c>
      <c r="F80" s="145">
        <f t="shared" si="14"/>
        <v>0</v>
      </c>
      <c r="G80" s="146">
        <v>0</v>
      </c>
      <c r="H80" s="147">
        <v>0</v>
      </c>
      <c r="I80" s="145">
        <f t="shared" si="18"/>
        <v>0</v>
      </c>
      <c r="J80" s="146">
        <v>18</v>
      </c>
      <c r="K80" s="147">
        <v>13</v>
      </c>
      <c r="L80" s="145">
        <f t="shared" si="15"/>
        <v>31</v>
      </c>
      <c r="M80" s="146">
        <f t="shared" si="16"/>
        <v>18</v>
      </c>
      <c r="N80" s="147">
        <f t="shared" si="16"/>
        <v>13</v>
      </c>
      <c r="O80" s="262">
        <f t="shared" si="17"/>
        <v>31</v>
      </c>
    </row>
    <row r="81" spans="1:15" ht="12.75" customHeight="1">
      <c r="A81" s="260" t="s">
        <v>78</v>
      </c>
      <c r="B81" s="274" t="s">
        <v>156</v>
      </c>
      <c r="C81" s="272" t="s">
        <v>69</v>
      </c>
      <c r="D81" s="221">
        <v>20</v>
      </c>
      <c r="E81" s="147">
        <v>24</v>
      </c>
      <c r="F81" s="145">
        <f>SUM(D81:E81)</f>
        <v>44</v>
      </c>
      <c r="G81" s="405">
        <v>17</v>
      </c>
      <c r="H81" s="406">
        <v>19</v>
      </c>
      <c r="I81" s="145">
        <f>SUM(G81:H81)</f>
        <v>36</v>
      </c>
      <c r="J81" s="405">
        <v>53</v>
      </c>
      <c r="K81" s="147">
        <v>69</v>
      </c>
      <c r="L81" s="145">
        <f>SUM(J81:K81)</f>
        <v>122</v>
      </c>
      <c r="M81" s="146">
        <f>SUM(G81,J81)</f>
        <v>70</v>
      </c>
      <c r="N81" s="147">
        <f>SUM(H81,K81)</f>
        <v>88</v>
      </c>
      <c r="O81" s="262">
        <f>SUM(M81:N81)</f>
        <v>158</v>
      </c>
    </row>
    <row r="82" spans="1:15" ht="15" customHeight="1" thickBot="1">
      <c r="A82" s="151" t="s">
        <v>131</v>
      </c>
      <c r="B82" s="275" t="s">
        <v>130</v>
      </c>
      <c r="C82" s="261" t="s">
        <v>69</v>
      </c>
      <c r="D82" s="146">
        <v>39</v>
      </c>
      <c r="E82" s="147">
        <v>86</v>
      </c>
      <c r="F82" s="145">
        <f t="shared" si="14"/>
        <v>125</v>
      </c>
      <c r="G82" s="146">
        <v>33</v>
      </c>
      <c r="H82" s="147">
        <v>79</v>
      </c>
      <c r="I82" s="145">
        <f>SUM(G82:H82)</f>
        <v>112</v>
      </c>
      <c r="J82" s="146">
        <v>124</v>
      </c>
      <c r="K82" s="147">
        <v>388</v>
      </c>
      <c r="L82" s="145">
        <f>SUM(J82:K82)</f>
        <v>512</v>
      </c>
      <c r="M82" s="146">
        <f t="shared" si="16"/>
        <v>157</v>
      </c>
      <c r="N82" s="147">
        <f t="shared" si="16"/>
        <v>467</v>
      </c>
      <c r="O82" s="262">
        <f>SUM(M82:N82)</f>
        <v>624</v>
      </c>
    </row>
    <row r="83" spans="1:15" ht="12.75" customHeight="1" thickBot="1">
      <c r="A83" s="521" t="s">
        <v>29</v>
      </c>
      <c r="B83" s="521"/>
      <c r="C83" s="521"/>
      <c r="D83" s="211">
        <f aca="true" t="shared" si="19" ref="D83:O83">SUM(D61:D82)</f>
        <v>628</v>
      </c>
      <c r="E83" s="211">
        <f t="shared" si="19"/>
        <v>735</v>
      </c>
      <c r="F83" s="211">
        <f t="shared" si="19"/>
        <v>1363</v>
      </c>
      <c r="G83" s="211">
        <f t="shared" si="19"/>
        <v>593</v>
      </c>
      <c r="H83" s="211">
        <f t="shared" si="19"/>
        <v>688</v>
      </c>
      <c r="I83" s="211">
        <f t="shared" si="19"/>
        <v>1281</v>
      </c>
      <c r="J83" s="211">
        <f t="shared" si="19"/>
        <v>2201</v>
      </c>
      <c r="K83" s="211">
        <f t="shared" si="19"/>
        <v>2576</v>
      </c>
      <c r="L83" s="211">
        <f t="shared" si="19"/>
        <v>4777</v>
      </c>
      <c r="M83" s="211">
        <f t="shared" si="19"/>
        <v>2794</v>
      </c>
      <c r="N83" s="211">
        <f t="shared" si="19"/>
        <v>3264</v>
      </c>
      <c r="O83" s="211">
        <f t="shared" si="19"/>
        <v>6058</v>
      </c>
    </row>
    <row r="84" spans="1:15" ht="15" customHeight="1" thickBot="1">
      <c r="A84" s="126" t="s">
        <v>251</v>
      </c>
      <c r="B84" s="126" t="s">
        <v>251</v>
      </c>
      <c r="C84" s="126"/>
      <c r="D84" s="212"/>
      <c r="E84" s="212"/>
      <c r="F84" s="212"/>
      <c r="G84" s="212"/>
      <c r="H84" s="212"/>
      <c r="I84" s="212"/>
      <c r="J84" s="212"/>
      <c r="K84" s="212"/>
      <c r="L84" s="212"/>
      <c r="M84" s="212"/>
      <c r="N84" s="212"/>
      <c r="O84" s="212"/>
    </row>
    <row r="85" spans="1:15" ht="13.5" customHeight="1" thickBot="1">
      <c r="A85" s="505" t="s">
        <v>82</v>
      </c>
      <c r="B85" s="505"/>
      <c r="C85" s="505"/>
      <c r="D85" s="505"/>
      <c r="E85" s="505"/>
      <c r="F85" s="505"/>
      <c r="G85" s="508" t="s">
        <v>6</v>
      </c>
      <c r="H85" s="508"/>
      <c r="I85" s="508"/>
      <c r="J85" s="508"/>
      <c r="K85" s="508"/>
      <c r="L85" s="508"/>
      <c r="M85" s="508"/>
      <c r="N85" s="508"/>
      <c r="O85" s="508"/>
    </row>
    <row r="86" spans="1:15" ht="13.5" customHeight="1" thickBot="1">
      <c r="A86" s="402" t="s">
        <v>7</v>
      </c>
      <c r="B86" s="500" t="s">
        <v>38</v>
      </c>
      <c r="C86" s="506" t="s">
        <v>9</v>
      </c>
      <c r="D86" s="496" t="s">
        <v>10</v>
      </c>
      <c r="E86" s="496"/>
      <c r="F86" s="496"/>
      <c r="G86" s="496" t="s">
        <v>11</v>
      </c>
      <c r="H86" s="496"/>
      <c r="I86" s="496"/>
      <c r="J86" s="496" t="s">
        <v>12</v>
      </c>
      <c r="K86" s="496"/>
      <c r="L86" s="496"/>
      <c r="M86" s="496" t="s">
        <v>13</v>
      </c>
      <c r="N86" s="496"/>
      <c r="O86" s="496"/>
    </row>
    <row r="87" spans="1:15" ht="13.5" customHeight="1" thickBot="1">
      <c r="A87" s="402" t="s">
        <v>14</v>
      </c>
      <c r="B87" s="501"/>
      <c r="C87" s="540"/>
      <c r="D87" s="131" t="s">
        <v>15</v>
      </c>
      <c r="E87" s="131" t="s">
        <v>16</v>
      </c>
      <c r="F87" s="131" t="s">
        <v>17</v>
      </c>
      <c r="G87" s="131" t="s">
        <v>15</v>
      </c>
      <c r="H87" s="131" t="s">
        <v>16</v>
      </c>
      <c r="I87" s="131" t="s">
        <v>17</v>
      </c>
      <c r="J87" s="131" t="s">
        <v>15</v>
      </c>
      <c r="K87" s="131" t="s">
        <v>16</v>
      </c>
      <c r="L87" s="131" t="s">
        <v>17</v>
      </c>
      <c r="M87" s="131" t="s">
        <v>15</v>
      </c>
      <c r="N87" s="131" t="s">
        <v>16</v>
      </c>
      <c r="O87" s="131" t="s">
        <v>17</v>
      </c>
    </row>
    <row r="88" spans="1:15" ht="12.75" customHeight="1">
      <c r="A88" s="178" t="s">
        <v>242</v>
      </c>
      <c r="B88" s="179" t="s">
        <v>84</v>
      </c>
      <c r="C88" s="232" t="s">
        <v>85</v>
      </c>
      <c r="D88" s="154">
        <v>22</v>
      </c>
      <c r="E88" s="155">
        <v>10</v>
      </c>
      <c r="F88" s="154">
        <f>SUM(D88:E88)</f>
        <v>32</v>
      </c>
      <c r="G88" s="154">
        <v>17</v>
      </c>
      <c r="H88" s="155">
        <v>10</v>
      </c>
      <c r="I88" s="168">
        <f>SUM(G88:H88)</f>
        <v>27</v>
      </c>
      <c r="J88" s="294">
        <v>52</v>
      </c>
      <c r="K88" s="295">
        <v>21</v>
      </c>
      <c r="L88" s="168">
        <f>SUM(J88:K88)</f>
        <v>73</v>
      </c>
      <c r="M88" s="296">
        <f aca="true" t="shared" si="20" ref="M88:N91">SUM(G88,J88)</f>
        <v>69</v>
      </c>
      <c r="N88" s="295">
        <f t="shared" si="20"/>
        <v>31</v>
      </c>
      <c r="O88" s="297">
        <f>SUM(M88:N88)</f>
        <v>100</v>
      </c>
    </row>
    <row r="89" spans="1:15" ht="12.75" customHeight="1">
      <c r="A89" s="141" t="s">
        <v>185</v>
      </c>
      <c r="B89" s="158" t="s">
        <v>84</v>
      </c>
      <c r="C89" s="79" t="s">
        <v>85</v>
      </c>
      <c r="D89" s="221">
        <v>0</v>
      </c>
      <c r="E89" s="147">
        <v>0</v>
      </c>
      <c r="F89" s="221">
        <f>SUM(D89:E89)</f>
        <v>0</v>
      </c>
      <c r="G89" s="154">
        <v>0</v>
      </c>
      <c r="H89" s="155">
        <v>0</v>
      </c>
      <c r="I89" s="298">
        <f>SUM(G89:H89)</f>
        <v>0</v>
      </c>
      <c r="J89" s="154">
        <v>50</v>
      </c>
      <c r="K89" s="155">
        <v>12</v>
      </c>
      <c r="L89" s="156">
        <f>SUM(J89:K89)</f>
        <v>62</v>
      </c>
      <c r="M89" s="154">
        <f>SUM(G89,J89)</f>
        <v>50</v>
      </c>
      <c r="N89" s="155">
        <f>SUM(H89,K89)</f>
        <v>12</v>
      </c>
      <c r="O89" s="156">
        <f>SUM(M89:N89)</f>
        <v>62</v>
      </c>
    </row>
    <row r="90" spans="1:15" ht="12.75" customHeight="1">
      <c r="A90" s="141" t="s">
        <v>83</v>
      </c>
      <c r="B90" s="158" t="s">
        <v>84</v>
      </c>
      <c r="C90" s="79" t="s">
        <v>85</v>
      </c>
      <c r="D90" s="221">
        <v>38</v>
      </c>
      <c r="E90" s="147">
        <v>19</v>
      </c>
      <c r="F90" s="221">
        <f>SUM(D90:E90)</f>
        <v>57</v>
      </c>
      <c r="G90" s="154">
        <v>37</v>
      </c>
      <c r="H90" s="419">
        <v>18</v>
      </c>
      <c r="I90" s="298">
        <f>SUM(G90:H90)</f>
        <v>55</v>
      </c>
      <c r="J90" s="154">
        <v>113</v>
      </c>
      <c r="K90" s="419">
        <v>37</v>
      </c>
      <c r="L90" s="156">
        <f>SUM(J90:K90)</f>
        <v>150</v>
      </c>
      <c r="M90" s="154">
        <f t="shared" si="20"/>
        <v>150</v>
      </c>
      <c r="N90" s="155">
        <f t="shared" si="20"/>
        <v>55</v>
      </c>
      <c r="O90" s="156">
        <f>SUM(M90:N90)</f>
        <v>205</v>
      </c>
    </row>
    <row r="91" spans="1:15" ht="13.5" customHeight="1" thickBot="1">
      <c r="A91" s="299" t="s">
        <v>223</v>
      </c>
      <c r="B91" s="158" t="s">
        <v>84</v>
      </c>
      <c r="C91" s="79" t="s">
        <v>85</v>
      </c>
      <c r="D91" s="146">
        <v>0</v>
      </c>
      <c r="E91" s="147">
        <v>0</v>
      </c>
      <c r="F91" s="146">
        <f>SUM(D91:E91)</f>
        <v>0</v>
      </c>
      <c r="G91" s="180">
        <v>0</v>
      </c>
      <c r="H91" s="181">
        <v>0</v>
      </c>
      <c r="I91" s="298">
        <f>SUM(G91:H91)</f>
        <v>0</v>
      </c>
      <c r="J91" s="180">
        <v>8</v>
      </c>
      <c r="K91" s="181">
        <v>7</v>
      </c>
      <c r="L91" s="156">
        <f>SUM(J91:K91)</f>
        <v>15</v>
      </c>
      <c r="M91" s="154">
        <f t="shared" si="20"/>
        <v>8</v>
      </c>
      <c r="N91" s="155">
        <f t="shared" si="20"/>
        <v>7</v>
      </c>
      <c r="O91" s="156">
        <f>SUM(M91:N91)</f>
        <v>15</v>
      </c>
    </row>
    <row r="92" spans="1:15" ht="13.5" customHeight="1" thickBot="1">
      <c r="A92" s="550" t="s">
        <v>29</v>
      </c>
      <c r="B92" s="550"/>
      <c r="C92" s="550"/>
      <c r="D92" s="234">
        <f aca="true" t="shared" si="21" ref="D92:O92">SUM(D88:D91)</f>
        <v>60</v>
      </c>
      <c r="E92" s="234">
        <f t="shared" si="21"/>
        <v>29</v>
      </c>
      <c r="F92" s="234">
        <f t="shared" si="21"/>
        <v>89</v>
      </c>
      <c r="G92" s="234">
        <f t="shared" si="21"/>
        <v>54</v>
      </c>
      <c r="H92" s="234">
        <f t="shared" si="21"/>
        <v>28</v>
      </c>
      <c r="I92" s="234">
        <f t="shared" si="21"/>
        <v>82</v>
      </c>
      <c r="J92" s="234">
        <f t="shared" si="21"/>
        <v>223</v>
      </c>
      <c r="K92" s="234">
        <f t="shared" si="21"/>
        <v>77</v>
      </c>
      <c r="L92" s="234">
        <f t="shared" si="21"/>
        <v>300</v>
      </c>
      <c r="M92" s="234">
        <f t="shared" si="21"/>
        <v>277</v>
      </c>
      <c r="N92" s="234">
        <f t="shared" si="21"/>
        <v>105</v>
      </c>
      <c r="O92" s="234">
        <f t="shared" si="21"/>
        <v>382</v>
      </c>
    </row>
    <row r="93" spans="1:15" ht="13.5" customHeight="1" thickBot="1">
      <c r="A93" s="300" t="s">
        <v>251</v>
      </c>
      <c r="B93" s="300" t="s">
        <v>251</v>
      </c>
      <c r="C93" s="300"/>
      <c r="D93" s="235"/>
      <c r="E93" s="235"/>
      <c r="F93" s="235"/>
      <c r="G93" s="235"/>
      <c r="H93" s="235"/>
      <c r="I93" s="235"/>
      <c r="J93" s="235"/>
      <c r="K93" s="235"/>
      <c r="L93" s="235"/>
      <c r="M93" s="235"/>
      <c r="N93" s="235"/>
      <c r="O93" s="235"/>
    </row>
    <row r="94" spans="1:15" ht="11.25" customHeight="1" thickBot="1">
      <c r="A94" s="556" t="s">
        <v>87</v>
      </c>
      <c r="B94" s="557"/>
      <c r="C94" s="557"/>
      <c r="D94" s="557"/>
      <c r="E94" s="557"/>
      <c r="F94" s="557"/>
      <c r="G94" s="545" t="s">
        <v>6</v>
      </c>
      <c r="H94" s="545"/>
      <c r="I94" s="545"/>
      <c r="J94" s="545"/>
      <c r="K94" s="545"/>
      <c r="L94" s="545"/>
      <c r="M94" s="545"/>
      <c r="N94" s="545"/>
      <c r="O94" s="546"/>
    </row>
    <row r="95" spans="1:15" ht="13.5" customHeight="1" thickBot="1">
      <c r="A95" s="403" t="s">
        <v>7</v>
      </c>
      <c r="B95" s="500" t="s">
        <v>38</v>
      </c>
      <c r="C95" s="506" t="s">
        <v>9</v>
      </c>
      <c r="D95" s="501" t="s">
        <v>10</v>
      </c>
      <c r="E95" s="501"/>
      <c r="F95" s="501"/>
      <c r="G95" s="501" t="s">
        <v>11</v>
      </c>
      <c r="H95" s="501"/>
      <c r="I95" s="501"/>
      <c r="J95" s="501" t="s">
        <v>12</v>
      </c>
      <c r="K95" s="501"/>
      <c r="L95" s="501"/>
      <c r="M95" s="501" t="s">
        <v>13</v>
      </c>
      <c r="N95" s="501"/>
      <c r="O95" s="501"/>
    </row>
    <row r="96" spans="1:15" ht="11.25" customHeight="1" thickBot="1">
      <c r="A96" s="402" t="s">
        <v>14</v>
      </c>
      <c r="B96" s="501"/>
      <c r="C96" s="540"/>
      <c r="D96" s="402" t="s">
        <v>15</v>
      </c>
      <c r="E96" s="402" t="s">
        <v>16</v>
      </c>
      <c r="F96" s="402" t="s">
        <v>17</v>
      </c>
      <c r="G96" s="402" t="s">
        <v>15</v>
      </c>
      <c r="H96" s="402" t="s">
        <v>16</v>
      </c>
      <c r="I96" s="402" t="s">
        <v>17</v>
      </c>
      <c r="J96" s="402" t="s">
        <v>15</v>
      </c>
      <c r="K96" s="402" t="s">
        <v>16</v>
      </c>
      <c r="L96" s="402" t="s">
        <v>17</v>
      </c>
      <c r="M96" s="402" t="s">
        <v>15</v>
      </c>
      <c r="N96" s="402" t="s">
        <v>16</v>
      </c>
      <c r="O96" s="402" t="s">
        <v>17</v>
      </c>
    </row>
    <row r="97" spans="1:15" ht="12.75" customHeight="1">
      <c r="A97" s="178" t="s">
        <v>88</v>
      </c>
      <c r="B97" s="179" t="s">
        <v>66</v>
      </c>
      <c r="C97" s="272" t="s">
        <v>20</v>
      </c>
      <c r="D97" s="135">
        <v>11</v>
      </c>
      <c r="E97" s="213">
        <v>7</v>
      </c>
      <c r="F97" s="168">
        <f>SUM(D97:E97)</f>
        <v>18</v>
      </c>
      <c r="G97" s="169">
        <v>10</v>
      </c>
      <c r="H97" s="167">
        <v>7</v>
      </c>
      <c r="I97" s="168">
        <f aca="true" t="shared" si="22" ref="I97:I103">SUM(G97:H97)</f>
        <v>17</v>
      </c>
      <c r="J97" s="169">
        <v>14</v>
      </c>
      <c r="K97" s="167">
        <v>14</v>
      </c>
      <c r="L97" s="168">
        <f aca="true" t="shared" si="23" ref="L97:L103">SUM(J97:K97)</f>
        <v>28</v>
      </c>
      <c r="M97" s="296">
        <f>SUM(G97,J97)</f>
        <v>24</v>
      </c>
      <c r="N97" s="295">
        <f>SUM(H97,K97)</f>
        <v>21</v>
      </c>
      <c r="O97" s="297">
        <f aca="true" t="shared" si="24" ref="O97:O103">SUM(M97:N97)</f>
        <v>45</v>
      </c>
    </row>
    <row r="98" spans="1:15" ht="12.75" customHeight="1">
      <c r="A98" s="314" t="s">
        <v>225</v>
      </c>
      <c r="B98" s="142" t="s">
        <v>66</v>
      </c>
      <c r="C98" s="261" t="s">
        <v>20</v>
      </c>
      <c r="D98" s="146">
        <v>1</v>
      </c>
      <c r="E98" s="147">
        <v>2</v>
      </c>
      <c r="F98" s="297">
        <f aca="true" t="shared" si="25" ref="F98:F103">SUM(D98:E98)</f>
        <v>3</v>
      </c>
      <c r="G98" s="154">
        <v>0</v>
      </c>
      <c r="H98" s="155">
        <v>0</v>
      </c>
      <c r="I98" s="297">
        <f t="shared" si="22"/>
        <v>0</v>
      </c>
      <c r="J98" s="154">
        <v>8</v>
      </c>
      <c r="K98" s="155">
        <v>13</v>
      </c>
      <c r="L98" s="297">
        <f t="shared" si="23"/>
        <v>21</v>
      </c>
      <c r="M98" s="315">
        <f aca="true" t="shared" si="26" ref="M98:N103">SUM(G98,J98)</f>
        <v>8</v>
      </c>
      <c r="N98" s="155">
        <f t="shared" si="26"/>
        <v>13</v>
      </c>
      <c r="O98" s="297">
        <f t="shared" si="24"/>
        <v>21</v>
      </c>
    </row>
    <row r="99" spans="1:15" ht="12.75" customHeight="1">
      <c r="A99" s="141" t="s">
        <v>175</v>
      </c>
      <c r="B99" s="142" t="s">
        <v>66</v>
      </c>
      <c r="C99" s="261" t="s">
        <v>20</v>
      </c>
      <c r="D99" s="146">
        <v>0</v>
      </c>
      <c r="E99" s="147">
        <v>0</v>
      </c>
      <c r="F99" s="297">
        <f>SUM(D99:E99)</f>
        <v>0</v>
      </c>
      <c r="G99" s="154">
        <v>0</v>
      </c>
      <c r="H99" s="155">
        <v>0</v>
      </c>
      <c r="I99" s="297">
        <f t="shared" si="22"/>
        <v>0</v>
      </c>
      <c r="J99" s="154">
        <v>1</v>
      </c>
      <c r="K99" s="155">
        <v>2</v>
      </c>
      <c r="L99" s="297">
        <f t="shared" si="23"/>
        <v>3</v>
      </c>
      <c r="M99" s="315">
        <f>SUM(G99,J99)</f>
        <v>1</v>
      </c>
      <c r="N99" s="155">
        <f t="shared" si="26"/>
        <v>2</v>
      </c>
      <c r="O99" s="297">
        <f>SUM(M99:N99)</f>
        <v>3</v>
      </c>
    </row>
    <row r="100" spans="1:15" ht="12.75" customHeight="1">
      <c r="A100" s="141" t="s">
        <v>132</v>
      </c>
      <c r="B100" s="142" t="s">
        <v>66</v>
      </c>
      <c r="C100" s="261" t="s">
        <v>20</v>
      </c>
      <c r="D100" s="146">
        <v>113</v>
      </c>
      <c r="E100" s="147">
        <v>92</v>
      </c>
      <c r="F100" s="297">
        <f t="shared" si="25"/>
        <v>205</v>
      </c>
      <c r="G100" s="420">
        <v>104</v>
      </c>
      <c r="H100" s="419">
        <v>84</v>
      </c>
      <c r="I100" s="297">
        <f t="shared" si="22"/>
        <v>188</v>
      </c>
      <c r="J100" s="154">
        <v>350</v>
      </c>
      <c r="K100" s="155">
        <v>271</v>
      </c>
      <c r="L100" s="297">
        <f t="shared" si="23"/>
        <v>621</v>
      </c>
      <c r="M100" s="315">
        <f t="shared" si="26"/>
        <v>454</v>
      </c>
      <c r="N100" s="155">
        <f t="shared" si="26"/>
        <v>355</v>
      </c>
      <c r="O100" s="297">
        <f t="shared" si="24"/>
        <v>809</v>
      </c>
    </row>
    <row r="101" spans="1:20" s="49" customFormat="1" ht="12.75" customHeight="1">
      <c r="A101" s="151" t="s">
        <v>176</v>
      </c>
      <c r="B101" s="142" t="s">
        <v>66</v>
      </c>
      <c r="C101" s="261" t="s">
        <v>20</v>
      </c>
      <c r="D101" s="146">
        <v>18</v>
      </c>
      <c r="E101" s="147">
        <v>21</v>
      </c>
      <c r="F101" s="297">
        <f t="shared" si="25"/>
        <v>39</v>
      </c>
      <c r="G101" s="154">
        <v>15</v>
      </c>
      <c r="H101" s="155">
        <v>19</v>
      </c>
      <c r="I101" s="297">
        <f t="shared" si="22"/>
        <v>34</v>
      </c>
      <c r="J101" s="154">
        <v>37</v>
      </c>
      <c r="K101" s="155">
        <v>71</v>
      </c>
      <c r="L101" s="297">
        <f t="shared" si="23"/>
        <v>108</v>
      </c>
      <c r="M101" s="315">
        <f t="shared" si="26"/>
        <v>52</v>
      </c>
      <c r="N101" s="155">
        <f t="shared" si="26"/>
        <v>90</v>
      </c>
      <c r="O101" s="297">
        <f t="shared" si="24"/>
        <v>142</v>
      </c>
      <c r="P101" s="48"/>
      <c r="Q101" s="48"/>
      <c r="R101" s="48"/>
      <c r="S101" s="48"/>
      <c r="T101" s="48"/>
    </row>
    <row r="102" spans="1:20" s="49" customFormat="1" ht="12.75" customHeight="1">
      <c r="A102" s="151" t="s">
        <v>253</v>
      </c>
      <c r="B102" s="142" t="s">
        <v>66</v>
      </c>
      <c r="C102" s="261" t="s">
        <v>20</v>
      </c>
      <c r="D102" s="146">
        <v>0</v>
      </c>
      <c r="E102" s="147">
        <v>0</v>
      </c>
      <c r="F102" s="297">
        <f t="shared" si="25"/>
        <v>0</v>
      </c>
      <c r="G102" s="154">
        <v>0</v>
      </c>
      <c r="H102" s="155">
        <v>0</v>
      </c>
      <c r="I102" s="297">
        <f t="shared" si="22"/>
        <v>0</v>
      </c>
      <c r="J102" s="154">
        <v>0</v>
      </c>
      <c r="K102" s="155">
        <v>1</v>
      </c>
      <c r="L102" s="297">
        <f t="shared" si="23"/>
        <v>1</v>
      </c>
      <c r="M102" s="315">
        <f t="shared" si="26"/>
        <v>0</v>
      </c>
      <c r="N102" s="155">
        <f t="shared" si="26"/>
        <v>1</v>
      </c>
      <c r="O102" s="297">
        <f t="shared" si="24"/>
        <v>1</v>
      </c>
      <c r="P102" s="48"/>
      <c r="Q102" s="48"/>
      <c r="R102" s="48"/>
      <c r="S102" s="48"/>
      <c r="T102" s="48"/>
    </row>
    <row r="103" spans="1:15" ht="13.5" customHeight="1" thickBot="1">
      <c r="A103" s="141" t="s">
        <v>207</v>
      </c>
      <c r="B103" s="142" t="s">
        <v>66</v>
      </c>
      <c r="C103" s="261" t="s">
        <v>20</v>
      </c>
      <c r="D103" s="146">
        <v>110</v>
      </c>
      <c r="E103" s="147">
        <v>219</v>
      </c>
      <c r="F103" s="297">
        <f t="shared" si="25"/>
        <v>329</v>
      </c>
      <c r="G103" s="154">
        <v>92</v>
      </c>
      <c r="H103" s="419">
        <v>194</v>
      </c>
      <c r="I103" s="297">
        <f t="shared" si="22"/>
        <v>286</v>
      </c>
      <c r="J103" s="154">
        <v>249</v>
      </c>
      <c r="K103" s="419">
        <v>599</v>
      </c>
      <c r="L103" s="297">
        <f t="shared" si="23"/>
        <v>848</v>
      </c>
      <c r="M103" s="315">
        <f t="shared" si="26"/>
        <v>341</v>
      </c>
      <c r="N103" s="155">
        <f t="shared" si="26"/>
        <v>793</v>
      </c>
      <c r="O103" s="297">
        <f t="shared" si="24"/>
        <v>1134</v>
      </c>
    </row>
    <row r="104" spans="1:15" ht="12" customHeight="1" thickBot="1">
      <c r="A104" s="533" t="s">
        <v>29</v>
      </c>
      <c r="B104" s="534"/>
      <c r="C104" s="535"/>
      <c r="D104" s="211">
        <f aca="true" t="shared" si="27" ref="D104:O104">SUM(D97:D103)</f>
        <v>253</v>
      </c>
      <c r="E104" s="211">
        <f t="shared" si="27"/>
        <v>341</v>
      </c>
      <c r="F104" s="211">
        <f t="shared" si="27"/>
        <v>594</v>
      </c>
      <c r="G104" s="211">
        <f t="shared" si="27"/>
        <v>221</v>
      </c>
      <c r="H104" s="211">
        <f t="shared" si="27"/>
        <v>304</v>
      </c>
      <c r="I104" s="211">
        <f t="shared" si="27"/>
        <v>525</v>
      </c>
      <c r="J104" s="211">
        <f t="shared" si="27"/>
        <v>659</v>
      </c>
      <c r="K104" s="211">
        <f t="shared" si="27"/>
        <v>971</v>
      </c>
      <c r="L104" s="211">
        <f t="shared" si="27"/>
        <v>1630</v>
      </c>
      <c r="M104" s="211">
        <f t="shared" si="27"/>
        <v>880</v>
      </c>
      <c r="N104" s="211">
        <f t="shared" si="27"/>
        <v>1275</v>
      </c>
      <c r="O104" s="211">
        <f t="shared" si="27"/>
        <v>2155</v>
      </c>
    </row>
    <row r="105" spans="1:15" ht="13.5" customHeight="1" thickBot="1">
      <c r="A105" s="241" t="s">
        <v>251</v>
      </c>
      <c r="B105" s="241" t="s">
        <v>251</v>
      </c>
      <c r="C105" s="241"/>
      <c r="D105" s="228"/>
      <c r="E105" s="228"/>
      <c r="F105" s="228"/>
      <c r="G105" s="228"/>
      <c r="H105" s="228"/>
      <c r="I105" s="228"/>
      <c r="J105" s="228"/>
      <c r="K105" s="228"/>
      <c r="L105" s="228"/>
      <c r="M105" s="228"/>
      <c r="N105" s="228"/>
      <c r="O105" s="228"/>
    </row>
    <row r="106" spans="1:15" ht="11.25" customHeight="1" thickBot="1">
      <c r="A106" s="505" t="s">
        <v>93</v>
      </c>
      <c r="B106" s="505"/>
      <c r="C106" s="505"/>
      <c r="D106" s="505"/>
      <c r="E106" s="505"/>
      <c r="F106" s="505"/>
      <c r="G106" s="508" t="s">
        <v>6</v>
      </c>
      <c r="H106" s="508"/>
      <c r="I106" s="508"/>
      <c r="J106" s="508"/>
      <c r="K106" s="508"/>
      <c r="L106" s="508"/>
      <c r="M106" s="508"/>
      <c r="N106" s="508"/>
      <c r="O106" s="508"/>
    </row>
    <row r="107" spans="1:20" s="49" customFormat="1" ht="13.5" customHeight="1" thickBot="1">
      <c r="A107" s="402" t="s">
        <v>7</v>
      </c>
      <c r="B107" s="500" t="s">
        <v>38</v>
      </c>
      <c r="C107" s="506" t="s">
        <v>9</v>
      </c>
      <c r="D107" s="496" t="s">
        <v>10</v>
      </c>
      <c r="E107" s="496"/>
      <c r="F107" s="496"/>
      <c r="G107" s="496" t="s">
        <v>11</v>
      </c>
      <c r="H107" s="496"/>
      <c r="I107" s="496"/>
      <c r="J107" s="496" t="s">
        <v>12</v>
      </c>
      <c r="K107" s="496"/>
      <c r="L107" s="496"/>
      <c r="M107" s="496" t="s">
        <v>13</v>
      </c>
      <c r="N107" s="496"/>
      <c r="O107" s="496"/>
      <c r="P107" s="48"/>
      <c r="Q107" s="48"/>
      <c r="R107" s="48"/>
      <c r="S107" s="48"/>
      <c r="T107" s="48"/>
    </row>
    <row r="108" spans="1:15" ht="11.25" customHeight="1" thickBot="1">
      <c r="A108" s="402" t="s">
        <v>14</v>
      </c>
      <c r="B108" s="501"/>
      <c r="C108" s="540"/>
      <c r="D108" s="131" t="s">
        <v>15</v>
      </c>
      <c r="E108" s="131" t="s">
        <v>16</v>
      </c>
      <c r="F108" s="131" t="s">
        <v>17</v>
      </c>
      <c r="G108" s="131" t="s">
        <v>15</v>
      </c>
      <c r="H108" s="131" t="s">
        <v>16</v>
      </c>
      <c r="I108" s="131" t="s">
        <v>17</v>
      </c>
      <c r="J108" s="131" t="s">
        <v>15</v>
      </c>
      <c r="K108" s="131" t="s">
        <v>16</v>
      </c>
      <c r="L108" s="131" t="s">
        <v>17</v>
      </c>
      <c r="M108" s="131" t="s">
        <v>15</v>
      </c>
      <c r="N108" s="131" t="s">
        <v>16</v>
      </c>
      <c r="O108" s="131" t="s">
        <v>17</v>
      </c>
    </row>
    <row r="109" spans="1:15" ht="12.75" customHeight="1">
      <c r="A109" s="178" t="s">
        <v>177</v>
      </c>
      <c r="B109" s="158" t="s">
        <v>94</v>
      </c>
      <c r="C109" s="232" t="s">
        <v>95</v>
      </c>
      <c r="D109" s="101">
        <v>0</v>
      </c>
      <c r="E109" s="104">
        <v>0</v>
      </c>
      <c r="F109" s="103">
        <f>SUM(D109:E109)</f>
        <v>0</v>
      </c>
      <c r="G109" s="101">
        <v>0</v>
      </c>
      <c r="H109" s="104">
        <v>0</v>
      </c>
      <c r="I109" s="103">
        <f>SUM(G109:H109)</f>
        <v>0</v>
      </c>
      <c r="J109" s="101">
        <v>0</v>
      </c>
      <c r="K109" s="104">
        <v>0</v>
      </c>
      <c r="L109" s="332">
        <f>SUM(J109:K109)</f>
        <v>0</v>
      </c>
      <c r="M109" s="223">
        <f aca="true" t="shared" si="28" ref="M109:N113">SUM(G109,J109)</f>
        <v>0</v>
      </c>
      <c r="N109" s="109">
        <f t="shared" si="28"/>
        <v>0</v>
      </c>
      <c r="O109" s="110">
        <f>SUM(M109:N109)</f>
        <v>0</v>
      </c>
    </row>
    <row r="110" spans="1:15" ht="12.75" customHeight="1">
      <c r="A110" s="178" t="s">
        <v>18</v>
      </c>
      <c r="B110" s="158" t="s">
        <v>94</v>
      </c>
      <c r="C110" s="232" t="s">
        <v>95</v>
      </c>
      <c r="D110" s="106">
        <v>14</v>
      </c>
      <c r="E110" s="109">
        <v>19</v>
      </c>
      <c r="F110" s="110">
        <f>SUM(D110:E110)</f>
        <v>33</v>
      </c>
      <c r="G110" s="106">
        <v>14</v>
      </c>
      <c r="H110" s="109">
        <v>19</v>
      </c>
      <c r="I110" s="110">
        <f>SUM(G110:H110)</f>
        <v>33</v>
      </c>
      <c r="J110" s="106">
        <v>37</v>
      </c>
      <c r="K110" s="109">
        <v>58</v>
      </c>
      <c r="L110" s="333">
        <f>SUM(J110:K110)</f>
        <v>95</v>
      </c>
      <c r="M110" s="223">
        <f t="shared" si="28"/>
        <v>51</v>
      </c>
      <c r="N110" s="109">
        <f t="shared" si="28"/>
        <v>77</v>
      </c>
      <c r="O110" s="110">
        <f>SUM(M110:N110)</f>
        <v>128</v>
      </c>
    </row>
    <row r="111" spans="1:15" ht="12.75" customHeight="1">
      <c r="A111" s="141" t="s">
        <v>121</v>
      </c>
      <c r="B111" s="158" t="s">
        <v>94</v>
      </c>
      <c r="C111" s="233" t="s">
        <v>95</v>
      </c>
      <c r="D111" s="120">
        <v>0</v>
      </c>
      <c r="E111" s="150">
        <v>0</v>
      </c>
      <c r="F111" s="298">
        <f>SUM(D111:E111)</f>
        <v>0</v>
      </c>
      <c r="G111" s="120">
        <v>0</v>
      </c>
      <c r="H111" s="150">
        <v>0</v>
      </c>
      <c r="I111" s="108">
        <f>SUM(G111:H111)</f>
        <v>0</v>
      </c>
      <c r="J111" s="120">
        <v>0</v>
      </c>
      <c r="K111" s="150">
        <v>0</v>
      </c>
      <c r="L111" s="110">
        <f>SUM(J111:K111)</f>
        <v>0</v>
      </c>
      <c r="M111" s="223">
        <f t="shared" si="28"/>
        <v>0</v>
      </c>
      <c r="N111" s="109">
        <f t="shared" si="28"/>
        <v>0</v>
      </c>
      <c r="O111" s="110">
        <f>SUM(M111:N111)</f>
        <v>0</v>
      </c>
    </row>
    <row r="112" spans="1:15" ht="12.75" customHeight="1">
      <c r="A112" s="77" t="s">
        <v>178</v>
      </c>
      <c r="B112" s="158" t="s">
        <v>94</v>
      </c>
      <c r="C112" s="264" t="s">
        <v>95</v>
      </c>
      <c r="D112" s="122">
        <v>0</v>
      </c>
      <c r="E112" s="123">
        <v>0</v>
      </c>
      <c r="F112" s="298">
        <f>SUM(D112:E112)</f>
        <v>0</v>
      </c>
      <c r="G112" s="122">
        <v>0</v>
      </c>
      <c r="H112" s="123">
        <v>0</v>
      </c>
      <c r="I112" s="108">
        <f>SUM(G112:H112)</f>
        <v>0</v>
      </c>
      <c r="J112" s="122">
        <v>0</v>
      </c>
      <c r="K112" s="123">
        <v>0</v>
      </c>
      <c r="L112" s="110">
        <f>SUM(J112:K112)</f>
        <v>0</v>
      </c>
      <c r="M112" s="223">
        <f t="shared" si="28"/>
        <v>0</v>
      </c>
      <c r="N112" s="109">
        <f t="shared" si="28"/>
        <v>0</v>
      </c>
      <c r="O112" s="110">
        <f>SUM(M112:N112)</f>
        <v>0</v>
      </c>
    </row>
    <row r="113" spans="1:15" ht="13.5" customHeight="1" thickBot="1">
      <c r="A113" s="77" t="s">
        <v>96</v>
      </c>
      <c r="B113" s="158" t="s">
        <v>94</v>
      </c>
      <c r="C113" s="264" t="s">
        <v>95</v>
      </c>
      <c r="D113" s="334">
        <v>23</v>
      </c>
      <c r="E113" s="335">
        <v>31</v>
      </c>
      <c r="F113" s="336">
        <f>SUM(D113:E113)</f>
        <v>54</v>
      </c>
      <c r="G113" s="334">
        <v>23</v>
      </c>
      <c r="H113" s="335">
        <v>31</v>
      </c>
      <c r="I113" s="336">
        <f>SUM(G113:H113)</f>
        <v>54</v>
      </c>
      <c r="J113" s="80">
        <v>69</v>
      </c>
      <c r="K113" s="160">
        <v>83</v>
      </c>
      <c r="L113" s="337">
        <f>SUM(J113:K113)</f>
        <v>152</v>
      </c>
      <c r="M113" s="338">
        <f t="shared" si="28"/>
        <v>92</v>
      </c>
      <c r="N113" s="339">
        <f t="shared" si="28"/>
        <v>114</v>
      </c>
      <c r="O113" s="298">
        <f>SUM(M113:N113)</f>
        <v>206</v>
      </c>
    </row>
    <row r="114" spans="1:15" ht="13.5" customHeight="1" thickBot="1">
      <c r="A114" s="521" t="s">
        <v>36</v>
      </c>
      <c r="B114" s="521"/>
      <c r="C114" s="521"/>
      <c r="D114" s="74">
        <f>SUM(D109:D113)</f>
        <v>37</v>
      </c>
      <c r="E114" s="74">
        <f aca="true" t="shared" si="29" ref="E114:N114">SUM(E109:E113)</f>
        <v>50</v>
      </c>
      <c r="F114" s="74">
        <f t="shared" si="29"/>
        <v>87</v>
      </c>
      <c r="G114" s="74">
        <f t="shared" si="29"/>
        <v>37</v>
      </c>
      <c r="H114" s="74">
        <f t="shared" si="29"/>
        <v>50</v>
      </c>
      <c r="I114" s="74">
        <f t="shared" si="29"/>
        <v>87</v>
      </c>
      <c r="J114" s="74">
        <f t="shared" si="29"/>
        <v>106</v>
      </c>
      <c r="K114" s="74">
        <f t="shared" si="29"/>
        <v>141</v>
      </c>
      <c r="L114" s="74">
        <f t="shared" si="29"/>
        <v>247</v>
      </c>
      <c r="M114" s="74">
        <f t="shared" si="29"/>
        <v>143</v>
      </c>
      <c r="N114" s="74">
        <f t="shared" si="29"/>
        <v>191</v>
      </c>
      <c r="O114" s="74">
        <f>SUM(O109:O113)</f>
        <v>334</v>
      </c>
    </row>
    <row r="115" spans="1:15" ht="12.75" customHeight="1" thickBot="1">
      <c r="A115" s="126" t="s">
        <v>251</v>
      </c>
      <c r="B115" s="126" t="s">
        <v>251</v>
      </c>
      <c r="C115" s="126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</row>
    <row r="116" spans="1:15" ht="13.5" customHeight="1" thickBot="1">
      <c r="A116" s="505" t="s">
        <v>97</v>
      </c>
      <c r="B116" s="505"/>
      <c r="C116" s="505"/>
      <c r="D116" s="505"/>
      <c r="E116" s="505"/>
      <c r="F116" s="505"/>
      <c r="G116" s="508" t="s">
        <v>6</v>
      </c>
      <c r="H116" s="508"/>
      <c r="I116" s="508"/>
      <c r="J116" s="508"/>
      <c r="K116" s="508"/>
      <c r="L116" s="508"/>
      <c r="M116" s="508"/>
      <c r="N116" s="508"/>
      <c r="O116" s="508"/>
    </row>
    <row r="117" spans="1:15" ht="13.5" customHeight="1" thickBot="1">
      <c r="A117" s="402" t="s">
        <v>7</v>
      </c>
      <c r="B117" s="500" t="s">
        <v>38</v>
      </c>
      <c r="C117" s="506" t="s">
        <v>9</v>
      </c>
      <c r="D117" s="496" t="s">
        <v>10</v>
      </c>
      <c r="E117" s="496"/>
      <c r="F117" s="496"/>
      <c r="G117" s="496" t="s">
        <v>11</v>
      </c>
      <c r="H117" s="496"/>
      <c r="I117" s="496"/>
      <c r="J117" s="496" t="s">
        <v>12</v>
      </c>
      <c r="K117" s="496"/>
      <c r="L117" s="496"/>
      <c r="M117" s="496" t="s">
        <v>13</v>
      </c>
      <c r="N117" s="496"/>
      <c r="O117" s="496"/>
    </row>
    <row r="118" spans="1:15" ht="13.5" customHeight="1" thickBot="1">
      <c r="A118" s="402" t="s">
        <v>14</v>
      </c>
      <c r="B118" s="501"/>
      <c r="C118" s="540"/>
      <c r="D118" s="131" t="s">
        <v>15</v>
      </c>
      <c r="E118" s="131" t="s">
        <v>16</v>
      </c>
      <c r="F118" s="131" t="s">
        <v>17</v>
      </c>
      <c r="G118" s="131" t="s">
        <v>15</v>
      </c>
      <c r="H118" s="131" t="s">
        <v>16</v>
      </c>
      <c r="I118" s="131" t="s">
        <v>17</v>
      </c>
      <c r="J118" s="131" t="s">
        <v>15</v>
      </c>
      <c r="K118" s="131" t="s">
        <v>16</v>
      </c>
      <c r="L118" s="131" t="s">
        <v>17</v>
      </c>
      <c r="M118" s="131" t="s">
        <v>15</v>
      </c>
      <c r="N118" s="131" t="s">
        <v>16</v>
      </c>
      <c r="O118" s="131" t="s">
        <v>17</v>
      </c>
    </row>
    <row r="119" spans="1:15" ht="12.75" customHeight="1">
      <c r="A119" s="340" t="s">
        <v>177</v>
      </c>
      <c r="B119" s="341" t="s">
        <v>137</v>
      </c>
      <c r="C119" s="342" t="s">
        <v>99</v>
      </c>
      <c r="D119" s="322">
        <v>0</v>
      </c>
      <c r="E119" s="321">
        <v>0</v>
      </c>
      <c r="F119" s="332">
        <f>SUM(D119:E119)</f>
        <v>0</v>
      </c>
      <c r="G119" s="322">
        <v>0</v>
      </c>
      <c r="H119" s="321">
        <v>0</v>
      </c>
      <c r="I119" s="332">
        <f>SUM(G119:H119)</f>
        <v>0</v>
      </c>
      <c r="J119" s="322">
        <v>0</v>
      </c>
      <c r="K119" s="321">
        <v>0</v>
      </c>
      <c r="L119" s="332">
        <f>SUM(J119:K119)</f>
        <v>0</v>
      </c>
      <c r="M119" s="343">
        <f aca="true" t="shared" si="30" ref="M119:N122">SUM(G119,J119)</f>
        <v>0</v>
      </c>
      <c r="N119" s="344">
        <f t="shared" si="30"/>
        <v>0</v>
      </c>
      <c r="O119" s="333">
        <f>SUM(M119:N119)</f>
        <v>0</v>
      </c>
    </row>
    <row r="120" spans="1:15" ht="12.75" customHeight="1">
      <c r="A120" s="340" t="s">
        <v>18</v>
      </c>
      <c r="B120" s="341" t="s">
        <v>137</v>
      </c>
      <c r="C120" s="342" t="s">
        <v>99</v>
      </c>
      <c r="D120" s="326">
        <v>34</v>
      </c>
      <c r="E120" s="325">
        <v>40</v>
      </c>
      <c r="F120" s="333">
        <f>SUM(D120:E120)</f>
        <v>74</v>
      </c>
      <c r="G120" s="326">
        <v>30</v>
      </c>
      <c r="H120" s="325">
        <v>36</v>
      </c>
      <c r="I120" s="333">
        <f>SUM(G120:H120)</f>
        <v>66</v>
      </c>
      <c r="J120" s="326">
        <v>96</v>
      </c>
      <c r="K120" s="325">
        <v>139</v>
      </c>
      <c r="L120" s="333">
        <f>SUM(J120:K120)</f>
        <v>235</v>
      </c>
      <c r="M120" s="343">
        <f t="shared" si="30"/>
        <v>126</v>
      </c>
      <c r="N120" s="344">
        <f t="shared" si="30"/>
        <v>175</v>
      </c>
      <c r="O120" s="333">
        <f>SUM(M120:N120)</f>
        <v>301</v>
      </c>
    </row>
    <row r="121" spans="1:15" ht="12.75" customHeight="1">
      <c r="A121" s="345" t="s">
        <v>178</v>
      </c>
      <c r="B121" s="346" t="s">
        <v>137</v>
      </c>
      <c r="C121" s="347" t="s">
        <v>100</v>
      </c>
      <c r="D121" s="348">
        <v>0</v>
      </c>
      <c r="E121" s="339">
        <v>0</v>
      </c>
      <c r="F121" s="333">
        <f>SUM(D121:E121)</f>
        <v>0</v>
      </c>
      <c r="G121" s="348">
        <v>0</v>
      </c>
      <c r="H121" s="339">
        <v>0</v>
      </c>
      <c r="I121" s="333">
        <f>SUM(G121:H121)</f>
        <v>0</v>
      </c>
      <c r="J121" s="348">
        <v>0</v>
      </c>
      <c r="K121" s="339">
        <v>0</v>
      </c>
      <c r="L121" s="333">
        <f>SUM(J121:K121)</f>
        <v>0</v>
      </c>
      <c r="M121" s="343">
        <f t="shared" si="30"/>
        <v>0</v>
      </c>
      <c r="N121" s="344">
        <f t="shared" si="30"/>
        <v>0</v>
      </c>
      <c r="O121" s="333">
        <f>SUM(M121:N121)</f>
        <v>0</v>
      </c>
    </row>
    <row r="122" spans="1:15" ht="13.5" customHeight="1" thickBot="1">
      <c r="A122" s="345" t="s">
        <v>96</v>
      </c>
      <c r="B122" s="346" t="s">
        <v>137</v>
      </c>
      <c r="C122" s="347" t="s">
        <v>100</v>
      </c>
      <c r="D122" s="334">
        <v>51</v>
      </c>
      <c r="E122" s="335">
        <v>66</v>
      </c>
      <c r="F122" s="349">
        <f>SUM(D122:E122)</f>
        <v>117</v>
      </c>
      <c r="G122" s="334">
        <v>47</v>
      </c>
      <c r="H122" s="335">
        <v>63</v>
      </c>
      <c r="I122" s="349">
        <f>SUM(G122:H122)</f>
        <v>110</v>
      </c>
      <c r="J122" s="334">
        <v>152</v>
      </c>
      <c r="K122" s="335">
        <v>194</v>
      </c>
      <c r="L122" s="349">
        <f>SUM(J122:K122)</f>
        <v>346</v>
      </c>
      <c r="M122" s="338">
        <f t="shared" si="30"/>
        <v>199</v>
      </c>
      <c r="N122" s="339">
        <f t="shared" si="30"/>
        <v>257</v>
      </c>
      <c r="O122" s="350">
        <f>SUM(M122:N122)</f>
        <v>456</v>
      </c>
    </row>
    <row r="123" spans="1:15" ht="13.5" customHeight="1" thickBot="1">
      <c r="A123" s="522" t="s">
        <v>29</v>
      </c>
      <c r="B123" s="522"/>
      <c r="C123" s="522"/>
      <c r="D123" s="234">
        <f>SUM(D119:D122)</f>
        <v>85</v>
      </c>
      <c r="E123" s="234">
        <f aca="true" t="shared" si="31" ref="E123:L123">SUM(E119:E122)</f>
        <v>106</v>
      </c>
      <c r="F123" s="234">
        <f t="shared" si="31"/>
        <v>191</v>
      </c>
      <c r="G123" s="234">
        <f t="shared" si="31"/>
        <v>77</v>
      </c>
      <c r="H123" s="234">
        <f t="shared" si="31"/>
        <v>99</v>
      </c>
      <c r="I123" s="234">
        <f t="shared" si="31"/>
        <v>176</v>
      </c>
      <c r="J123" s="234">
        <f t="shared" si="31"/>
        <v>248</v>
      </c>
      <c r="K123" s="234">
        <f t="shared" si="31"/>
        <v>333</v>
      </c>
      <c r="L123" s="234">
        <f t="shared" si="31"/>
        <v>581</v>
      </c>
      <c r="M123" s="234">
        <f>SUM(M119:M122)</f>
        <v>325</v>
      </c>
      <c r="N123" s="234">
        <f>SUM(N119:N122)</f>
        <v>432</v>
      </c>
      <c r="O123" s="234">
        <f>SUM(O119:O122)</f>
        <v>757</v>
      </c>
    </row>
    <row r="124" spans="1:15" ht="13.5" customHeight="1" thickBot="1">
      <c r="A124" s="126" t="s">
        <v>251</v>
      </c>
      <c r="B124" s="126" t="s">
        <v>251</v>
      </c>
      <c r="C124" s="126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</row>
    <row r="125" spans="1:15" ht="13.5" customHeight="1" thickBot="1">
      <c r="A125" s="505" t="s">
        <v>101</v>
      </c>
      <c r="B125" s="505"/>
      <c r="C125" s="505"/>
      <c r="D125" s="505"/>
      <c r="E125" s="505"/>
      <c r="F125" s="505"/>
      <c r="G125" s="508" t="s">
        <v>6</v>
      </c>
      <c r="H125" s="508"/>
      <c r="I125" s="508"/>
      <c r="J125" s="508"/>
      <c r="K125" s="508"/>
      <c r="L125" s="508"/>
      <c r="M125" s="508"/>
      <c r="N125" s="508"/>
      <c r="O125" s="508"/>
    </row>
    <row r="126" spans="1:15" ht="13.5" customHeight="1" thickBot="1">
      <c r="A126" s="402" t="s">
        <v>7</v>
      </c>
      <c r="B126" s="500" t="s">
        <v>38</v>
      </c>
      <c r="C126" s="506" t="s">
        <v>9</v>
      </c>
      <c r="D126" s="496" t="s">
        <v>10</v>
      </c>
      <c r="E126" s="496"/>
      <c r="F126" s="496"/>
      <c r="G126" s="496" t="s">
        <v>11</v>
      </c>
      <c r="H126" s="496"/>
      <c r="I126" s="496"/>
      <c r="J126" s="496" t="s">
        <v>12</v>
      </c>
      <c r="K126" s="496"/>
      <c r="L126" s="496"/>
      <c r="M126" s="496" t="s">
        <v>13</v>
      </c>
      <c r="N126" s="496"/>
      <c r="O126" s="496"/>
    </row>
    <row r="127" spans="1:15" ht="13.5" customHeight="1" thickBot="1">
      <c r="A127" s="402" t="s">
        <v>14</v>
      </c>
      <c r="B127" s="501"/>
      <c r="C127" s="540"/>
      <c r="D127" s="131" t="s">
        <v>15</v>
      </c>
      <c r="E127" s="131" t="s">
        <v>16</v>
      </c>
      <c r="F127" s="131" t="s">
        <v>17</v>
      </c>
      <c r="G127" s="131" t="s">
        <v>15</v>
      </c>
      <c r="H127" s="131" t="s">
        <v>16</v>
      </c>
      <c r="I127" s="131" t="s">
        <v>17</v>
      </c>
      <c r="J127" s="131" t="s">
        <v>15</v>
      </c>
      <c r="K127" s="131" t="s">
        <v>16</v>
      </c>
      <c r="L127" s="131" t="s">
        <v>17</v>
      </c>
      <c r="M127" s="131" t="s">
        <v>15</v>
      </c>
      <c r="N127" s="131" t="s">
        <v>16</v>
      </c>
      <c r="O127" s="131" t="s">
        <v>17</v>
      </c>
    </row>
    <row r="128" spans="1:15" ht="12.75" customHeight="1">
      <c r="A128" s="178" t="s">
        <v>177</v>
      </c>
      <c r="B128" s="179" t="s">
        <v>98</v>
      </c>
      <c r="C128" s="232" t="s">
        <v>102</v>
      </c>
      <c r="D128" s="135">
        <v>0</v>
      </c>
      <c r="E128" s="213">
        <v>0</v>
      </c>
      <c r="F128" s="140">
        <f>SUM(D128:E128)</f>
        <v>0</v>
      </c>
      <c r="G128" s="135">
        <v>0</v>
      </c>
      <c r="H128" s="213">
        <v>0</v>
      </c>
      <c r="I128" s="140">
        <f aca="true" t="shared" si="32" ref="I128:I140">SUM(G128:H128)</f>
        <v>0</v>
      </c>
      <c r="J128" s="135">
        <v>0</v>
      </c>
      <c r="K128" s="213">
        <v>0</v>
      </c>
      <c r="L128" s="140">
        <f>SUM(J128:K128)</f>
        <v>0</v>
      </c>
      <c r="M128" s="276">
        <f>SUM(G128,J128)</f>
        <v>0</v>
      </c>
      <c r="N128" s="222">
        <f>SUM(H128,K128)</f>
        <v>0</v>
      </c>
      <c r="O128" s="70">
        <f>SUM(M128:N128)</f>
        <v>0</v>
      </c>
    </row>
    <row r="129" spans="1:15" ht="12.75" customHeight="1">
      <c r="A129" s="178" t="s">
        <v>18</v>
      </c>
      <c r="B129" s="179" t="s">
        <v>98</v>
      </c>
      <c r="C129" s="232" t="s">
        <v>102</v>
      </c>
      <c r="D129" s="221">
        <v>12</v>
      </c>
      <c r="E129" s="222">
        <v>18</v>
      </c>
      <c r="F129" s="145">
        <f aca="true" t="shared" si="33" ref="F129:F139">SUM(D129:E129)</f>
        <v>30</v>
      </c>
      <c r="G129" s="221">
        <v>12</v>
      </c>
      <c r="H129" s="222">
        <v>17</v>
      </c>
      <c r="I129" s="145">
        <f t="shared" si="32"/>
        <v>29</v>
      </c>
      <c r="J129" s="221">
        <v>47</v>
      </c>
      <c r="K129" s="222">
        <v>56</v>
      </c>
      <c r="L129" s="145">
        <f aca="true" t="shared" si="34" ref="L129:L139">SUM(J129:K129)</f>
        <v>103</v>
      </c>
      <c r="M129" s="352">
        <f>SUM(G129,J129)</f>
        <v>59</v>
      </c>
      <c r="N129" s="147">
        <f>SUM(H129,K129)</f>
        <v>73</v>
      </c>
      <c r="O129" s="145">
        <f>SUM(M129:N129)</f>
        <v>132</v>
      </c>
    </row>
    <row r="130" spans="1:15" ht="12.75" customHeight="1">
      <c r="A130" s="141" t="s">
        <v>178</v>
      </c>
      <c r="B130" s="142" t="s">
        <v>98</v>
      </c>
      <c r="C130" s="233" t="s">
        <v>102</v>
      </c>
      <c r="D130" s="146">
        <v>0</v>
      </c>
      <c r="E130" s="147">
        <v>0</v>
      </c>
      <c r="F130" s="145">
        <f t="shared" si="33"/>
        <v>0</v>
      </c>
      <c r="G130" s="146">
        <v>0</v>
      </c>
      <c r="H130" s="147">
        <v>0</v>
      </c>
      <c r="I130" s="145">
        <f t="shared" si="32"/>
        <v>0</v>
      </c>
      <c r="J130" s="146">
        <v>1</v>
      </c>
      <c r="K130" s="147">
        <v>0</v>
      </c>
      <c r="L130" s="145">
        <f t="shared" si="34"/>
        <v>1</v>
      </c>
      <c r="M130" s="352">
        <f aca="true" t="shared" si="35" ref="M130:N139">SUM(G130,J130)</f>
        <v>1</v>
      </c>
      <c r="N130" s="147">
        <f t="shared" si="35"/>
        <v>0</v>
      </c>
      <c r="O130" s="145">
        <f aca="true" t="shared" si="36" ref="O130:O139">SUM(M130:N130)</f>
        <v>1</v>
      </c>
    </row>
    <row r="131" spans="1:15" ht="12.75" customHeight="1">
      <c r="A131" s="141" t="s">
        <v>96</v>
      </c>
      <c r="B131" s="142" t="s">
        <v>98</v>
      </c>
      <c r="C131" s="233" t="s">
        <v>102</v>
      </c>
      <c r="D131" s="221">
        <v>14</v>
      </c>
      <c r="E131" s="222">
        <v>12</v>
      </c>
      <c r="F131" s="145">
        <f t="shared" si="33"/>
        <v>26</v>
      </c>
      <c r="G131" s="221">
        <v>14</v>
      </c>
      <c r="H131" s="222">
        <v>14</v>
      </c>
      <c r="I131" s="145">
        <f t="shared" si="32"/>
        <v>28</v>
      </c>
      <c r="J131" s="221">
        <v>29</v>
      </c>
      <c r="K131" s="222">
        <v>49</v>
      </c>
      <c r="L131" s="145">
        <f t="shared" si="34"/>
        <v>78</v>
      </c>
      <c r="M131" s="352">
        <f>SUM(G131,J131)</f>
        <v>43</v>
      </c>
      <c r="N131" s="147">
        <f>SUM(H131,K131)</f>
        <v>63</v>
      </c>
      <c r="O131" s="145">
        <f>SUM(M131:N131)</f>
        <v>106</v>
      </c>
    </row>
    <row r="132" spans="1:15" ht="12.75" customHeight="1">
      <c r="A132" s="141" t="s">
        <v>179</v>
      </c>
      <c r="B132" s="330" t="s">
        <v>165</v>
      </c>
      <c r="C132" s="233" t="s">
        <v>102</v>
      </c>
      <c r="D132" s="221">
        <v>0</v>
      </c>
      <c r="E132" s="222">
        <v>0</v>
      </c>
      <c r="F132" s="70">
        <f>SUM(D132:E132)</f>
        <v>0</v>
      </c>
      <c r="G132" s="221">
        <v>0</v>
      </c>
      <c r="H132" s="222">
        <v>0</v>
      </c>
      <c r="I132" s="70">
        <f t="shared" si="32"/>
        <v>0</v>
      </c>
      <c r="J132" s="221">
        <v>14</v>
      </c>
      <c r="K132" s="222">
        <v>9</v>
      </c>
      <c r="L132" s="70">
        <f t="shared" si="34"/>
        <v>23</v>
      </c>
      <c r="M132" s="276">
        <f t="shared" si="35"/>
        <v>14</v>
      </c>
      <c r="N132" s="222">
        <f t="shared" si="35"/>
        <v>9</v>
      </c>
      <c r="O132" s="70">
        <f t="shared" si="36"/>
        <v>23</v>
      </c>
    </row>
    <row r="133" spans="1:15" ht="12.75" customHeight="1">
      <c r="A133" s="141" t="s">
        <v>208</v>
      </c>
      <c r="B133" s="330" t="s">
        <v>165</v>
      </c>
      <c r="C133" s="233" t="s">
        <v>102</v>
      </c>
      <c r="D133" s="221">
        <v>9</v>
      </c>
      <c r="E133" s="222">
        <v>6</v>
      </c>
      <c r="F133" s="70">
        <f>SUM(D133:E133)</f>
        <v>15</v>
      </c>
      <c r="G133" s="221">
        <v>11</v>
      </c>
      <c r="H133" s="222">
        <v>7</v>
      </c>
      <c r="I133" s="70">
        <f>SUM(G133:H133)</f>
        <v>18</v>
      </c>
      <c r="J133" s="221">
        <v>20</v>
      </c>
      <c r="K133" s="222">
        <v>29</v>
      </c>
      <c r="L133" s="70">
        <f>SUM(J133:K133)</f>
        <v>49</v>
      </c>
      <c r="M133" s="276">
        <f>SUM(G133,J133)</f>
        <v>31</v>
      </c>
      <c r="N133" s="222">
        <f>SUM(H133,K133)</f>
        <v>36</v>
      </c>
      <c r="O133" s="70">
        <f>SUM(M133:N133)</f>
        <v>67</v>
      </c>
    </row>
    <row r="134" spans="1:15" ht="12.75" customHeight="1">
      <c r="A134" s="178" t="s">
        <v>177</v>
      </c>
      <c r="B134" s="179" t="s">
        <v>231</v>
      </c>
      <c r="C134" s="232" t="s">
        <v>103</v>
      </c>
      <c r="D134" s="221">
        <v>0</v>
      </c>
      <c r="E134" s="222">
        <v>0</v>
      </c>
      <c r="F134" s="70">
        <f t="shared" si="33"/>
        <v>0</v>
      </c>
      <c r="G134" s="221">
        <v>0</v>
      </c>
      <c r="H134" s="222">
        <v>0</v>
      </c>
      <c r="I134" s="70">
        <f>SUM(G134:H134)</f>
        <v>0</v>
      </c>
      <c r="J134" s="221">
        <v>0</v>
      </c>
      <c r="K134" s="222">
        <v>0</v>
      </c>
      <c r="L134" s="70">
        <f>SUM(J134:K134)</f>
        <v>0</v>
      </c>
      <c r="M134" s="276">
        <f>SUM(G134,J134)</f>
        <v>0</v>
      </c>
      <c r="N134" s="222">
        <f t="shared" si="35"/>
        <v>0</v>
      </c>
      <c r="O134" s="70">
        <f t="shared" si="36"/>
        <v>0</v>
      </c>
    </row>
    <row r="135" spans="1:15" ht="12.75" customHeight="1">
      <c r="A135" s="178" t="s">
        <v>18</v>
      </c>
      <c r="B135" s="179" t="s">
        <v>231</v>
      </c>
      <c r="C135" s="232" t="s">
        <v>103</v>
      </c>
      <c r="D135" s="221">
        <v>18</v>
      </c>
      <c r="E135" s="222">
        <v>37</v>
      </c>
      <c r="F135" s="70">
        <f t="shared" si="33"/>
        <v>55</v>
      </c>
      <c r="G135" s="221">
        <v>21</v>
      </c>
      <c r="H135" s="421">
        <v>33</v>
      </c>
      <c r="I135" s="70">
        <f>SUM(G135:H135)</f>
        <v>54</v>
      </c>
      <c r="J135" s="221">
        <v>84</v>
      </c>
      <c r="K135" s="421">
        <v>78</v>
      </c>
      <c r="L135" s="70">
        <f>SUM(J135:K135)</f>
        <v>162</v>
      </c>
      <c r="M135" s="276">
        <f>SUM(G135,J135)</f>
        <v>105</v>
      </c>
      <c r="N135" s="222">
        <f>SUM(H135,K135)</f>
        <v>111</v>
      </c>
      <c r="O135" s="70">
        <f>SUM(M135:N135)</f>
        <v>216</v>
      </c>
    </row>
    <row r="136" spans="1:15" ht="12.75" customHeight="1">
      <c r="A136" s="141" t="s">
        <v>178</v>
      </c>
      <c r="B136" s="179" t="s">
        <v>231</v>
      </c>
      <c r="C136" s="233" t="s">
        <v>103</v>
      </c>
      <c r="D136" s="405">
        <v>0</v>
      </c>
      <c r="E136" s="147">
        <v>0</v>
      </c>
      <c r="F136" s="145">
        <f t="shared" si="33"/>
        <v>0</v>
      </c>
      <c r="G136" s="146">
        <v>0</v>
      </c>
      <c r="H136" s="147">
        <v>0</v>
      </c>
      <c r="I136" s="145">
        <f t="shared" si="32"/>
        <v>0</v>
      </c>
      <c r="J136" s="146">
        <v>0</v>
      </c>
      <c r="K136" s="147">
        <v>0</v>
      </c>
      <c r="L136" s="145">
        <f t="shared" si="34"/>
        <v>0</v>
      </c>
      <c r="M136" s="352">
        <f t="shared" si="35"/>
        <v>0</v>
      </c>
      <c r="N136" s="147">
        <f t="shared" si="35"/>
        <v>0</v>
      </c>
      <c r="O136" s="145">
        <f t="shared" si="36"/>
        <v>0</v>
      </c>
    </row>
    <row r="137" spans="1:15" ht="12.75" customHeight="1">
      <c r="A137" s="141" t="s">
        <v>96</v>
      </c>
      <c r="B137" s="179" t="s">
        <v>231</v>
      </c>
      <c r="C137" s="233" t="s">
        <v>103</v>
      </c>
      <c r="D137" s="146">
        <v>18</v>
      </c>
      <c r="E137" s="147">
        <v>25</v>
      </c>
      <c r="F137" s="145">
        <f t="shared" si="33"/>
        <v>43</v>
      </c>
      <c r="G137" s="146">
        <v>18</v>
      </c>
      <c r="H137" s="406">
        <v>24</v>
      </c>
      <c r="I137" s="145">
        <f t="shared" si="32"/>
        <v>42</v>
      </c>
      <c r="J137" s="146">
        <v>53</v>
      </c>
      <c r="K137" s="406">
        <v>62</v>
      </c>
      <c r="L137" s="145">
        <f t="shared" si="34"/>
        <v>115</v>
      </c>
      <c r="M137" s="352">
        <f>SUM(G137,J137)</f>
        <v>71</v>
      </c>
      <c r="N137" s="147">
        <f>SUM(H137,K137)</f>
        <v>86</v>
      </c>
      <c r="O137" s="145">
        <f>SUM(M137:N137)</f>
        <v>157</v>
      </c>
    </row>
    <row r="138" spans="1:15" ht="13.5" customHeight="1">
      <c r="A138" s="141" t="s">
        <v>104</v>
      </c>
      <c r="B138" s="179" t="s">
        <v>231</v>
      </c>
      <c r="C138" s="233" t="s">
        <v>103</v>
      </c>
      <c r="D138" s="146">
        <v>2</v>
      </c>
      <c r="E138" s="147">
        <v>1</v>
      </c>
      <c r="F138" s="70">
        <f>SUM(D138:E138)</f>
        <v>3</v>
      </c>
      <c r="G138" s="146">
        <v>0</v>
      </c>
      <c r="H138" s="147">
        <v>0</v>
      </c>
      <c r="I138" s="70">
        <f t="shared" si="32"/>
        <v>0</v>
      </c>
      <c r="J138" s="146">
        <v>0</v>
      </c>
      <c r="K138" s="147">
        <v>0</v>
      </c>
      <c r="L138" s="70">
        <f t="shared" si="34"/>
        <v>0</v>
      </c>
      <c r="M138" s="276">
        <f t="shared" si="35"/>
        <v>0</v>
      </c>
      <c r="N138" s="222">
        <f t="shared" si="35"/>
        <v>0</v>
      </c>
      <c r="O138" s="70">
        <f t="shared" si="36"/>
        <v>0</v>
      </c>
    </row>
    <row r="139" spans="1:15" ht="12.75" customHeight="1">
      <c r="A139" s="141" t="s">
        <v>159</v>
      </c>
      <c r="B139" s="142" t="s">
        <v>157</v>
      </c>
      <c r="C139" s="233" t="s">
        <v>158</v>
      </c>
      <c r="D139" s="146">
        <v>20</v>
      </c>
      <c r="E139" s="147">
        <v>34</v>
      </c>
      <c r="F139" s="145">
        <f t="shared" si="33"/>
        <v>54</v>
      </c>
      <c r="G139" s="146">
        <v>19</v>
      </c>
      <c r="H139" s="406">
        <v>29</v>
      </c>
      <c r="I139" s="70">
        <f t="shared" si="32"/>
        <v>48</v>
      </c>
      <c r="J139" s="146">
        <v>31</v>
      </c>
      <c r="K139" s="406">
        <v>83</v>
      </c>
      <c r="L139" s="145">
        <f t="shared" si="34"/>
        <v>114</v>
      </c>
      <c r="M139" s="352">
        <f t="shared" si="35"/>
        <v>50</v>
      </c>
      <c r="N139" s="147">
        <f t="shared" si="35"/>
        <v>112</v>
      </c>
      <c r="O139" s="145">
        <f t="shared" si="36"/>
        <v>162</v>
      </c>
    </row>
    <row r="140" spans="1:15" ht="13.5" customHeight="1" thickBot="1">
      <c r="A140" s="77" t="s">
        <v>169</v>
      </c>
      <c r="B140" s="158" t="s">
        <v>157</v>
      </c>
      <c r="C140" s="79" t="s">
        <v>158</v>
      </c>
      <c r="D140" s="80">
        <v>0</v>
      </c>
      <c r="E140" s="160">
        <v>21</v>
      </c>
      <c r="F140" s="82">
        <f>SUM(D140:E140)</f>
        <v>21</v>
      </c>
      <c r="G140" s="80">
        <v>0</v>
      </c>
      <c r="H140" s="160">
        <v>19</v>
      </c>
      <c r="I140" s="82">
        <f t="shared" si="32"/>
        <v>19</v>
      </c>
      <c r="J140" s="80">
        <v>2</v>
      </c>
      <c r="K140" s="160">
        <v>40</v>
      </c>
      <c r="L140" s="82">
        <f>SUM(J140:K140)</f>
        <v>42</v>
      </c>
      <c r="M140" s="329">
        <f>SUM(G140,J140)</f>
        <v>2</v>
      </c>
      <c r="N140" s="160">
        <f>SUM(H140,K140)</f>
        <v>59</v>
      </c>
      <c r="O140" s="82">
        <f>SUM(M140:N140)</f>
        <v>61</v>
      </c>
    </row>
    <row r="141" spans="1:15" ht="13.5" customHeight="1" thickBot="1">
      <c r="A141" s="493" t="s">
        <v>36</v>
      </c>
      <c r="B141" s="493"/>
      <c r="C141" s="493"/>
      <c r="D141" s="353">
        <f>SUM(D128:D140)</f>
        <v>93</v>
      </c>
      <c r="E141" s="353">
        <f aca="true" t="shared" si="37" ref="E141:N141">SUM(E128:E140)</f>
        <v>154</v>
      </c>
      <c r="F141" s="353">
        <f t="shared" si="37"/>
        <v>247</v>
      </c>
      <c r="G141" s="353">
        <f t="shared" si="37"/>
        <v>95</v>
      </c>
      <c r="H141" s="353">
        <f t="shared" si="37"/>
        <v>143</v>
      </c>
      <c r="I141" s="353">
        <f t="shared" si="37"/>
        <v>238</v>
      </c>
      <c r="J141" s="353">
        <f t="shared" si="37"/>
        <v>281</v>
      </c>
      <c r="K141" s="353">
        <f t="shared" si="37"/>
        <v>406</v>
      </c>
      <c r="L141" s="353">
        <f t="shared" si="37"/>
        <v>687</v>
      </c>
      <c r="M141" s="353">
        <f t="shared" si="37"/>
        <v>376</v>
      </c>
      <c r="N141" s="353">
        <f t="shared" si="37"/>
        <v>549</v>
      </c>
      <c r="O141" s="353">
        <f>SUM(O128:O140)</f>
        <v>925</v>
      </c>
    </row>
    <row r="142" spans="1:15" ht="12.75" customHeight="1">
      <c r="A142" s="228" t="s">
        <v>251</v>
      </c>
      <c r="B142" s="228" t="s">
        <v>251</v>
      </c>
      <c r="C142" s="228"/>
      <c r="D142" s="354"/>
      <c r="E142" s="354"/>
      <c r="F142" s="354"/>
      <c r="G142" s="354"/>
      <c r="H142" s="354"/>
      <c r="I142" s="354"/>
      <c r="J142" s="354"/>
      <c r="K142" s="354"/>
      <c r="L142" s="354"/>
      <c r="M142" s="354"/>
      <c r="N142" s="354"/>
      <c r="O142" s="354"/>
    </row>
    <row r="143" spans="1:15" ht="13.5" customHeight="1" thickBot="1">
      <c r="A143" s="228" t="s">
        <v>251</v>
      </c>
      <c r="B143" s="228" t="s">
        <v>251</v>
      </c>
      <c r="C143" s="228"/>
      <c r="D143" s="354"/>
      <c r="E143" s="354"/>
      <c r="F143" s="354"/>
      <c r="G143" s="354"/>
      <c r="H143" s="354"/>
      <c r="I143" s="354"/>
      <c r="J143" s="354"/>
      <c r="K143" s="354"/>
      <c r="L143" s="354"/>
      <c r="M143" s="354"/>
      <c r="N143" s="354"/>
      <c r="O143" s="354"/>
    </row>
    <row r="144" spans="1:15" ht="13.5" customHeight="1" thickBot="1">
      <c r="A144" s="505" t="s">
        <v>105</v>
      </c>
      <c r="B144" s="505"/>
      <c r="C144" s="505"/>
      <c r="D144" s="505"/>
      <c r="E144" s="505"/>
      <c r="F144" s="505"/>
      <c r="G144" s="508" t="s">
        <v>6</v>
      </c>
      <c r="H144" s="508"/>
      <c r="I144" s="508"/>
      <c r="J144" s="508"/>
      <c r="K144" s="508"/>
      <c r="L144" s="508"/>
      <c r="M144" s="508"/>
      <c r="N144" s="508"/>
      <c r="O144" s="508"/>
    </row>
    <row r="145" spans="1:15" ht="13.5" customHeight="1" thickBot="1">
      <c r="A145" s="402" t="s">
        <v>7</v>
      </c>
      <c r="B145" s="500" t="s">
        <v>38</v>
      </c>
      <c r="C145" s="506" t="s">
        <v>9</v>
      </c>
      <c r="D145" s="496" t="s">
        <v>10</v>
      </c>
      <c r="E145" s="496"/>
      <c r="F145" s="496"/>
      <c r="G145" s="496" t="s">
        <v>11</v>
      </c>
      <c r="H145" s="496"/>
      <c r="I145" s="496"/>
      <c r="J145" s="496" t="s">
        <v>12</v>
      </c>
      <c r="K145" s="496"/>
      <c r="L145" s="496"/>
      <c r="M145" s="496" t="s">
        <v>13</v>
      </c>
      <c r="N145" s="496"/>
      <c r="O145" s="496"/>
    </row>
    <row r="146" spans="1:15" ht="13.5" customHeight="1" thickBot="1">
      <c r="A146" s="355" t="s">
        <v>14</v>
      </c>
      <c r="B146" s="501"/>
      <c r="C146" s="540"/>
      <c r="D146" s="131" t="s">
        <v>15</v>
      </c>
      <c r="E146" s="131" t="s">
        <v>16</v>
      </c>
      <c r="F146" s="131" t="s">
        <v>17</v>
      </c>
      <c r="G146" s="131" t="s">
        <v>15</v>
      </c>
      <c r="H146" s="131" t="s">
        <v>16</v>
      </c>
      <c r="I146" s="131" t="s">
        <v>17</v>
      </c>
      <c r="J146" s="131" t="s">
        <v>15</v>
      </c>
      <c r="K146" s="131" t="s">
        <v>16</v>
      </c>
      <c r="L146" s="131" t="s">
        <v>17</v>
      </c>
      <c r="M146" s="131" t="s">
        <v>15</v>
      </c>
      <c r="N146" s="131" t="s">
        <v>16</v>
      </c>
      <c r="O146" s="131" t="s">
        <v>17</v>
      </c>
    </row>
    <row r="147" spans="1:15" ht="13.5" customHeight="1" thickBot="1">
      <c r="A147" s="178" t="s">
        <v>106</v>
      </c>
      <c r="B147" s="179" t="s">
        <v>221</v>
      </c>
      <c r="C147" s="232" t="s">
        <v>107</v>
      </c>
      <c r="D147" s="101">
        <v>0</v>
      </c>
      <c r="E147" s="104">
        <v>0</v>
      </c>
      <c r="F147" s="103">
        <f>SUM(D147:E147)</f>
        <v>0</v>
      </c>
      <c r="G147" s="101">
        <v>0</v>
      </c>
      <c r="H147" s="104">
        <v>0</v>
      </c>
      <c r="I147" s="103">
        <f>SUM(G147:H147)</f>
        <v>0</v>
      </c>
      <c r="J147" s="101">
        <v>0</v>
      </c>
      <c r="K147" s="104">
        <v>0</v>
      </c>
      <c r="L147" s="103">
        <f>SUM(J147:K147)</f>
        <v>0</v>
      </c>
      <c r="M147" s="223">
        <f aca="true" t="shared" si="38" ref="M147:N149">SUM(G147,J147)</f>
        <v>0</v>
      </c>
      <c r="N147" s="109">
        <f t="shared" si="38"/>
        <v>0</v>
      </c>
      <c r="O147" s="110">
        <f>SUM(M147:N147)</f>
        <v>0</v>
      </c>
    </row>
    <row r="148" spans="1:15" ht="12.75" customHeight="1">
      <c r="A148" s="178" t="s">
        <v>83</v>
      </c>
      <c r="B148" s="179" t="s">
        <v>221</v>
      </c>
      <c r="C148" s="232" t="s">
        <v>107</v>
      </c>
      <c r="D148" s="101">
        <v>2</v>
      </c>
      <c r="E148" s="104">
        <v>3</v>
      </c>
      <c r="F148" s="103">
        <f>SUM(D148:E148)</f>
        <v>5</v>
      </c>
      <c r="G148" s="101">
        <v>0</v>
      </c>
      <c r="H148" s="104">
        <v>0</v>
      </c>
      <c r="I148" s="103">
        <f>SUM(G148:H148)</f>
        <v>0</v>
      </c>
      <c r="J148" s="101">
        <v>28</v>
      </c>
      <c r="K148" s="104">
        <v>15</v>
      </c>
      <c r="L148" s="103">
        <f>SUM(J148:K148)</f>
        <v>43</v>
      </c>
      <c r="M148" s="223">
        <f t="shared" si="38"/>
        <v>28</v>
      </c>
      <c r="N148" s="109">
        <f t="shared" si="38"/>
        <v>15</v>
      </c>
      <c r="O148" s="110">
        <f>SUM(M148:N148)</f>
        <v>43</v>
      </c>
    </row>
    <row r="149" spans="1:15" ht="13.5" customHeight="1" thickBot="1">
      <c r="A149" s="77" t="s">
        <v>41</v>
      </c>
      <c r="B149" s="158" t="s">
        <v>221</v>
      </c>
      <c r="C149" s="79" t="s">
        <v>107</v>
      </c>
      <c r="D149" s="206">
        <v>21</v>
      </c>
      <c r="E149" s="209">
        <v>11</v>
      </c>
      <c r="F149" s="337">
        <f>SUM(D149:E149)</f>
        <v>32</v>
      </c>
      <c r="G149" s="206">
        <v>21</v>
      </c>
      <c r="H149" s="209">
        <v>11</v>
      </c>
      <c r="I149" s="356">
        <f>SUM(G149:H149)</f>
        <v>32</v>
      </c>
      <c r="J149" s="206">
        <v>50</v>
      </c>
      <c r="K149" s="209">
        <v>17</v>
      </c>
      <c r="L149" s="337">
        <f>SUM(J149:K149)</f>
        <v>67</v>
      </c>
      <c r="M149" s="357">
        <f t="shared" si="38"/>
        <v>71</v>
      </c>
      <c r="N149" s="118">
        <f t="shared" si="38"/>
        <v>28</v>
      </c>
      <c r="O149" s="358">
        <f>SUM(M149:N149)</f>
        <v>99</v>
      </c>
    </row>
    <row r="150" spans="1:15" ht="13.5" customHeight="1" thickBot="1">
      <c r="A150" s="524" t="s">
        <v>36</v>
      </c>
      <c r="B150" s="524"/>
      <c r="C150" s="524"/>
      <c r="D150" s="353">
        <f>SUM(D147:D149)</f>
        <v>23</v>
      </c>
      <c r="E150" s="353">
        <f aca="true" t="shared" si="39" ref="E150:N150">SUM(E147:E149)</f>
        <v>14</v>
      </c>
      <c r="F150" s="353">
        <f t="shared" si="39"/>
        <v>37</v>
      </c>
      <c r="G150" s="353">
        <f t="shared" si="39"/>
        <v>21</v>
      </c>
      <c r="H150" s="353">
        <f t="shared" si="39"/>
        <v>11</v>
      </c>
      <c r="I150" s="353">
        <f t="shared" si="39"/>
        <v>32</v>
      </c>
      <c r="J150" s="353">
        <f t="shared" si="39"/>
        <v>78</v>
      </c>
      <c r="K150" s="353">
        <f t="shared" si="39"/>
        <v>32</v>
      </c>
      <c r="L150" s="353">
        <f t="shared" si="39"/>
        <v>110</v>
      </c>
      <c r="M150" s="353">
        <f t="shared" si="39"/>
        <v>99</v>
      </c>
      <c r="N150" s="353">
        <f t="shared" si="39"/>
        <v>43</v>
      </c>
      <c r="O150" s="353">
        <f>SUM(O147:O149)</f>
        <v>142</v>
      </c>
    </row>
    <row r="151" spans="1:15" ht="12.75" customHeight="1">
      <c r="A151" s="241" t="s">
        <v>251</v>
      </c>
      <c r="B151" s="241" t="s">
        <v>251</v>
      </c>
      <c r="C151" s="241"/>
      <c r="D151" s="354"/>
      <c r="E151" s="354"/>
      <c r="F151" s="354"/>
      <c r="G151" s="354"/>
      <c r="H151" s="354"/>
      <c r="I151" s="354"/>
      <c r="J151" s="354"/>
      <c r="K151" s="354"/>
      <c r="L151" s="354"/>
      <c r="M151" s="354"/>
      <c r="N151" s="354"/>
      <c r="O151" s="354"/>
    </row>
    <row r="152" spans="1:15" ht="13.5" customHeight="1" thickBot="1">
      <c r="A152" s="241" t="s">
        <v>251</v>
      </c>
      <c r="B152" s="241" t="s">
        <v>251</v>
      </c>
      <c r="C152" s="241"/>
      <c r="D152" s="354"/>
      <c r="E152" s="354"/>
      <c r="F152" s="354"/>
      <c r="G152" s="354"/>
      <c r="H152" s="354"/>
      <c r="I152" s="354"/>
      <c r="J152" s="354"/>
      <c r="K152" s="354"/>
      <c r="L152" s="354"/>
      <c r="M152" s="354"/>
      <c r="N152" s="354"/>
      <c r="O152" s="354"/>
    </row>
    <row r="153" spans="1:15" ht="13.5" customHeight="1" thickBot="1">
      <c r="A153" s="505" t="s">
        <v>105</v>
      </c>
      <c r="B153" s="505"/>
      <c r="C153" s="505"/>
      <c r="D153" s="505"/>
      <c r="E153" s="505"/>
      <c r="F153" s="505"/>
      <c r="G153" s="508" t="s">
        <v>6</v>
      </c>
      <c r="H153" s="508"/>
      <c r="I153" s="508"/>
      <c r="J153" s="508"/>
      <c r="K153" s="508"/>
      <c r="L153" s="508"/>
      <c r="M153" s="508"/>
      <c r="N153" s="508"/>
      <c r="O153" s="508"/>
    </row>
    <row r="154" spans="1:15" ht="13.5" customHeight="1" thickBot="1">
      <c r="A154" s="402" t="s">
        <v>7</v>
      </c>
      <c r="B154" s="500" t="s">
        <v>38</v>
      </c>
      <c r="C154" s="506" t="s">
        <v>9</v>
      </c>
      <c r="D154" s="496" t="s">
        <v>10</v>
      </c>
      <c r="E154" s="496"/>
      <c r="F154" s="496"/>
      <c r="G154" s="496" t="s">
        <v>11</v>
      </c>
      <c r="H154" s="496"/>
      <c r="I154" s="496"/>
      <c r="J154" s="496" t="s">
        <v>12</v>
      </c>
      <c r="K154" s="496"/>
      <c r="L154" s="496"/>
      <c r="M154" s="496" t="s">
        <v>13</v>
      </c>
      <c r="N154" s="496"/>
      <c r="O154" s="496"/>
    </row>
    <row r="155" spans="1:15" ht="13.5" customHeight="1" thickBot="1">
      <c r="A155" s="402" t="s">
        <v>14</v>
      </c>
      <c r="B155" s="501"/>
      <c r="C155" s="540"/>
      <c r="D155" s="402" t="s">
        <v>15</v>
      </c>
      <c r="E155" s="402" t="s">
        <v>16</v>
      </c>
      <c r="F155" s="402" t="s">
        <v>17</v>
      </c>
      <c r="G155" s="402" t="s">
        <v>15</v>
      </c>
      <c r="H155" s="402" t="s">
        <v>16</v>
      </c>
      <c r="I155" s="402" t="s">
        <v>17</v>
      </c>
      <c r="J155" s="402" t="s">
        <v>15</v>
      </c>
      <c r="K155" s="402" t="s">
        <v>16</v>
      </c>
      <c r="L155" s="402" t="s">
        <v>17</v>
      </c>
      <c r="M155" s="402" t="s">
        <v>15</v>
      </c>
      <c r="N155" s="402" t="s">
        <v>16</v>
      </c>
      <c r="O155" s="402" t="s">
        <v>17</v>
      </c>
    </row>
    <row r="156" spans="1:15" ht="12.75" customHeight="1">
      <c r="A156" s="178" t="s">
        <v>106</v>
      </c>
      <c r="B156" s="179" t="s">
        <v>188</v>
      </c>
      <c r="C156" s="359" t="s">
        <v>108</v>
      </c>
      <c r="D156" s="138">
        <v>0</v>
      </c>
      <c r="E156" s="139">
        <v>0</v>
      </c>
      <c r="F156" s="137">
        <f aca="true" t="shared" si="40" ref="F156:F164">SUM(D156:E156)</f>
        <v>0</v>
      </c>
      <c r="G156" s="138">
        <v>0</v>
      </c>
      <c r="H156" s="139">
        <v>0</v>
      </c>
      <c r="I156" s="137">
        <f aca="true" t="shared" si="41" ref="I156:I164">SUM(G156:H156)</f>
        <v>0</v>
      </c>
      <c r="J156" s="138">
        <v>0</v>
      </c>
      <c r="K156" s="139">
        <v>0</v>
      </c>
      <c r="L156" s="137">
        <f aca="true" t="shared" si="42" ref="L156:L164">SUM(J156:K156)</f>
        <v>0</v>
      </c>
      <c r="M156" s="276">
        <f aca="true" t="shared" si="43" ref="M156:N164">SUM(G156,J156)</f>
        <v>0</v>
      </c>
      <c r="N156" s="222">
        <f t="shared" si="43"/>
        <v>0</v>
      </c>
      <c r="O156" s="70">
        <f aca="true" t="shared" si="44" ref="O156:O164">SUM(M156:N156)</f>
        <v>0</v>
      </c>
    </row>
    <row r="157" spans="1:15" ht="12.75" customHeight="1">
      <c r="A157" s="178" t="s">
        <v>222</v>
      </c>
      <c r="B157" s="330" t="s">
        <v>188</v>
      </c>
      <c r="C157" s="359" t="s">
        <v>108</v>
      </c>
      <c r="D157" s="146">
        <v>3</v>
      </c>
      <c r="E157" s="147">
        <v>5</v>
      </c>
      <c r="F157" s="145">
        <f t="shared" si="40"/>
        <v>8</v>
      </c>
      <c r="G157" s="146">
        <v>3</v>
      </c>
      <c r="H157" s="147">
        <v>5</v>
      </c>
      <c r="I157" s="145">
        <f t="shared" si="41"/>
        <v>8</v>
      </c>
      <c r="J157" s="146">
        <v>5</v>
      </c>
      <c r="K157" s="147">
        <v>18</v>
      </c>
      <c r="L157" s="145">
        <f t="shared" si="42"/>
        <v>23</v>
      </c>
      <c r="M157" s="276">
        <f t="shared" si="43"/>
        <v>8</v>
      </c>
      <c r="N157" s="222">
        <f t="shared" si="43"/>
        <v>23</v>
      </c>
      <c r="O157" s="70">
        <f t="shared" si="44"/>
        <v>31</v>
      </c>
    </row>
    <row r="158" spans="1:15" ht="12.75" customHeight="1">
      <c r="A158" s="141" t="s">
        <v>109</v>
      </c>
      <c r="B158" s="179" t="s">
        <v>188</v>
      </c>
      <c r="C158" s="360" t="s">
        <v>108</v>
      </c>
      <c r="D158" s="146">
        <v>0</v>
      </c>
      <c r="E158" s="147">
        <v>0</v>
      </c>
      <c r="F158" s="70">
        <f t="shared" si="40"/>
        <v>0</v>
      </c>
      <c r="G158" s="146">
        <v>0</v>
      </c>
      <c r="H158" s="147">
        <v>0</v>
      </c>
      <c r="I158" s="70">
        <f t="shared" si="41"/>
        <v>0</v>
      </c>
      <c r="J158" s="146">
        <v>0</v>
      </c>
      <c r="K158" s="147">
        <v>0</v>
      </c>
      <c r="L158" s="70">
        <f t="shared" si="42"/>
        <v>0</v>
      </c>
      <c r="M158" s="276">
        <f t="shared" si="43"/>
        <v>0</v>
      </c>
      <c r="N158" s="222">
        <f t="shared" si="43"/>
        <v>0</v>
      </c>
      <c r="O158" s="145">
        <f t="shared" si="44"/>
        <v>0</v>
      </c>
    </row>
    <row r="159" spans="1:15" ht="12.75" customHeight="1">
      <c r="A159" s="141" t="s">
        <v>110</v>
      </c>
      <c r="B159" s="179" t="s">
        <v>188</v>
      </c>
      <c r="C159" s="360" t="s">
        <v>108</v>
      </c>
      <c r="D159" s="146">
        <v>0</v>
      </c>
      <c r="E159" s="147">
        <v>0</v>
      </c>
      <c r="F159" s="70">
        <f t="shared" si="40"/>
        <v>0</v>
      </c>
      <c r="G159" s="146">
        <v>0</v>
      </c>
      <c r="H159" s="147">
        <v>0</v>
      </c>
      <c r="I159" s="70">
        <f t="shared" si="41"/>
        <v>0</v>
      </c>
      <c r="J159" s="146">
        <v>0</v>
      </c>
      <c r="K159" s="147">
        <v>0</v>
      </c>
      <c r="L159" s="70">
        <f t="shared" si="42"/>
        <v>0</v>
      </c>
      <c r="M159" s="276">
        <f t="shared" si="43"/>
        <v>0</v>
      </c>
      <c r="N159" s="222">
        <f t="shared" si="43"/>
        <v>0</v>
      </c>
      <c r="O159" s="145">
        <f t="shared" si="44"/>
        <v>0</v>
      </c>
    </row>
    <row r="160" spans="1:15" ht="12.75" customHeight="1">
      <c r="A160" s="141" t="s">
        <v>111</v>
      </c>
      <c r="B160" s="179" t="s">
        <v>188</v>
      </c>
      <c r="C160" s="360" t="s">
        <v>108</v>
      </c>
      <c r="D160" s="146">
        <v>0</v>
      </c>
      <c r="E160" s="147">
        <v>0</v>
      </c>
      <c r="F160" s="70">
        <f t="shared" si="40"/>
        <v>0</v>
      </c>
      <c r="G160" s="146">
        <v>0</v>
      </c>
      <c r="H160" s="147">
        <v>0</v>
      </c>
      <c r="I160" s="70">
        <f t="shared" si="41"/>
        <v>0</v>
      </c>
      <c r="J160" s="146">
        <v>0</v>
      </c>
      <c r="K160" s="147">
        <v>0</v>
      </c>
      <c r="L160" s="70">
        <f t="shared" si="42"/>
        <v>0</v>
      </c>
      <c r="M160" s="276">
        <f t="shared" si="43"/>
        <v>0</v>
      </c>
      <c r="N160" s="222">
        <f t="shared" si="43"/>
        <v>0</v>
      </c>
      <c r="O160" s="145">
        <f t="shared" si="44"/>
        <v>0</v>
      </c>
    </row>
    <row r="161" spans="1:15" ht="12.75" customHeight="1">
      <c r="A161" s="141" t="s">
        <v>205</v>
      </c>
      <c r="B161" s="179" t="s">
        <v>188</v>
      </c>
      <c r="C161" s="360" t="s">
        <v>108</v>
      </c>
      <c r="D161" s="146">
        <v>6</v>
      </c>
      <c r="E161" s="147">
        <v>4</v>
      </c>
      <c r="F161" s="70">
        <f t="shared" si="40"/>
        <v>10</v>
      </c>
      <c r="G161" s="146">
        <v>6</v>
      </c>
      <c r="H161" s="147">
        <v>4</v>
      </c>
      <c r="I161" s="70">
        <f t="shared" si="41"/>
        <v>10</v>
      </c>
      <c r="J161" s="146">
        <v>21</v>
      </c>
      <c r="K161" s="147">
        <v>12</v>
      </c>
      <c r="L161" s="70">
        <f t="shared" si="42"/>
        <v>33</v>
      </c>
      <c r="M161" s="276">
        <f t="shared" si="43"/>
        <v>27</v>
      </c>
      <c r="N161" s="222">
        <f t="shared" si="43"/>
        <v>16</v>
      </c>
      <c r="O161" s="145">
        <f t="shared" si="44"/>
        <v>43</v>
      </c>
    </row>
    <row r="162" spans="1:15" ht="12.75" customHeight="1">
      <c r="A162" s="141" t="s">
        <v>83</v>
      </c>
      <c r="B162" s="179" t="s">
        <v>188</v>
      </c>
      <c r="C162" s="360" t="s">
        <v>108</v>
      </c>
      <c r="D162" s="146">
        <v>19</v>
      </c>
      <c r="E162" s="147">
        <v>8</v>
      </c>
      <c r="F162" s="70">
        <f t="shared" si="40"/>
        <v>27</v>
      </c>
      <c r="G162" s="146">
        <v>19</v>
      </c>
      <c r="H162" s="147">
        <v>7</v>
      </c>
      <c r="I162" s="70">
        <f t="shared" si="41"/>
        <v>26</v>
      </c>
      <c r="J162" s="146">
        <v>37</v>
      </c>
      <c r="K162" s="147">
        <v>8</v>
      </c>
      <c r="L162" s="70">
        <f t="shared" si="42"/>
        <v>45</v>
      </c>
      <c r="M162" s="276">
        <f t="shared" si="43"/>
        <v>56</v>
      </c>
      <c r="N162" s="222">
        <f t="shared" si="43"/>
        <v>15</v>
      </c>
      <c r="O162" s="145">
        <f t="shared" si="44"/>
        <v>71</v>
      </c>
    </row>
    <row r="163" spans="1:15" ht="12.75" customHeight="1">
      <c r="A163" s="141" t="s">
        <v>121</v>
      </c>
      <c r="B163" s="179" t="s">
        <v>188</v>
      </c>
      <c r="C163" s="361" t="s">
        <v>108</v>
      </c>
      <c r="D163" s="146">
        <v>0</v>
      </c>
      <c r="E163" s="147">
        <v>0</v>
      </c>
      <c r="F163" s="145">
        <f>SUM(D163:E163)</f>
        <v>0</v>
      </c>
      <c r="G163" s="146">
        <v>0</v>
      </c>
      <c r="H163" s="147">
        <v>0</v>
      </c>
      <c r="I163" s="249">
        <f>SUM(G163:H163)</f>
        <v>0</v>
      </c>
      <c r="J163" s="146">
        <v>0</v>
      </c>
      <c r="K163" s="147">
        <v>0</v>
      </c>
      <c r="L163" s="145">
        <f>SUM(J163:K163)</f>
        <v>0</v>
      </c>
      <c r="M163" s="146">
        <f t="shared" si="43"/>
        <v>0</v>
      </c>
      <c r="N163" s="147">
        <f t="shared" si="43"/>
        <v>0</v>
      </c>
      <c r="O163" s="161">
        <f>SUM(M163:N163)</f>
        <v>0</v>
      </c>
    </row>
    <row r="164" spans="1:15" ht="13.5" customHeight="1" thickBot="1">
      <c r="A164" s="203" t="s">
        <v>41</v>
      </c>
      <c r="B164" s="87" t="s">
        <v>188</v>
      </c>
      <c r="C164" s="362" t="s">
        <v>108</v>
      </c>
      <c r="D164" s="71">
        <v>50</v>
      </c>
      <c r="E164" s="72">
        <v>43</v>
      </c>
      <c r="F164" s="73">
        <f t="shared" si="40"/>
        <v>93</v>
      </c>
      <c r="G164" s="422">
        <v>46</v>
      </c>
      <c r="H164" s="423">
        <v>39</v>
      </c>
      <c r="I164" s="82">
        <f t="shared" si="41"/>
        <v>85</v>
      </c>
      <c r="J164" s="422">
        <v>103</v>
      </c>
      <c r="K164" s="423">
        <v>52</v>
      </c>
      <c r="L164" s="73">
        <f t="shared" si="42"/>
        <v>155</v>
      </c>
      <c r="M164" s="363">
        <f t="shared" si="43"/>
        <v>149</v>
      </c>
      <c r="N164" s="75">
        <f t="shared" si="43"/>
        <v>91</v>
      </c>
      <c r="O164" s="161">
        <f t="shared" si="44"/>
        <v>240</v>
      </c>
    </row>
    <row r="165" spans="1:15" ht="14.25" customHeight="1" thickBot="1">
      <c r="A165" s="523" t="s">
        <v>29</v>
      </c>
      <c r="B165" s="523"/>
      <c r="C165" s="523"/>
      <c r="D165" s="211">
        <f>SUM(D156:D164)</f>
        <v>78</v>
      </c>
      <c r="E165" s="211">
        <f aca="true" t="shared" si="45" ref="E165:N165">SUM(E156:E164)</f>
        <v>60</v>
      </c>
      <c r="F165" s="211">
        <f t="shared" si="45"/>
        <v>138</v>
      </c>
      <c r="G165" s="211">
        <f t="shared" si="45"/>
        <v>74</v>
      </c>
      <c r="H165" s="211">
        <f t="shared" si="45"/>
        <v>55</v>
      </c>
      <c r="I165" s="211">
        <f>SUM(I156:I164)</f>
        <v>129</v>
      </c>
      <c r="J165" s="211">
        <f>SUM(J156:J164)</f>
        <v>166</v>
      </c>
      <c r="K165" s="211">
        <f t="shared" si="45"/>
        <v>90</v>
      </c>
      <c r="L165" s="211">
        <f t="shared" si="45"/>
        <v>256</v>
      </c>
      <c r="M165" s="211">
        <f t="shared" si="45"/>
        <v>240</v>
      </c>
      <c r="N165" s="211">
        <f t="shared" si="45"/>
        <v>145</v>
      </c>
      <c r="O165" s="211">
        <f>SUM(O156:O164)</f>
        <v>385</v>
      </c>
    </row>
    <row r="166" spans="1:15" ht="13.5" customHeight="1">
      <c r="A166" s="126" t="s">
        <v>251</v>
      </c>
      <c r="B166" s="126" t="s">
        <v>251</v>
      </c>
      <c r="C166" s="126"/>
      <c r="D166" s="364"/>
      <c r="E166" s="364"/>
      <c r="F166" s="364"/>
      <c r="G166" s="364"/>
      <c r="H166" s="364"/>
      <c r="I166" s="364"/>
      <c r="J166" s="364"/>
      <c r="K166" s="364"/>
      <c r="L166" s="364"/>
      <c r="M166" s="364"/>
      <c r="N166" s="364"/>
      <c r="O166" s="364"/>
    </row>
    <row r="167" spans="1:15" ht="13.5" customHeight="1">
      <c r="A167" s="174"/>
      <c r="B167" s="174"/>
      <c r="C167" s="174"/>
      <c r="D167" s="235"/>
      <c r="E167" s="174"/>
      <c r="F167" s="235"/>
      <c r="G167" s="235"/>
      <c r="H167" s="235"/>
      <c r="I167" s="235"/>
      <c r="J167" s="235"/>
      <c r="K167" s="235"/>
      <c r="L167" s="235"/>
      <c r="M167" s="235"/>
      <c r="N167" s="235"/>
      <c r="O167" s="235"/>
    </row>
    <row r="168" spans="1:15" ht="13.5" customHeight="1">
      <c r="A168" s="174"/>
      <c r="B168" s="174"/>
      <c r="C168" s="174"/>
      <c r="D168" s="235"/>
      <c r="E168" s="235"/>
      <c r="F168" s="235"/>
      <c r="G168" s="235"/>
      <c r="H168" s="235"/>
      <c r="I168" s="235"/>
      <c r="J168" s="235"/>
      <c r="K168" s="235"/>
      <c r="L168" s="235"/>
      <c r="M168" s="235"/>
      <c r="N168" s="235"/>
      <c r="O168" s="235"/>
    </row>
    <row r="169" spans="1:15" ht="13.5" customHeight="1">
      <c r="A169" s="174"/>
      <c r="B169" s="174"/>
      <c r="C169" s="174"/>
      <c r="D169" s="235"/>
      <c r="E169" s="235"/>
      <c r="F169" s="235"/>
      <c r="G169" s="235"/>
      <c r="H169" s="235"/>
      <c r="I169" s="235"/>
      <c r="J169" s="235"/>
      <c r="K169" s="235"/>
      <c r="L169" s="235"/>
      <c r="M169" s="235"/>
      <c r="N169" s="235"/>
      <c r="O169" s="235"/>
    </row>
    <row r="170" spans="1:15" ht="13.5" customHeight="1">
      <c r="A170" s="174"/>
      <c r="B170" s="174"/>
      <c r="C170" s="174"/>
      <c r="D170" s="235"/>
      <c r="E170" s="235"/>
      <c r="F170" s="235"/>
      <c r="G170" s="235"/>
      <c r="H170" s="235"/>
      <c r="I170" s="235"/>
      <c r="J170" s="235"/>
      <c r="K170" s="235"/>
      <c r="L170" s="235"/>
      <c r="M170" s="235"/>
      <c r="N170" s="235"/>
      <c r="O170" s="235"/>
    </row>
    <row r="171" spans="1:15" ht="13.5" customHeight="1" thickBot="1">
      <c r="A171" s="174"/>
      <c r="B171" s="174"/>
      <c r="C171" s="174"/>
      <c r="D171" s="235"/>
      <c r="E171" s="235"/>
      <c r="F171" s="235"/>
      <c r="G171" s="235"/>
      <c r="H171" s="235"/>
      <c r="I171" s="235"/>
      <c r="J171" s="235"/>
      <c r="K171" s="235"/>
      <c r="L171" s="235"/>
      <c r="M171" s="235"/>
      <c r="N171" s="235"/>
      <c r="O171" s="235"/>
    </row>
    <row r="172" spans="1:15" ht="13.5" customHeight="1" thickBot="1">
      <c r="A172" s="505" t="s">
        <v>105</v>
      </c>
      <c r="B172" s="505"/>
      <c r="C172" s="505"/>
      <c r="D172" s="505"/>
      <c r="E172" s="505"/>
      <c r="F172" s="505"/>
      <c r="G172" s="508" t="s">
        <v>6</v>
      </c>
      <c r="H172" s="508"/>
      <c r="I172" s="508"/>
      <c r="J172" s="508"/>
      <c r="K172" s="508"/>
      <c r="L172" s="508"/>
      <c r="M172" s="508"/>
      <c r="N172" s="508"/>
      <c r="O172" s="508"/>
    </row>
    <row r="173" spans="1:15" ht="13.5" customHeight="1" thickBot="1">
      <c r="A173" s="402" t="s">
        <v>7</v>
      </c>
      <c r="B173" s="500" t="s">
        <v>38</v>
      </c>
      <c r="C173" s="506" t="s">
        <v>9</v>
      </c>
      <c r="D173" s="496" t="s">
        <v>10</v>
      </c>
      <c r="E173" s="496"/>
      <c r="F173" s="496"/>
      <c r="G173" s="496" t="s">
        <v>11</v>
      </c>
      <c r="H173" s="496"/>
      <c r="I173" s="496"/>
      <c r="J173" s="496" t="s">
        <v>12</v>
      </c>
      <c r="K173" s="496"/>
      <c r="L173" s="496"/>
      <c r="M173" s="496" t="s">
        <v>13</v>
      </c>
      <c r="N173" s="496"/>
      <c r="O173" s="496"/>
    </row>
    <row r="174" spans="1:15" ht="14.25" customHeight="1" thickBot="1">
      <c r="A174" s="402" t="s">
        <v>14</v>
      </c>
      <c r="B174" s="501"/>
      <c r="C174" s="540"/>
      <c r="D174" s="131" t="s">
        <v>15</v>
      </c>
      <c r="E174" s="131" t="s">
        <v>16</v>
      </c>
      <c r="F174" s="131" t="s">
        <v>17</v>
      </c>
      <c r="G174" s="131" t="s">
        <v>15</v>
      </c>
      <c r="H174" s="131" t="s">
        <v>16</v>
      </c>
      <c r="I174" s="131" t="s">
        <v>17</v>
      </c>
      <c r="J174" s="131" t="s">
        <v>15</v>
      </c>
      <c r="K174" s="131" t="s">
        <v>16</v>
      </c>
      <c r="L174" s="131" t="s">
        <v>17</v>
      </c>
      <c r="M174" s="131" t="s">
        <v>15</v>
      </c>
      <c r="N174" s="131" t="s">
        <v>16</v>
      </c>
      <c r="O174" s="131" t="s">
        <v>17</v>
      </c>
    </row>
    <row r="175" spans="1:15" ht="25.5" customHeight="1" thickBot="1">
      <c r="A175" s="383" t="s">
        <v>180</v>
      </c>
      <c r="B175" s="384" t="s">
        <v>220</v>
      </c>
      <c r="C175" s="385" t="s">
        <v>181</v>
      </c>
      <c r="D175" s="97">
        <v>8</v>
      </c>
      <c r="E175" s="90">
        <v>7</v>
      </c>
      <c r="F175" s="76">
        <f>SUM(D175:E175)</f>
        <v>15</v>
      </c>
      <c r="G175" s="366">
        <v>8</v>
      </c>
      <c r="H175" s="386">
        <v>7</v>
      </c>
      <c r="I175" s="368">
        <f>SUM(G175:H175)</f>
        <v>15</v>
      </c>
      <c r="J175" s="97">
        <v>29</v>
      </c>
      <c r="K175" s="90">
        <v>18</v>
      </c>
      <c r="L175" s="76">
        <f>SUM(J175:K175)</f>
        <v>47</v>
      </c>
      <c r="M175" s="276">
        <f>SUM(G175,J175)</f>
        <v>37</v>
      </c>
      <c r="N175" s="222">
        <f>SUM(H175,K175)</f>
        <v>25</v>
      </c>
      <c r="O175" s="249">
        <f>SUM(M175:N175)</f>
        <v>62</v>
      </c>
    </row>
    <row r="176" spans="1:15" ht="13.5" customHeight="1" thickBot="1">
      <c r="A176" s="493" t="s">
        <v>36</v>
      </c>
      <c r="B176" s="493"/>
      <c r="C176" s="493"/>
      <c r="D176" s="234">
        <f>SUM(D175)</f>
        <v>8</v>
      </c>
      <c r="E176" s="234">
        <f aca="true" t="shared" si="46" ref="E176:N176">SUM(E175)</f>
        <v>7</v>
      </c>
      <c r="F176" s="234">
        <f t="shared" si="46"/>
        <v>15</v>
      </c>
      <c r="G176" s="234">
        <f t="shared" si="46"/>
        <v>8</v>
      </c>
      <c r="H176" s="234">
        <f t="shared" si="46"/>
        <v>7</v>
      </c>
      <c r="I176" s="234">
        <f t="shared" si="46"/>
        <v>15</v>
      </c>
      <c r="J176" s="234">
        <f t="shared" si="46"/>
        <v>29</v>
      </c>
      <c r="K176" s="234">
        <f t="shared" si="46"/>
        <v>18</v>
      </c>
      <c r="L176" s="234">
        <f t="shared" si="46"/>
        <v>47</v>
      </c>
      <c r="M176" s="234">
        <f t="shared" si="46"/>
        <v>37</v>
      </c>
      <c r="N176" s="234">
        <f t="shared" si="46"/>
        <v>25</v>
      </c>
      <c r="O176" s="234">
        <f>SUM(O175)</f>
        <v>62</v>
      </c>
    </row>
    <row r="177" spans="1:15" ht="12.75" customHeight="1">
      <c r="A177" s="174" t="s">
        <v>251</v>
      </c>
      <c r="B177" s="174" t="s">
        <v>251</v>
      </c>
      <c r="C177" s="174"/>
      <c r="D177" s="235"/>
      <c r="E177" s="235"/>
      <c r="F177" s="235"/>
      <c r="G177" s="235"/>
      <c r="H177" s="235"/>
      <c r="I177" s="235"/>
      <c r="J177" s="235"/>
      <c r="K177" s="235"/>
      <c r="L177" s="235"/>
      <c r="M177" s="235"/>
      <c r="N177" s="235"/>
      <c r="O177" s="235"/>
    </row>
    <row r="178" spans="1:15" ht="13.5" customHeight="1" thickBot="1">
      <c r="A178" s="126" t="s">
        <v>251</v>
      </c>
      <c r="B178" s="126" t="s">
        <v>251</v>
      </c>
      <c r="C178" s="126"/>
      <c r="D178" s="235"/>
      <c r="E178" s="235"/>
      <c r="F178" s="235"/>
      <c r="G178" s="235"/>
      <c r="H178" s="235"/>
      <c r="I178" s="235"/>
      <c r="J178" s="235"/>
      <c r="K178" s="235"/>
      <c r="L178" s="235"/>
      <c r="M178" s="235"/>
      <c r="N178" s="235"/>
      <c r="O178" s="235"/>
    </row>
    <row r="179" spans="1:15" ht="13.5" customHeight="1" thickBot="1">
      <c r="A179" s="514" t="s">
        <v>123</v>
      </c>
      <c r="B179" s="514"/>
      <c r="C179" s="514"/>
      <c r="D179" s="74">
        <f aca="true" t="shared" si="47" ref="D179:O179">D32+D56+D83+D92+D104+D114+D123+D141+D150+D165+D176+D41</f>
        <v>2733</v>
      </c>
      <c r="E179" s="74">
        <f t="shared" si="47"/>
        <v>2820</v>
      </c>
      <c r="F179" s="74">
        <f t="shared" si="47"/>
        <v>5553</v>
      </c>
      <c r="G179" s="74">
        <f t="shared" si="47"/>
        <v>2559</v>
      </c>
      <c r="H179" s="74">
        <f t="shared" si="47"/>
        <v>2614</v>
      </c>
      <c r="I179" s="74">
        <f t="shared" si="47"/>
        <v>5173</v>
      </c>
      <c r="J179" s="74">
        <f t="shared" si="47"/>
        <v>9914</v>
      </c>
      <c r="K179" s="74">
        <f t="shared" si="47"/>
        <v>9535</v>
      </c>
      <c r="L179" s="74">
        <f t="shared" si="47"/>
        <v>19449</v>
      </c>
      <c r="M179" s="74">
        <f t="shared" si="47"/>
        <v>12473</v>
      </c>
      <c r="N179" s="74">
        <f t="shared" si="47"/>
        <v>12149</v>
      </c>
      <c r="O179" s="74">
        <f t="shared" si="47"/>
        <v>24622</v>
      </c>
    </row>
    <row r="180" spans="1:15" ht="12.75" customHeight="1">
      <c r="A180" s="184" t="s">
        <v>251</v>
      </c>
      <c r="B180" s="83" t="s">
        <v>251</v>
      </c>
      <c r="C180" s="83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</row>
    <row r="181" spans="1:15" ht="12.75" customHeight="1">
      <c r="A181" s="184" t="s">
        <v>251</v>
      </c>
      <c r="B181" s="83" t="s">
        <v>251</v>
      </c>
      <c r="C181" s="83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</row>
    <row r="182" spans="1:15" ht="21" customHeight="1" thickBot="1">
      <c r="A182" s="541" t="s">
        <v>143</v>
      </c>
      <c r="B182" s="541"/>
      <c r="C182" s="541"/>
      <c r="D182" s="541"/>
      <c r="E182" s="541"/>
      <c r="F182" s="541"/>
      <c r="G182" s="541"/>
      <c r="H182" s="541"/>
      <c r="I182" s="541"/>
      <c r="J182" s="541"/>
      <c r="K182" s="541"/>
      <c r="L182" s="541"/>
      <c r="M182" s="541"/>
      <c r="N182" s="541"/>
      <c r="O182" s="541"/>
    </row>
    <row r="183" spans="1:15" ht="13.5" customHeight="1" thickBot="1">
      <c r="A183" s="505" t="s">
        <v>87</v>
      </c>
      <c r="B183" s="505"/>
      <c r="C183" s="505"/>
      <c r="D183" s="505"/>
      <c r="E183" s="505"/>
      <c r="F183" s="505"/>
      <c r="G183" s="508" t="s">
        <v>6</v>
      </c>
      <c r="H183" s="508"/>
      <c r="I183" s="508"/>
      <c r="J183" s="508"/>
      <c r="K183" s="508"/>
      <c r="L183" s="508"/>
      <c r="M183" s="508"/>
      <c r="N183" s="508"/>
      <c r="O183" s="508"/>
    </row>
    <row r="184" spans="1:15" ht="13.5" customHeight="1" thickBot="1">
      <c r="A184" s="402" t="s">
        <v>7</v>
      </c>
      <c r="B184" s="500" t="s">
        <v>38</v>
      </c>
      <c r="C184" s="506" t="s">
        <v>9</v>
      </c>
      <c r="D184" s="496" t="s">
        <v>10</v>
      </c>
      <c r="E184" s="496"/>
      <c r="F184" s="496"/>
      <c r="G184" s="496" t="s">
        <v>11</v>
      </c>
      <c r="H184" s="496"/>
      <c r="I184" s="496"/>
      <c r="J184" s="496" t="s">
        <v>12</v>
      </c>
      <c r="K184" s="496"/>
      <c r="L184" s="496"/>
      <c r="M184" s="496" t="s">
        <v>13</v>
      </c>
      <c r="N184" s="496"/>
      <c r="O184" s="496"/>
    </row>
    <row r="185" spans="1:15" ht="13.5" customHeight="1" thickBot="1">
      <c r="A185" s="402" t="s">
        <v>14</v>
      </c>
      <c r="B185" s="501"/>
      <c r="C185" s="507"/>
      <c r="D185" s="131" t="s">
        <v>15</v>
      </c>
      <c r="E185" s="131" t="s">
        <v>16</v>
      </c>
      <c r="F185" s="131" t="s">
        <v>17</v>
      </c>
      <c r="G185" s="131" t="s">
        <v>15</v>
      </c>
      <c r="H185" s="131" t="s">
        <v>16</v>
      </c>
      <c r="I185" s="131" t="s">
        <v>17</v>
      </c>
      <c r="J185" s="131" t="s">
        <v>15</v>
      </c>
      <c r="K185" s="131" t="s">
        <v>16</v>
      </c>
      <c r="L185" s="131" t="s">
        <v>17</v>
      </c>
      <c r="M185" s="130" t="s">
        <v>15</v>
      </c>
      <c r="N185" s="131" t="s">
        <v>16</v>
      </c>
      <c r="O185" s="131" t="s">
        <v>17</v>
      </c>
    </row>
    <row r="186" spans="1:20" s="60" customFormat="1" ht="24.75" customHeight="1" thickBot="1">
      <c r="A186" s="387" t="s">
        <v>114</v>
      </c>
      <c r="B186" s="388" t="s">
        <v>66</v>
      </c>
      <c r="C186" s="389" t="s">
        <v>90</v>
      </c>
      <c r="D186" s="390">
        <v>42</v>
      </c>
      <c r="E186" s="391">
        <v>64</v>
      </c>
      <c r="F186" s="392">
        <f>SUM(D186:E186)</f>
        <v>106</v>
      </c>
      <c r="G186" s="424">
        <v>88</v>
      </c>
      <c r="H186" s="391">
        <v>125</v>
      </c>
      <c r="I186" s="392">
        <f>SUM(G186:H186)</f>
        <v>213</v>
      </c>
      <c r="J186" s="424">
        <v>87</v>
      </c>
      <c r="K186" s="425">
        <v>121</v>
      </c>
      <c r="L186" s="392">
        <f>SUM(J186:K186)</f>
        <v>208</v>
      </c>
      <c r="M186" s="393">
        <f>SUM(G186,J186)</f>
        <v>175</v>
      </c>
      <c r="N186" s="391">
        <f>SUM(H186,K186)</f>
        <v>246</v>
      </c>
      <c r="O186" s="392">
        <f>SUM(M186:N186)</f>
        <v>421</v>
      </c>
      <c r="P186" s="59"/>
      <c r="Q186" s="59"/>
      <c r="R186" s="59"/>
      <c r="S186" s="59"/>
      <c r="T186" s="59"/>
    </row>
    <row r="187" spans="1:15" ht="13.5" customHeight="1" thickBot="1">
      <c r="A187" s="514" t="s">
        <v>36</v>
      </c>
      <c r="B187" s="514"/>
      <c r="C187" s="514"/>
      <c r="D187" s="74">
        <f>SUM(D186)</f>
        <v>42</v>
      </c>
      <c r="E187" s="74">
        <f aca="true" t="shared" si="48" ref="E187:O187">SUM(E186)</f>
        <v>64</v>
      </c>
      <c r="F187" s="74">
        <f t="shared" si="48"/>
        <v>106</v>
      </c>
      <c r="G187" s="74">
        <f t="shared" si="48"/>
        <v>88</v>
      </c>
      <c r="H187" s="74">
        <f t="shared" si="48"/>
        <v>125</v>
      </c>
      <c r="I187" s="74">
        <f t="shared" si="48"/>
        <v>213</v>
      </c>
      <c r="J187" s="74">
        <f t="shared" si="48"/>
        <v>87</v>
      </c>
      <c r="K187" s="74">
        <f t="shared" si="48"/>
        <v>121</v>
      </c>
      <c r="L187" s="74">
        <f t="shared" si="48"/>
        <v>208</v>
      </c>
      <c r="M187" s="74">
        <f t="shared" si="48"/>
        <v>175</v>
      </c>
      <c r="N187" s="74">
        <f t="shared" si="48"/>
        <v>246</v>
      </c>
      <c r="O187" s="74">
        <f t="shared" si="48"/>
        <v>421</v>
      </c>
    </row>
    <row r="188" spans="1:15" ht="12.75" customHeight="1">
      <c r="A188" s="126" t="s">
        <v>251</v>
      </c>
      <c r="B188" s="126" t="s">
        <v>251</v>
      </c>
      <c r="C188" s="126"/>
      <c r="D188" s="235"/>
      <c r="E188" s="235"/>
      <c r="F188" s="235"/>
      <c r="G188" s="235"/>
      <c r="H188" s="235"/>
      <c r="I188" s="235"/>
      <c r="J188" s="235"/>
      <c r="K188" s="235"/>
      <c r="L188" s="235"/>
      <c r="M188" s="235"/>
      <c r="N188" s="235"/>
      <c r="O188" s="235"/>
    </row>
    <row r="189" spans="1:15" ht="13.5" customHeight="1" thickBot="1">
      <c r="A189" s="83" t="s">
        <v>251</v>
      </c>
      <c r="B189" s="83" t="s">
        <v>251</v>
      </c>
      <c r="C189" s="83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</row>
    <row r="190" spans="1:15" ht="13.5" customHeight="1" thickBot="1">
      <c r="A190" s="505" t="s">
        <v>67</v>
      </c>
      <c r="B190" s="505"/>
      <c r="C190" s="505"/>
      <c r="D190" s="505"/>
      <c r="E190" s="505"/>
      <c r="F190" s="505"/>
      <c r="G190" s="508" t="s">
        <v>6</v>
      </c>
      <c r="H190" s="508"/>
      <c r="I190" s="508"/>
      <c r="J190" s="508"/>
      <c r="K190" s="508"/>
      <c r="L190" s="508"/>
      <c r="M190" s="508"/>
      <c r="N190" s="508"/>
      <c r="O190" s="508"/>
    </row>
    <row r="191" spans="1:15" ht="13.5" customHeight="1" thickBot="1">
      <c r="A191" s="402" t="s">
        <v>7</v>
      </c>
      <c r="B191" s="500" t="s">
        <v>38</v>
      </c>
      <c r="C191" s="506" t="s">
        <v>9</v>
      </c>
      <c r="D191" s="496" t="s">
        <v>10</v>
      </c>
      <c r="E191" s="496"/>
      <c r="F191" s="496"/>
      <c r="G191" s="496" t="s">
        <v>11</v>
      </c>
      <c r="H191" s="496"/>
      <c r="I191" s="496"/>
      <c r="J191" s="496" t="s">
        <v>12</v>
      </c>
      <c r="K191" s="496"/>
      <c r="L191" s="496"/>
      <c r="M191" s="496" t="s">
        <v>13</v>
      </c>
      <c r="N191" s="496"/>
      <c r="O191" s="496"/>
    </row>
    <row r="192" spans="1:15" ht="13.5" customHeight="1" thickBot="1">
      <c r="A192" s="402" t="s">
        <v>14</v>
      </c>
      <c r="B192" s="501"/>
      <c r="C192" s="507"/>
      <c r="D192" s="131" t="s">
        <v>15</v>
      </c>
      <c r="E192" s="131" t="s">
        <v>16</v>
      </c>
      <c r="F192" s="131" t="s">
        <v>17</v>
      </c>
      <c r="G192" s="131" t="s">
        <v>15</v>
      </c>
      <c r="H192" s="131" t="s">
        <v>16</v>
      </c>
      <c r="I192" s="131" t="s">
        <v>17</v>
      </c>
      <c r="J192" s="130" t="s">
        <v>15</v>
      </c>
      <c r="K192" s="131" t="s">
        <v>16</v>
      </c>
      <c r="L192" s="131" t="s">
        <v>17</v>
      </c>
      <c r="M192" s="131" t="s">
        <v>15</v>
      </c>
      <c r="N192" s="131" t="s">
        <v>16</v>
      </c>
      <c r="O192" s="131" t="s">
        <v>17</v>
      </c>
    </row>
    <row r="193" spans="1:15" ht="13.5" customHeight="1" thickBot="1">
      <c r="A193" s="86" t="s">
        <v>209</v>
      </c>
      <c r="B193" s="87" t="s">
        <v>210</v>
      </c>
      <c r="C193" s="382" t="s">
        <v>69</v>
      </c>
      <c r="D193" s="135">
        <v>15</v>
      </c>
      <c r="E193" s="213">
        <v>23</v>
      </c>
      <c r="F193" s="140">
        <f>SUM(D193:E193)</f>
        <v>38</v>
      </c>
      <c r="G193" s="135">
        <v>14</v>
      </c>
      <c r="H193" s="213">
        <v>21</v>
      </c>
      <c r="I193" s="140">
        <f>SUM(G193:H193)</f>
        <v>35</v>
      </c>
      <c r="J193" s="135">
        <v>42</v>
      </c>
      <c r="K193" s="213">
        <v>55</v>
      </c>
      <c r="L193" s="140">
        <f>SUM(J193:K193)</f>
        <v>97</v>
      </c>
      <c r="M193" s="135">
        <f>SUM(G193,J193)</f>
        <v>56</v>
      </c>
      <c r="N193" s="213">
        <f>SUM(H193,K193)</f>
        <v>76</v>
      </c>
      <c r="O193" s="140">
        <f>SUM(M193:N193)</f>
        <v>132</v>
      </c>
    </row>
    <row r="194" spans="1:15" ht="13.5" customHeight="1" thickBot="1">
      <c r="A194" s="514" t="s">
        <v>36</v>
      </c>
      <c r="B194" s="514"/>
      <c r="C194" s="514"/>
      <c r="D194" s="74">
        <f>SUM(D193)</f>
        <v>15</v>
      </c>
      <c r="E194" s="74">
        <f aca="true" t="shared" si="49" ref="E194:O194">SUM(E193)</f>
        <v>23</v>
      </c>
      <c r="F194" s="74">
        <f t="shared" si="49"/>
        <v>38</v>
      </c>
      <c r="G194" s="74">
        <f t="shared" si="49"/>
        <v>14</v>
      </c>
      <c r="H194" s="74">
        <f t="shared" si="49"/>
        <v>21</v>
      </c>
      <c r="I194" s="74">
        <f t="shared" si="49"/>
        <v>35</v>
      </c>
      <c r="J194" s="74">
        <f t="shared" si="49"/>
        <v>42</v>
      </c>
      <c r="K194" s="74">
        <f t="shared" si="49"/>
        <v>55</v>
      </c>
      <c r="L194" s="74">
        <f t="shared" si="49"/>
        <v>97</v>
      </c>
      <c r="M194" s="74">
        <f t="shared" si="49"/>
        <v>56</v>
      </c>
      <c r="N194" s="74">
        <f t="shared" si="49"/>
        <v>76</v>
      </c>
      <c r="O194" s="74">
        <f t="shared" si="49"/>
        <v>132</v>
      </c>
    </row>
    <row r="195" spans="1:15" ht="12.75" customHeight="1">
      <c r="A195" s="83" t="s">
        <v>251</v>
      </c>
      <c r="B195" s="83" t="s">
        <v>251</v>
      </c>
      <c r="C195" s="83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</row>
    <row r="196" spans="1:15" ht="13.5" customHeight="1" thickBot="1">
      <c r="A196" s="83" t="s">
        <v>251</v>
      </c>
      <c r="B196" s="83" t="s">
        <v>251</v>
      </c>
      <c r="C196" s="83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</row>
    <row r="197" spans="1:15" ht="13.5" customHeight="1" thickBot="1">
      <c r="A197" s="505" t="s">
        <v>105</v>
      </c>
      <c r="B197" s="505"/>
      <c r="C197" s="505"/>
      <c r="D197" s="505"/>
      <c r="E197" s="505"/>
      <c r="F197" s="505"/>
      <c r="G197" s="508" t="s">
        <v>6</v>
      </c>
      <c r="H197" s="508"/>
      <c r="I197" s="508"/>
      <c r="J197" s="508"/>
      <c r="K197" s="508"/>
      <c r="L197" s="508"/>
      <c r="M197" s="508"/>
      <c r="N197" s="508"/>
      <c r="O197" s="508"/>
    </row>
    <row r="198" spans="1:15" ht="13.5" customHeight="1" thickBot="1">
      <c r="A198" s="402" t="s">
        <v>7</v>
      </c>
      <c r="B198" s="500" t="s">
        <v>38</v>
      </c>
      <c r="C198" s="506" t="s">
        <v>9</v>
      </c>
      <c r="D198" s="496" t="s">
        <v>10</v>
      </c>
      <c r="E198" s="496"/>
      <c r="F198" s="496"/>
      <c r="G198" s="496" t="s">
        <v>11</v>
      </c>
      <c r="H198" s="496"/>
      <c r="I198" s="496"/>
      <c r="J198" s="496" t="s">
        <v>12</v>
      </c>
      <c r="K198" s="496"/>
      <c r="L198" s="496"/>
      <c r="M198" s="496" t="s">
        <v>13</v>
      </c>
      <c r="N198" s="496"/>
      <c r="O198" s="496"/>
    </row>
    <row r="199" spans="1:15" ht="13.5" customHeight="1" thickBot="1">
      <c r="A199" s="402" t="s">
        <v>14</v>
      </c>
      <c r="B199" s="501"/>
      <c r="C199" s="507"/>
      <c r="D199" s="131" t="s">
        <v>15</v>
      </c>
      <c r="E199" s="131" t="s">
        <v>16</v>
      </c>
      <c r="F199" s="131" t="s">
        <v>17</v>
      </c>
      <c r="G199" s="131" t="s">
        <v>15</v>
      </c>
      <c r="H199" s="131" t="s">
        <v>16</v>
      </c>
      <c r="I199" s="131" t="s">
        <v>17</v>
      </c>
      <c r="J199" s="130" t="s">
        <v>15</v>
      </c>
      <c r="K199" s="131" t="s">
        <v>16</v>
      </c>
      <c r="L199" s="131" t="s">
        <v>17</v>
      </c>
      <c r="M199" s="131" t="s">
        <v>15</v>
      </c>
      <c r="N199" s="131" t="s">
        <v>16</v>
      </c>
      <c r="O199" s="131" t="s">
        <v>17</v>
      </c>
    </row>
    <row r="200" spans="1:15" ht="13.5" customHeight="1" thickBot="1">
      <c r="A200" s="141" t="s">
        <v>135</v>
      </c>
      <c r="B200" s="179" t="s">
        <v>188</v>
      </c>
      <c r="C200" s="233" t="s">
        <v>108</v>
      </c>
      <c r="D200" s="146">
        <v>4</v>
      </c>
      <c r="E200" s="147">
        <v>17</v>
      </c>
      <c r="F200" s="70">
        <f>SUM(D200:E200)</f>
        <v>21</v>
      </c>
      <c r="G200" s="146">
        <v>0</v>
      </c>
      <c r="H200" s="147">
        <v>0</v>
      </c>
      <c r="I200" s="70">
        <f>SUM(G200:H200)</f>
        <v>0</v>
      </c>
      <c r="J200" s="146">
        <v>13</v>
      </c>
      <c r="K200" s="147">
        <v>32</v>
      </c>
      <c r="L200" s="70">
        <f>SUM(J200:K200)</f>
        <v>45</v>
      </c>
      <c r="M200" s="276">
        <f>SUM(G200,J200)</f>
        <v>13</v>
      </c>
      <c r="N200" s="222">
        <f>SUM(H200,K200)</f>
        <v>32</v>
      </c>
      <c r="O200" s="145">
        <f>SUM(M200:N200)</f>
        <v>45</v>
      </c>
    </row>
    <row r="201" spans="1:15" ht="13.5" customHeight="1" thickBot="1">
      <c r="A201" s="98" t="s">
        <v>135</v>
      </c>
      <c r="B201" s="99" t="s">
        <v>252</v>
      </c>
      <c r="C201" s="233"/>
      <c r="D201" s="101">
        <v>0</v>
      </c>
      <c r="E201" s="102">
        <v>0</v>
      </c>
      <c r="F201" s="103">
        <f>D201+E201</f>
        <v>0</v>
      </c>
      <c r="G201" s="101">
        <v>0</v>
      </c>
      <c r="H201" s="104">
        <v>0</v>
      </c>
      <c r="I201" s="103">
        <f>G201+H201</f>
        <v>0</v>
      </c>
      <c r="J201" s="101">
        <v>9</v>
      </c>
      <c r="K201" s="104">
        <v>10</v>
      </c>
      <c r="L201" s="103">
        <f>J201+K201</f>
        <v>19</v>
      </c>
      <c r="M201" s="101">
        <f>SUM(G201,J201)</f>
        <v>9</v>
      </c>
      <c r="N201" s="104">
        <f>SUM(H201,K201)</f>
        <v>10</v>
      </c>
      <c r="O201" s="103">
        <f>M201+N201</f>
        <v>19</v>
      </c>
    </row>
    <row r="202" spans="1:15" ht="13.5" customHeight="1" thickBot="1">
      <c r="A202" s="514" t="s">
        <v>36</v>
      </c>
      <c r="B202" s="514"/>
      <c r="C202" s="514"/>
      <c r="D202" s="74">
        <f aca="true" t="shared" si="50" ref="D202:O202">SUM(D200:D201)</f>
        <v>4</v>
      </c>
      <c r="E202" s="74">
        <f t="shared" si="50"/>
        <v>17</v>
      </c>
      <c r="F202" s="74">
        <f t="shared" si="50"/>
        <v>21</v>
      </c>
      <c r="G202" s="74">
        <f t="shared" si="50"/>
        <v>0</v>
      </c>
      <c r="H202" s="74">
        <f t="shared" si="50"/>
        <v>0</v>
      </c>
      <c r="I202" s="74">
        <f t="shared" si="50"/>
        <v>0</v>
      </c>
      <c r="J202" s="74">
        <f t="shared" si="50"/>
        <v>22</v>
      </c>
      <c r="K202" s="74">
        <f t="shared" si="50"/>
        <v>42</v>
      </c>
      <c r="L202" s="74">
        <f t="shared" si="50"/>
        <v>64</v>
      </c>
      <c r="M202" s="74">
        <f t="shared" si="50"/>
        <v>22</v>
      </c>
      <c r="N202" s="74">
        <f t="shared" si="50"/>
        <v>42</v>
      </c>
      <c r="O202" s="74">
        <f t="shared" si="50"/>
        <v>64</v>
      </c>
    </row>
    <row r="203" spans="1:15" ht="13.5" customHeight="1" thickBot="1">
      <c r="A203" s="83" t="s">
        <v>251</v>
      </c>
      <c r="B203" s="83" t="s">
        <v>251</v>
      </c>
      <c r="C203" s="83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</row>
    <row r="204" spans="1:15" ht="13.5" customHeight="1" thickBot="1">
      <c r="A204" s="505" t="s">
        <v>105</v>
      </c>
      <c r="B204" s="505"/>
      <c r="C204" s="505"/>
      <c r="D204" s="505"/>
      <c r="E204" s="505"/>
      <c r="F204" s="505"/>
      <c r="G204" s="508" t="s">
        <v>6</v>
      </c>
      <c r="H204" s="508"/>
      <c r="I204" s="508"/>
      <c r="J204" s="508"/>
      <c r="K204" s="508"/>
      <c r="L204" s="508"/>
      <c r="M204" s="508"/>
      <c r="N204" s="508"/>
      <c r="O204" s="508"/>
    </row>
    <row r="205" spans="1:20" s="49" customFormat="1" ht="13.5" customHeight="1" thickBot="1">
      <c r="A205" s="402" t="s">
        <v>7</v>
      </c>
      <c r="B205" s="500" t="s">
        <v>38</v>
      </c>
      <c r="C205" s="506" t="s">
        <v>9</v>
      </c>
      <c r="D205" s="496" t="s">
        <v>10</v>
      </c>
      <c r="E205" s="496"/>
      <c r="F205" s="496"/>
      <c r="G205" s="496" t="s">
        <v>11</v>
      </c>
      <c r="H205" s="496"/>
      <c r="I205" s="496"/>
      <c r="J205" s="496" t="s">
        <v>12</v>
      </c>
      <c r="K205" s="496"/>
      <c r="L205" s="496"/>
      <c r="M205" s="496" t="s">
        <v>13</v>
      </c>
      <c r="N205" s="496"/>
      <c r="O205" s="496"/>
      <c r="P205" s="48"/>
      <c r="Q205" s="48"/>
      <c r="R205" s="48"/>
      <c r="S205" s="48"/>
      <c r="T205" s="48"/>
    </row>
    <row r="206" spans="1:20" s="49" customFormat="1" ht="13.5" customHeight="1" thickBot="1">
      <c r="A206" s="402" t="s">
        <v>14</v>
      </c>
      <c r="B206" s="501"/>
      <c r="C206" s="540"/>
      <c r="D206" s="131" t="s">
        <v>15</v>
      </c>
      <c r="E206" s="131" t="s">
        <v>16</v>
      </c>
      <c r="F206" s="131" t="s">
        <v>17</v>
      </c>
      <c r="G206" s="131" t="s">
        <v>15</v>
      </c>
      <c r="H206" s="131" t="s">
        <v>16</v>
      </c>
      <c r="I206" s="131" t="s">
        <v>17</v>
      </c>
      <c r="J206" s="131" t="s">
        <v>15</v>
      </c>
      <c r="K206" s="131" t="s">
        <v>16</v>
      </c>
      <c r="L206" s="131" t="s">
        <v>17</v>
      </c>
      <c r="M206" s="131" t="s">
        <v>15</v>
      </c>
      <c r="N206" s="131" t="s">
        <v>16</v>
      </c>
      <c r="O206" s="131" t="s">
        <v>17</v>
      </c>
      <c r="P206" s="48"/>
      <c r="Q206" s="48"/>
      <c r="R206" s="48"/>
      <c r="S206" s="48"/>
      <c r="T206" s="48"/>
    </row>
    <row r="207" spans="1:20" s="49" customFormat="1" ht="22.5" customHeight="1">
      <c r="A207" s="394" t="s">
        <v>115</v>
      </c>
      <c r="B207" s="395" t="s">
        <v>116</v>
      </c>
      <c r="C207" s="232" t="s">
        <v>90</v>
      </c>
      <c r="D207" s="135">
        <v>0</v>
      </c>
      <c r="E207" s="213">
        <v>0</v>
      </c>
      <c r="F207" s="140">
        <f>SUM(D207:E207)</f>
        <v>0</v>
      </c>
      <c r="G207" s="135">
        <v>0</v>
      </c>
      <c r="H207" s="213">
        <v>0</v>
      </c>
      <c r="I207" s="140">
        <f>SUM(G207:H207)</f>
        <v>0</v>
      </c>
      <c r="J207" s="135">
        <v>24</v>
      </c>
      <c r="K207" s="213">
        <v>16</v>
      </c>
      <c r="L207" s="140">
        <f>SUM(J207:K207)</f>
        <v>40</v>
      </c>
      <c r="M207" s="276">
        <f aca="true" t="shared" si="51" ref="M207:N209">SUM(G207,J207)</f>
        <v>24</v>
      </c>
      <c r="N207" s="222">
        <f t="shared" si="51"/>
        <v>16</v>
      </c>
      <c r="O207" s="70">
        <f>SUM(M207:N207)</f>
        <v>40</v>
      </c>
      <c r="P207" s="48"/>
      <c r="Q207" s="48"/>
      <c r="R207" s="48"/>
      <c r="S207" s="48"/>
      <c r="T207" s="48"/>
    </row>
    <row r="208" spans="1:15" ht="22.5" customHeight="1">
      <c r="A208" s="314" t="s">
        <v>117</v>
      </c>
      <c r="B208" s="396" t="s">
        <v>116</v>
      </c>
      <c r="C208" s="233" t="s">
        <v>90</v>
      </c>
      <c r="D208" s="146">
        <v>45</v>
      </c>
      <c r="E208" s="397">
        <v>15</v>
      </c>
      <c r="F208" s="70">
        <f>SUM(D208:E208)</f>
        <v>60</v>
      </c>
      <c r="G208" s="405">
        <v>43</v>
      </c>
      <c r="H208" s="426">
        <v>17</v>
      </c>
      <c r="I208" s="145">
        <f>SUM(G208:H208)</f>
        <v>60</v>
      </c>
      <c r="J208" s="405">
        <v>62</v>
      </c>
      <c r="K208" s="406">
        <v>22</v>
      </c>
      <c r="L208" s="145">
        <f>SUM(J208:K208)</f>
        <v>84</v>
      </c>
      <c r="M208" s="352">
        <f>SUM(G208,J208)</f>
        <v>105</v>
      </c>
      <c r="N208" s="147">
        <f>SUM(H208,K208)</f>
        <v>39</v>
      </c>
      <c r="O208" s="145">
        <f>SUM(M208:N208)</f>
        <v>144</v>
      </c>
    </row>
    <row r="209" spans="1:20" s="49" customFormat="1" ht="23.25" customHeight="1" thickBot="1">
      <c r="A209" s="77" t="s">
        <v>128</v>
      </c>
      <c r="B209" s="78" t="s">
        <v>116</v>
      </c>
      <c r="C209" s="79" t="s">
        <v>90</v>
      </c>
      <c r="D209" s="80">
        <v>0</v>
      </c>
      <c r="E209" s="81">
        <v>0</v>
      </c>
      <c r="F209" s="82">
        <f>SUM(D209:E209)</f>
        <v>0</v>
      </c>
      <c r="G209" s="80">
        <v>0</v>
      </c>
      <c r="H209" s="81">
        <v>0</v>
      </c>
      <c r="I209" s="82">
        <f>SUM(G209:H209)</f>
        <v>0</v>
      </c>
      <c r="J209" s="80">
        <v>8</v>
      </c>
      <c r="K209" s="160">
        <v>10</v>
      </c>
      <c r="L209" s="82">
        <f>SUM(J209:K209)</f>
        <v>18</v>
      </c>
      <c r="M209" s="293">
        <f>SUM(G209,J209)</f>
        <v>8</v>
      </c>
      <c r="N209" s="255">
        <f t="shared" si="51"/>
        <v>10</v>
      </c>
      <c r="O209" s="161">
        <f>SUM(M209:N209)</f>
        <v>18</v>
      </c>
      <c r="P209" s="48"/>
      <c r="Q209" s="48"/>
      <c r="R209" s="48"/>
      <c r="S209" s="48"/>
      <c r="T209" s="48"/>
    </row>
    <row r="210" spans="1:15" ht="13.5" customHeight="1" thickBot="1">
      <c r="A210" s="514" t="s">
        <v>36</v>
      </c>
      <c r="B210" s="514"/>
      <c r="C210" s="514"/>
      <c r="D210" s="74">
        <f>SUM(D207:D209)</f>
        <v>45</v>
      </c>
      <c r="E210" s="74">
        <f aca="true" t="shared" si="52" ref="E210:N210">SUM(E207:E209)</f>
        <v>15</v>
      </c>
      <c r="F210" s="74">
        <f t="shared" si="52"/>
        <v>60</v>
      </c>
      <c r="G210" s="74">
        <f t="shared" si="52"/>
        <v>43</v>
      </c>
      <c r="H210" s="74">
        <f t="shared" si="52"/>
        <v>17</v>
      </c>
      <c r="I210" s="74">
        <f t="shared" si="52"/>
        <v>60</v>
      </c>
      <c r="J210" s="74">
        <f t="shared" si="52"/>
        <v>94</v>
      </c>
      <c r="K210" s="74">
        <f t="shared" si="52"/>
        <v>48</v>
      </c>
      <c r="L210" s="74">
        <f t="shared" si="52"/>
        <v>142</v>
      </c>
      <c r="M210" s="74">
        <f t="shared" si="52"/>
        <v>137</v>
      </c>
      <c r="N210" s="74">
        <f t="shared" si="52"/>
        <v>65</v>
      </c>
      <c r="O210" s="74">
        <f>SUM(O207:O209)</f>
        <v>202</v>
      </c>
    </row>
    <row r="211" spans="1:15" ht="12.75" customHeight="1">
      <c r="A211" s="83" t="s">
        <v>251</v>
      </c>
      <c r="B211" s="83" t="s">
        <v>251</v>
      </c>
      <c r="C211" s="83"/>
      <c r="D211" s="84"/>
      <c r="E211" s="84"/>
      <c r="F211" s="84"/>
      <c r="G211" s="48"/>
      <c r="H211" s="48"/>
      <c r="I211" s="48"/>
      <c r="J211" s="48"/>
      <c r="K211" s="48"/>
      <c r="L211" s="48"/>
      <c r="M211" s="48"/>
      <c r="N211" s="48"/>
      <c r="O211" s="48"/>
    </row>
    <row r="212" spans="1:15" ht="13.5" customHeight="1" thickBot="1">
      <c r="A212" s="83" t="s">
        <v>251</v>
      </c>
      <c r="B212" s="83" t="s">
        <v>251</v>
      </c>
      <c r="C212" s="83"/>
      <c r="D212" s="84"/>
      <c r="E212" s="84"/>
      <c r="F212" s="84"/>
      <c r="G212" s="48"/>
      <c r="H212" s="48"/>
      <c r="I212" s="48"/>
      <c r="J212" s="48"/>
      <c r="K212" s="48"/>
      <c r="L212" s="48"/>
      <c r="M212" s="48"/>
      <c r="N212" s="48"/>
      <c r="O212" s="48"/>
    </row>
    <row r="213" spans="1:15" ht="13.5" customHeight="1" thickBot="1">
      <c r="A213" s="497" t="s">
        <v>105</v>
      </c>
      <c r="B213" s="498"/>
      <c r="C213" s="498"/>
      <c r="D213" s="498"/>
      <c r="E213" s="498"/>
      <c r="F213" s="499"/>
      <c r="G213" s="511" t="s">
        <v>6</v>
      </c>
      <c r="H213" s="512"/>
      <c r="I213" s="512"/>
      <c r="J213" s="512"/>
      <c r="K213" s="512"/>
      <c r="L213" s="512"/>
      <c r="M213" s="512"/>
      <c r="N213" s="512"/>
      <c r="O213" s="513"/>
    </row>
    <row r="214" spans="1:20" s="49" customFormat="1" ht="13.5" customHeight="1" thickBot="1">
      <c r="A214" s="402" t="s">
        <v>7</v>
      </c>
      <c r="B214" s="491" t="s">
        <v>38</v>
      </c>
      <c r="C214" s="494" t="s">
        <v>9</v>
      </c>
      <c r="D214" s="485" t="s">
        <v>10</v>
      </c>
      <c r="E214" s="486"/>
      <c r="F214" s="487"/>
      <c r="G214" s="488" t="s">
        <v>11</v>
      </c>
      <c r="H214" s="489"/>
      <c r="I214" s="490"/>
      <c r="J214" s="488" t="s">
        <v>12</v>
      </c>
      <c r="K214" s="489"/>
      <c r="L214" s="490"/>
      <c r="M214" s="488" t="s">
        <v>13</v>
      </c>
      <c r="N214" s="489"/>
      <c r="O214" s="490"/>
      <c r="P214" s="48"/>
      <c r="Q214" s="48"/>
      <c r="R214" s="48"/>
      <c r="S214" s="48"/>
      <c r="T214" s="48"/>
    </row>
    <row r="215" spans="1:15" ht="13.5" customHeight="1" thickBot="1">
      <c r="A215" s="402" t="s">
        <v>14</v>
      </c>
      <c r="B215" s="492"/>
      <c r="C215" s="495"/>
      <c r="D215" s="92" t="s">
        <v>15</v>
      </c>
      <c r="E215" s="93" t="s">
        <v>16</v>
      </c>
      <c r="F215" s="94" t="s">
        <v>17</v>
      </c>
      <c r="G215" s="18" t="s">
        <v>15</v>
      </c>
      <c r="H215" s="2" t="s">
        <v>16</v>
      </c>
      <c r="I215" s="29" t="s">
        <v>17</v>
      </c>
      <c r="J215" s="18" t="s">
        <v>15</v>
      </c>
      <c r="K215" s="1" t="s">
        <v>16</v>
      </c>
      <c r="L215" s="2" t="s">
        <v>17</v>
      </c>
      <c r="M215" s="3" t="s">
        <v>15</v>
      </c>
      <c r="N215" s="1" t="s">
        <v>16</v>
      </c>
      <c r="O215" s="2" t="s">
        <v>17</v>
      </c>
    </row>
    <row r="216" spans="1:15" ht="13.5" customHeight="1" thickBot="1">
      <c r="A216" s="95" t="s">
        <v>56</v>
      </c>
      <c r="B216" s="96" t="s">
        <v>149</v>
      </c>
      <c r="C216" s="88" t="s">
        <v>90</v>
      </c>
      <c r="D216" s="97">
        <v>75</v>
      </c>
      <c r="E216" s="90">
        <v>91</v>
      </c>
      <c r="F216" s="76">
        <f>SUM(D216:E216)</f>
        <v>166</v>
      </c>
      <c r="G216" s="427">
        <v>85</v>
      </c>
      <c r="H216" s="428">
        <v>126</v>
      </c>
      <c r="I216" s="64">
        <f>SUM(G216:H216)</f>
        <v>211</v>
      </c>
      <c r="J216" s="21">
        <v>124</v>
      </c>
      <c r="K216" s="429">
        <v>127</v>
      </c>
      <c r="L216" s="34">
        <f>SUM(J216:K216)</f>
        <v>251</v>
      </c>
      <c r="M216" s="33">
        <f>SUM(G216,J216)</f>
        <v>209</v>
      </c>
      <c r="N216" s="4">
        <f>SUM(H216,K216)</f>
        <v>253</v>
      </c>
      <c r="O216" s="34">
        <f>SUM(M216:N216)</f>
        <v>462</v>
      </c>
    </row>
    <row r="217" spans="1:15" ht="13.5" customHeight="1" thickBot="1">
      <c r="A217" s="502" t="s">
        <v>36</v>
      </c>
      <c r="B217" s="503"/>
      <c r="C217" s="504"/>
      <c r="D217" s="91">
        <f>SUM(D216)</f>
        <v>75</v>
      </c>
      <c r="E217" s="91">
        <f aca="true" t="shared" si="53" ref="E217:O217">SUM(E216)</f>
        <v>91</v>
      </c>
      <c r="F217" s="91">
        <f t="shared" si="53"/>
        <v>166</v>
      </c>
      <c r="G217" s="51">
        <f t="shared" si="53"/>
        <v>85</v>
      </c>
      <c r="H217" s="51">
        <f t="shared" si="53"/>
        <v>126</v>
      </c>
      <c r="I217" s="50">
        <f t="shared" si="53"/>
        <v>211</v>
      </c>
      <c r="J217" s="50">
        <f t="shared" si="53"/>
        <v>124</v>
      </c>
      <c r="K217" s="50">
        <f>SUM(K216)</f>
        <v>127</v>
      </c>
      <c r="L217" s="50">
        <f t="shared" si="53"/>
        <v>251</v>
      </c>
      <c r="M217" s="51">
        <f t="shared" si="53"/>
        <v>209</v>
      </c>
      <c r="N217" s="51">
        <f t="shared" si="53"/>
        <v>253</v>
      </c>
      <c r="O217" s="50">
        <f t="shared" si="53"/>
        <v>462</v>
      </c>
    </row>
    <row r="218" spans="1:15" ht="12.75" customHeight="1">
      <c r="A218" s="20" t="s">
        <v>251</v>
      </c>
      <c r="B218" s="20" t="s">
        <v>251</v>
      </c>
      <c r="C218" s="20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</row>
    <row r="219" spans="1:15" ht="13.5" customHeight="1" thickBot="1">
      <c r="A219" s="20" t="s">
        <v>251</v>
      </c>
      <c r="B219" s="20" t="s">
        <v>251</v>
      </c>
      <c r="C219" s="20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</row>
    <row r="220" spans="1:15" ht="13.5" customHeight="1" thickBot="1">
      <c r="A220" s="574" t="s">
        <v>105</v>
      </c>
      <c r="B220" s="575"/>
      <c r="C220" s="575"/>
      <c r="D220" s="575"/>
      <c r="E220" s="575"/>
      <c r="F220" s="576"/>
      <c r="G220" s="511" t="s">
        <v>6</v>
      </c>
      <c r="H220" s="512"/>
      <c r="I220" s="512"/>
      <c r="J220" s="512"/>
      <c r="K220" s="512"/>
      <c r="L220" s="512"/>
      <c r="M220" s="512"/>
      <c r="N220" s="512"/>
      <c r="O220" s="513"/>
    </row>
    <row r="221" spans="1:20" s="49" customFormat="1" ht="13.5" customHeight="1" thickBot="1">
      <c r="A221" s="17" t="s">
        <v>7</v>
      </c>
      <c r="B221" s="517" t="s">
        <v>38</v>
      </c>
      <c r="C221" s="519" t="s">
        <v>9</v>
      </c>
      <c r="D221" s="488" t="s">
        <v>10</v>
      </c>
      <c r="E221" s="489"/>
      <c r="F221" s="490"/>
      <c r="G221" s="488" t="s">
        <v>11</v>
      </c>
      <c r="H221" s="489"/>
      <c r="I221" s="490"/>
      <c r="J221" s="488" t="s">
        <v>12</v>
      </c>
      <c r="K221" s="489"/>
      <c r="L221" s="490"/>
      <c r="M221" s="488" t="s">
        <v>13</v>
      </c>
      <c r="N221" s="489"/>
      <c r="O221" s="490"/>
      <c r="P221" s="48"/>
      <c r="Q221" s="48"/>
      <c r="R221" s="48"/>
      <c r="S221" s="48"/>
      <c r="T221" s="48"/>
    </row>
    <row r="222" spans="1:15" ht="13.5" customHeight="1" thickBot="1">
      <c r="A222" s="17" t="s">
        <v>14</v>
      </c>
      <c r="B222" s="518"/>
      <c r="C222" s="520"/>
      <c r="D222" s="16" t="s">
        <v>15</v>
      </c>
      <c r="E222" s="16" t="s">
        <v>16</v>
      </c>
      <c r="F222" s="16" t="s">
        <v>17</v>
      </c>
      <c r="G222" s="16" t="s">
        <v>15</v>
      </c>
      <c r="H222" s="16" t="s">
        <v>16</v>
      </c>
      <c r="I222" s="16" t="s">
        <v>17</v>
      </c>
      <c r="J222" s="16" t="s">
        <v>15</v>
      </c>
      <c r="K222" s="16" t="s">
        <v>16</v>
      </c>
      <c r="L222" s="16" t="s">
        <v>17</v>
      </c>
      <c r="M222" s="16" t="s">
        <v>15</v>
      </c>
      <c r="N222" s="16" t="s">
        <v>16</v>
      </c>
      <c r="O222" s="16" t="s">
        <v>17</v>
      </c>
    </row>
    <row r="223" spans="1:15" ht="24.75" customHeight="1" thickBot="1">
      <c r="A223" s="35" t="s">
        <v>64</v>
      </c>
      <c r="B223" s="62" t="s">
        <v>122</v>
      </c>
      <c r="C223" s="31" t="s">
        <v>90</v>
      </c>
      <c r="D223" s="75">
        <v>29</v>
      </c>
      <c r="E223" s="75">
        <v>56</v>
      </c>
      <c r="F223" s="76">
        <f>SUM(D223:E223)</f>
        <v>85</v>
      </c>
      <c r="G223" s="430">
        <v>57</v>
      </c>
      <c r="H223" s="431">
        <v>86</v>
      </c>
      <c r="I223" s="12">
        <f>SUM(G223:H223)</f>
        <v>143</v>
      </c>
      <c r="J223" s="24">
        <v>74</v>
      </c>
      <c r="K223" s="10">
        <v>105</v>
      </c>
      <c r="L223" s="12">
        <f>SUM(J223:K223)</f>
        <v>179</v>
      </c>
      <c r="M223" s="30">
        <f>SUM(G223,J223)</f>
        <v>131</v>
      </c>
      <c r="N223" s="5">
        <f>SUM(H223,K223)</f>
        <v>191</v>
      </c>
      <c r="O223" s="6">
        <f>SUM(M223:N223)</f>
        <v>322</v>
      </c>
    </row>
    <row r="224" spans="1:15" ht="13.5" customHeight="1" thickBot="1">
      <c r="A224" s="577" t="s">
        <v>36</v>
      </c>
      <c r="B224" s="578"/>
      <c r="C224" s="579"/>
      <c r="D224" s="74">
        <f>SUM(D223)</f>
        <v>29</v>
      </c>
      <c r="E224" s="74">
        <f aca="true" t="shared" si="54" ref="E224:O224">SUM(E223)</f>
        <v>56</v>
      </c>
      <c r="F224" s="74">
        <f t="shared" si="54"/>
        <v>85</v>
      </c>
      <c r="G224" s="50">
        <f t="shared" si="54"/>
        <v>57</v>
      </c>
      <c r="H224" s="50">
        <f t="shared" si="54"/>
        <v>86</v>
      </c>
      <c r="I224" s="50">
        <f t="shared" si="54"/>
        <v>143</v>
      </c>
      <c r="J224" s="50">
        <f t="shared" si="54"/>
        <v>74</v>
      </c>
      <c r="K224" s="50">
        <f t="shared" si="54"/>
        <v>105</v>
      </c>
      <c r="L224" s="50">
        <f t="shared" si="54"/>
        <v>179</v>
      </c>
      <c r="M224" s="50">
        <f>SUM(M223)</f>
        <v>131</v>
      </c>
      <c r="N224" s="50">
        <f t="shared" si="54"/>
        <v>191</v>
      </c>
      <c r="O224" s="50">
        <f t="shared" si="54"/>
        <v>322</v>
      </c>
    </row>
    <row r="225" spans="1:15" ht="12.75" customHeight="1">
      <c r="A225" s="20" t="s">
        <v>251</v>
      </c>
      <c r="B225" s="20" t="s">
        <v>251</v>
      </c>
      <c r="C225" s="20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</row>
    <row r="226" spans="1:15" ht="13.5" customHeight="1" thickBot="1">
      <c r="A226" s="20" t="s">
        <v>251</v>
      </c>
      <c r="B226" s="20" t="s">
        <v>251</v>
      </c>
      <c r="C226" s="20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</row>
    <row r="227" spans="1:15" ht="13.5" customHeight="1" thickBot="1">
      <c r="A227" s="574" t="s">
        <v>105</v>
      </c>
      <c r="B227" s="575"/>
      <c r="C227" s="575"/>
      <c r="D227" s="575"/>
      <c r="E227" s="575"/>
      <c r="F227" s="576"/>
      <c r="G227" s="511" t="s">
        <v>6</v>
      </c>
      <c r="H227" s="512"/>
      <c r="I227" s="512"/>
      <c r="J227" s="512"/>
      <c r="K227" s="512"/>
      <c r="L227" s="512"/>
      <c r="M227" s="512"/>
      <c r="N227" s="512"/>
      <c r="O227" s="513"/>
    </row>
    <row r="228" spans="1:20" s="49" customFormat="1" ht="13.5" customHeight="1" thickBot="1">
      <c r="A228" s="17" t="s">
        <v>7</v>
      </c>
      <c r="B228" s="517" t="s">
        <v>38</v>
      </c>
      <c r="C228" s="519" t="s">
        <v>9</v>
      </c>
      <c r="D228" s="488" t="s">
        <v>10</v>
      </c>
      <c r="E228" s="489"/>
      <c r="F228" s="490"/>
      <c r="G228" s="488" t="s">
        <v>11</v>
      </c>
      <c r="H228" s="489"/>
      <c r="I228" s="490"/>
      <c r="J228" s="488" t="s">
        <v>12</v>
      </c>
      <c r="K228" s="489"/>
      <c r="L228" s="490"/>
      <c r="M228" s="488" t="s">
        <v>13</v>
      </c>
      <c r="N228" s="489"/>
      <c r="O228" s="490"/>
      <c r="P228" s="48"/>
      <c r="Q228" s="48"/>
      <c r="R228" s="48"/>
      <c r="S228" s="48"/>
      <c r="T228" s="48"/>
    </row>
    <row r="229" spans="1:15" ht="13.5" customHeight="1" thickBot="1">
      <c r="A229" s="17" t="s">
        <v>14</v>
      </c>
      <c r="B229" s="518"/>
      <c r="C229" s="520"/>
      <c r="D229" s="16" t="s">
        <v>15</v>
      </c>
      <c r="E229" s="16" t="s">
        <v>16</v>
      </c>
      <c r="F229" s="16" t="s">
        <v>17</v>
      </c>
      <c r="G229" s="16" t="s">
        <v>15</v>
      </c>
      <c r="H229" s="16" t="s">
        <v>16</v>
      </c>
      <c r="I229" s="16" t="s">
        <v>17</v>
      </c>
      <c r="J229" s="16" t="s">
        <v>15</v>
      </c>
      <c r="K229" s="16" t="s">
        <v>16</v>
      </c>
      <c r="L229" s="16" t="s">
        <v>17</v>
      </c>
      <c r="M229" s="29" t="s">
        <v>15</v>
      </c>
      <c r="N229" s="16" t="s">
        <v>16</v>
      </c>
      <c r="O229" s="16" t="s">
        <v>17</v>
      </c>
    </row>
    <row r="230" spans="1:15" ht="13.5" customHeight="1" thickBot="1">
      <c r="A230" s="35" t="s">
        <v>118</v>
      </c>
      <c r="B230" s="46" t="s">
        <v>119</v>
      </c>
      <c r="C230" s="32" t="s">
        <v>90</v>
      </c>
      <c r="D230" s="71">
        <v>68</v>
      </c>
      <c r="E230" s="72">
        <v>77</v>
      </c>
      <c r="F230" s="73">
        <f>SUM(D230:E230)</f>
        <v>145</v>
      </c>
      <c r="G230" s="432">
        <v>97</v>
      </c>
      <c r="H230" s="433">
        <v>112</v>
      </c>
      <c r="I230" s="14">
        <f>SUM(G230,H230)</f>
        <v>209</v>
      </c>
      <c r="J230" s="13">
        <v>138</v>
      </c>
      <c r="K230" s="8">
        <v>169</v>
      </c>
      <c r="L230" s="14">
        <f>SUM(J230:K230)</f>
        <v>307</v>
      </c>
      <c r="M230" s="23">
        <f>G230+J230</f>
        <v>235</v>
      </c>
      <c r="N230" s="7">
        <f>H230+K230</f>
        <v>281</v>
      </c>
      <c r="O230" s="14">
        <f>SUM(M230:N230)</f>
        <v>516</v>
      </c>
    </row>
    <row r="231" spans="1:15" ht="13.5" customHeight="1" thickBot="1">
      <c r="A231" s="516" t="s">
        <v>36</v>
      </c>
      <c r="B231" s="516"/>
      <c r="C231" s="516"/>
      <c r="D231" s="74">
        <f>SUM(D230)</f>
        <v>68</v>
      </c>
      <c r="E231" s="74">
        <f aca="true" t="shared" si="55" ref="E231:O231">SUM(E230)</f>
        <v>77</v>
      </c>
      <c r="F231" s="74">
        <f t="shared" si="55"/>
        <v>145</v>
      </c>
      <c r="G231" s="50">
        <f t="shared" si="55"/>
        <v>97</v>
      </c>
      <c r="H231" s="50">
        <f t="shared" si="55"/>
        <v>112</v>
      </c>
      <c r="I231" s="50">
        <f t="shared" si="55"/>
        <v>209</v>
      </c>
      <c r="J231" s="50">
        <f t="shared" si="55"/>
        <v>138</v>
      </c>
      <c r="K231" s="50">
        <f t="shared" si="55"/>
        <v>169</v>
      </c>
      <c r="L231" s="50">
        <f t="shared" si="55"/>
        <v>307</v>
      </c>
      <c r="M231" s="50">
        <f t="shared" si="55"/>
        <v>235</v>
      </c>
      <c r="N231" s="50">
        <f t="shared" si="55"/>
        <v>281</v>
      </c>
      <c r="O231" s="50">
        <f t="shared" si="55"/>
        <v>516</v>
      </c>
    </row>
    <row r="232" spans="1:15" ht="13.5" thickBot="1">
      <c r="A232" s="37"/>
      <c r="B232" s="37"/>
      <c r="C232" s="37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</row>
    <row r="233" spans="1:15" ht="15.75" thickBot="1">
      <c r="A233" s="515" t="s">
        <v>124</v>
      </c>
      <c r="B233" s="515"/>
      <c r="C233" s="515"/>
      <c r="D233" s="50">
        <f aca="true" t="shared" si="56" ref="D233:O233">D187+D194+D202+D210+D217+D224+D231</f>
        <v>278</v>
      </c>
      <c r="E233" s="50">
        <f t="shared" si="56"/>
        <v>343</v>
      </c>
      <c r="F233" s="50">
        <f t="shared" si="56"/>
        <v>621</v>
      </c>
      <c r="G233" s="50">
        <f t="shared" si="56"/>
        <v>384</v>
      </c>
      <c r="H233" s="50">
        <f t="shared" si="56"/>
        <v>487</v>
      </c>
      <c r="I233" s="50">
        <f t="shared" si="56"/>
        <v>871</v>
      </c>
      <c r="J233" s="50">
        <f t="shared" si="56"/>
        <v>581</v>
      </c>
      <c r="K233" s="50">
        <f t="shared" si="56"/>
        <v>667</v>
      </c>
      <c r="L233" s="50">
        <f t="shared" si="56"/>
        <v>1248</v>
      </c>
      <c r="M233" s="50">
        <f t="shared" si="56"/>
        <v>965</v>
      </c>
      <c r="N233" s="50">
        <f t="shared" si="56"/>
        <v>1154</v>
      </c>
      <c r="O233" s="50">
        <f t="shared" si="56"/>
        <v>2119</v>
      </c>
    </row>
    <row r="234" spans="1:15" ht="12.75">
      <c r="A234" s="9"/>
      <c r="B234" s="9"/>
      <c r="C234" s="9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</row>
    <row r="235" spans="1:15" ht="12.75">
      <c r="A235" s="20"/>
      <c r="B235" s="20"/>
      <c r="C235" s="20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</row>
    <row r="236" spans="1:15" ht="13.5" thickBot="1">
      <c r="A236" s="9"/>
      <c r="B236" s="9"/>
      <c r="C236" s="9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</row>
    <row r="237" spans="1:15" ht="13.5" thickBot="1">
      <c r="A237" s="538" t="s">
        <v>123</v>
      </c>
      <c r="B237" s="539"/>
      <c r="C237" s="539"/>
      <c r="D237" s="50">
        <f aca="true" t="shared" si="57" ref="D237:O237">SUM(D179)</f>
        <v>2733</v>
      </c>
      <c r="E237" s="50">
        <f t="shared" si="57"/>
        <v>2820</v>
      </c>
      <c r="F237" s="50">
        <f t="shared" si="57"/>
        <v>5553</v>
      </c>
      <c r="G237" s="50">
        <f t="shared" si="57"/>
        <v>2559</v>
      </c>
      <c r="H237" s="50">
        <f t="shared" si="57"/>
        <v>2614</v>
      </c>
      <c r="I237" s="50">
        <f t="shared" si="57"/>
        <v>5173</v>
      </c>
      <c r="J237" s="50">
        <f t="shared" si="57"/>
        <v>9914</v>
      </c>
      <c r="K237" s="50">
        <f t="shared" si="57"/>
        <v>9535</v>
      </c>
      <c r="L237" s="50">
        <f t="shared" si="57"/>
        <v>19449</v>
      </c>
      <c r="M237" s="50">
        <f t="shared" si="57"/>
        <v>12473</v>
      </c>
      <c r="N237" s="50">
        <f t="shared" si="57"/>
        <v>12149</v>
      </c>
      <c r="O237" s="50">
        <f t="shared" si="57"/>
        <v>24622</v>
      </c>
    </row>
    <row r="238" spans="1:15" ht="13.5" thickBot="1">
      <c r="A238" s="9"/>
      <c r="B238" s="9"/>
      <c r="C238" s="9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</row>
    <row r="239" spans="1:15" ht="13.5" thickBot="1">
      <c r="A239" s="538" t="s">
        <v>124</v>
      </c>
      <c r="B239" s="539"/>
      <c r="C239" s="539"/>
      <c r="D239" s="50">
        <f aca="true" t="shared" si="58" ref="D239:N239">SUM(D233)</f>
        <v>278</v>
      </c>
      <c r="E239" s="50">
        <f t="shared" si="58"/>
        <v>343</v>
      </c>
      <c r="F239" s="50">
        <f t="shared" si="58"/>
        <v>621</v>
      </c>
      <c r="G239" s="50">
        <f t="shared" si="58"/>
        <v>384</v>
      </c>
      <c r="H239" s="50">
        <f t="shared" si="58"/>
        <v>487</v>
      </c>
      <c r="I239" s="50">
        <f t="shared" si="58"/>
        <v>871</v>
      </c>
      <c r="J239" s="50">
        <f t="shared" si="58"/>
        <v>581</v>
      </c>
      <c r="K239" s="50">
        <f t="shared" si="58"/>
        <v>667</v>
      </c>
      <c r="L239" s="50">
        <f t="shared" si="58"/>
        <v>1248</v>
      </c>
      <c r="M239" s="50">
        <f t="shared" si="58"/>
        <v>965</v>
      </c>
      <c r="N239" s="50">
        <f t="shared" si="58"/>
        <v>1154</v>
      </c>
      <c r="O239" s="50">
        <f>SUM(O233)</f>
        <v>2119</v>
      </c>
    </row>
    <row r="240" spans="1:15" ht="13.5" thickBot="1">
      <c r="A240" s="9"/>
      <c r="B240" s="9"/>
      <c r="C240" s="9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</row>
    <row r="241" spans="1:15" ht="15.75" thickBot="1">
      <c r="A241" s="509" t="s">
        <v>256</v>
      </c>
      <c r="B241" s="510"/>
      <c r="C241" s="510"/>
      <c r="D241" s="50">
        <f aca="true" t="shared" si="59" ref="D241:N241">SUM(D237+D239)</f>
        <v>3011</v>
      </c>
      <c r="E241" s="50">
        <f t="shared" si="59"/>
        <v>3163</v>
      </c>
      <c r="F241" s="50">
        <f t="shared" si="59"/>
        <v>6174</v>
      </c>
      <c r="G241" s="50">
        <f t="shared" si="59"/>
        <v>2943</v>
      </c>
      <c r="H241" s="50">
        <f t="shared" si="59"/>
        <v>3101</v>
      </c>
      <c r="I241" s="50">
        <f t="shared" si="59"/>
        <v>6044</v>
      </c>
      <c r="J241" s="50">
        <f t="shared" si="59"/>
        <v>10495</v>
      </c>
      <c r="K241" s="50">
        <f t="shared" si="59"/>
        <v>10202</v>
      </c>
      <c r="L241" s="50">
        <f t="shared" si="59"/>
        <v>20697</v>
      </c>
      <c r="M241" s="50">
        <f t="shared" si="59"/>
        <v>13438</v>
      </c>
      <c r="N241" s="50">
        <f t="shared" si="59"/>
        <v>13303</v>
      </c>
      <c r="O241" s="50">
        <f>SUM(O237+O239)</f>
        <v>26741</v>
      </c>
    </row>
    <row r="242" spans="1:15" ht="15">
      <c r="A242" s="52"/>
      <c r="B242" s="52"/>
      <c r="C242" s="52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</row>
    <row r="243" spans="1:15" ht="15.75" customHeight="1">
      <c r="A243" s="39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</row>
    <row r="244" spans="1:2" ht="15">
      <c r="A244" s="39"/>
      <c r="B244" s="26"/>
    </row>
    <row r="245" spans="1:15" ht="15">
      <c r="A245" s="52"/>
      <c r="B245" s="52"/>
      <c r="C245" s="52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</row>
    <row r="246" spans="1:15" ht="15">
      <c r="A246" s="52"/>
      <c r="B246" s="52"/>
      <c r="C246" s="52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</row>
    <row r="247" spans="1:15" ht="15">
      <c r="A247" s="52"/>
      <c r="B247" s="52"/>
      <c r="C247" s="52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</row>
    <row r="248" spans="1:15" ht="15">
      <c r="A248" s="52"/>
      <c r="B248" s="52"/>
      <c r="C248" s="52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</row>
    <row r="249" spans="1:15" ht="15">
      <c r="A249" s="52"/>
      <c r="B249" s="52"/>
      <c r="C249" s="52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</row>
    <row r="250" spans="1:15" ht="15">
      <c r="A250" s="52"/>
      <c r="B250" s="52"/>
      <c r="C250" s="52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</row>
    <row r="251" spans="1:15" ht="15">
      <c r="A251" s="52"/>
      <c r="B251" s="52"/>
      <c r="C251" s="52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</row>
    <row r="252" spans="1:15" ht="15">
      <c r="A252" s="52"/>
      <c r="B252" s="52"/>
      <c r="C252" s="52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</row>
    <row r="253" spans="1:15" ht="15">
      <c r="A253" s="52"/>
      <c r="B253" s="52"/>
      <c r="C253" s="52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</row>
    <row r="254" spans="1:15" ht="15">
      <c r="A254" s="52"/>
      <c r="B254" s="52"/>
      <c r="C254" s="52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</row>
    <row r="255" spans="1:15" ht="15">
      <c r="A255" s="52"/>
      <c r="B255" s="52"/>
      <c r="C255" s="52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</row>
    <row r="256" spans="1:15" ht="15">
      <c r="A256" s="52"/>
      <c r="B256" s="52"/>
      <c r="C256" s="52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</row>
    <row r="257" spans="1:15" ht="15">
      <c r="A257" s="52"/>
      <c r="B257" s="52"/>
      <c r="C257" s="52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</row>
    <row r="258" spans="1:15" ht="15">
      <c r="A258" s="52"/>
      <c r="B258" s="52"/>
      <c r="C258" s="52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</row>
    <row r="259" spans="1:15" ht="15">
      <c r="A259" s="52"/>
      <c r="B259" s="52"/>
      <c r="C259" s="52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</row>
    <row r="260" spans="1:15" ht="15">
      <c r="A260" s="52"/>
      <c r="B260" s="52"/>
      <c r="C260" s="52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</row>
    <row r="261" spans="1:15" ht="15">
      <c r="A261" s="52"/>
      <c r="B261" s="52"/>
      <c r="C261" s="52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</row>
    <row r="262" spans="1:15" ht="15">
      <c r="A262" s="52"/>
      <c r="B262" s="52"/>
      <c r="C262" s="52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</row>
    <row r="263" spans="1:15" ht="15">
      <c r="A263" s="52"/>
      <c r="B263" s="52"/>
      <c r="C263" s="52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</row>
    <row r="264" spans="1:15" ht="15">
      <c r="A264" s="52"/>
      <c r="B264" s="52"/>
      <c r="C264" s="52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</row>
    <row r="265" spans="1:15" ht="15">
      <c r="A265" s="52"/>
      <c r="B265" s="52"/>
      <c r="C265" s="52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</row>
    <row r="266" spans="1:15" ht="15">
      <c r="A266" s="52"/>
      <c r="B266" s="52"/>
      <c r="C266" s="52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</row>
    <row r="267" spans="1:15" ht="15">
      <c r="A267" s="52"/>
      <c r="B267" s="52"/>
      <c r="C267" s="52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</row>
    <row r="268" ht="15">
      <c r="O268" s="48"/>
    </row>
    <row r="269" ht="15">
      <c r="O269" s="48"/>
    </row>
    <row r="270" ht="15">
      <c r="O270" s="48"/>
    </row>
    <row r="271" ht="15">
      <c r="O271" s="48"/>
    </row>
    <row r="272" ht="15">
      <c r="O272" s="48"/>
    </row>
    <row r="273" ht="15">
      <c r="O273" s="48"/>
    </row>
    <row r="274" ht="15">
      <c r="O274" s="48"/>
    </row>
    <row r="275" ht="15">
      <c r="O275" s="48"/>
    </row>
    <row r="276" ht="15">
      <c r="O276" s="48"/>
    </row>
    <row r="277" ht="15">
      <c r="O277" s="48"/>
    </row>
    <row r="278" ht="15">
      <c r="O278" s="48"/>
    </row>
    <row r="279" ht="15">
      <c r="O279" s="48"/>
    </row>
    <row r="280" ht="15">
      <c r="O280" s="48"/>
    </row>
    <row r="281" ht="15">
      <c r="O281" s="48"/>
    </row>
    <row r="282" ht="15">
      <c r="O282" s="48"/>
    </row>
    <row r="283" ht="15">
      <c r="O283" s="48"/>
    </row>
    <row r="284" ht="15">
      <c r="O284" s="48"/>
    </row>
    <row r="285" ht="15">
      <c r="O285" s="48"/>
    </row>
    <row r="286" ht="15">
      <c r="O286" s="48"/>
    </row>
    <row r="287" ht="15">
      <c r="O287" s="48"/>
    </row>
    <row r="288" ht="15">
      <c r="O288" s="48"/>
    </row>
    <row r="289" ht="15">
      <c r="O289" s="48"/>
    </row>
    <row r="290" ht="15">
      <c r="O290" s="48"/>
    </row>
    <row r="291" ht="15">
      <c r="O291" s="48"/>
    </row>
    <row r="292" ht="15">
      <c r="O292" s="48"/>
    </row>
  </sheetData>
  <sheetProtection/>
  <mergeCells count="189">
    <mergeCell ref="A1:O1"/>
    <mergeCell ref="A4:O4"/>
    <mergeCell ref="C6:E6"/>
    <mergeCell ref="G6:N6"/>
    <mergeCell ref="D7:E7"/>
    <mergeCell ref="G7:H7"/>
    <mergeCell ref="I7:J7"/>
    <mergeCell ref="K7:L7"/>
    <mergeCell ref="M7:N7"/>
    <mergeCell ref="D8:E8"/>
    <mergeCell ref="G8:H8"/>
    <mergeCell ref="I8:J8"/>
    <mergeCell ref="K8:L8"/>
    <mergeCell ref="M8:N8"/>
    <mergeCell ref="A11:O11"/>
    <mergeCell ref="J44:L44"/>
    <mergeCell ref="A32:C32"/>
    <mergeCell ref="A12:F12"/>
    <mergeCell ref="G12:O12"/>
    <mergeCell ref="D13:F13"/>
    <mergeCell ref="G13:I13"/>
    <mergeCell ref="J13:L13"/>
    <mergeCell ref="M13:O13"/>
    <mergeCell ref="A34:F34"/>
    <mergeCell ref="G34:O34"/>
    <mergeCell ref="M59:O59"/>
    <mergeCell ref="M44:O44"/>
    <mergeCell ref="A56:C56"/>
    <mergeCell ref="A41:C41"/>
    <mergeCell ref="A43:F43"/>
    <mergeCell ref="G43:O43"/>
    <mergeCell ref="B44:B45"/>
    <mergeCell ref="C44:C45"/>
    <mergeCell ref="D44:F44"/>
    <mergeCell ref="G44:I44"/>
    <mergeCell ref="A83:C83"/>
    <mergeCell ref="A85:F85"/>
    <mergeCell ref="G85:O85"/>
    <mergeCell ref="A58:F58"/>
    <mergeCell ref="G58:O58"/>
    <mergeCell ref="B59:B60"/>
    <mergeCell ref="C59:C60"/>
    <mergeCell ref="D59:F59"/>
    <mergeCell ref="G59:I59"/>
    <mergeCell ref="J59:L59"/>
    <mergeCell ref="A92:C92"/>
    <mergeCell ref="A94:F94"/>
    <mergeCell ref="G94:O94"/>
    <mergeCell ref="B86:B87"/>
    <mergeCell ref="C86:C87"/>
    <mergeCell ref="D86:F86"/>
    <mergeCell ref="G86:I86"/>
    <mergeCell ref="J86:L86"/>
    <mergeCell ref="M86:O86"/>
    <mergeCell ref="A104:C104"/>
    <mergeCell ref="A106:F106"/>
    <mergeCell ref="B95:B96"/>
    <mergeCell ref="C95:C96"/>
    <mergeCell ref="D95:F95"/>
    <mergeCell ref="G95:I95"/>
    <mergeCell ref="G106:O106"/>
    <mergeCell ref="J95:L95"/>
    <mergeCell ref="M95:O95"/>
    <mergeCell ref="B107:B108"/>
    <mergeCell ref="C107:C108"/>
    <mergeCell ref="D107:F107"/>
    <mergeCell ref="G107:I107"/>
    <mergeCell ref="J107:L107"/>
    <mergeCell ref="M107:O107"/>
    <mergeCell ref="A114:C114"/>
    <mergeCell ref="A116:F116"/>
    <mergeCell ref="G116:O116"/>
    <mergeCell ref="B117:B118"/>
    <mergeCell ref="C117:C118"/>
    <mergeCell ref="D117:F117"/>
    <mergeCell ref="G117:I117"/>
    <mergeCell ref="J117:L117"/>
    <mergeCell ref="M117:O117"/>
    <mergeCell ref="M145:O145"/>
    <mergeCell ref="A123:C123"/>
    <mergeCell ref="A125:F125"/>
    <mergeCell ref="G125:O125"/>
    <mergeCell ref="B126:B127"/>
    <mergeCell ref="C126:C127"/>
    <mergeCell ref="D126:F126"/>
    <mergeCell ref="G126:I126"/>
    <mergeCell ref="J126:L126"/>
    <mergeCell ref="M154:O154"/>
    <mergeCell ref="M126:O126"/>
    <mergeCell ref="A141:C141"/>
    <mergeCell ref="A144:F144"/>
    <mergeCell ref="G144:O144"/>
    <mergeCell ref="B145:B146"/>
    <mergeCell ref="C145:C146"/>
    <mergeCell ref="D145:F145"/>
    <mergeCell ref="G145:I145"/>
    <mergeCell ref="J145:L145"/>
    <mergeCell ref="M173:O173"/>
    <mergeCell ref="A165:C165"/>
    <mergeCell ref="A150:C150"/>
    <mergeCell ref="A153:F153"/>
    <mergeCell ref="G153:O153"/>
    <mergeCell ref="B154:B155"/>
    <mergeCell ref="C154:C155"/>
    <mergeCell ref="D154:F154"/>
    <mergeCell ref="G154:I154"/>
    <mergeCell ref="J154:L154"/>
    <mergeCell ref="A176:C176"/>
    <mergeCell ref="A179:C179"/>
    <mergeCell ref="A182:O182"/>
    <mergeCell ref="A172:F172"/>
    <mergeCell ref="G172:O172"/>
    <mergeCell ref="B173:B174"/>
    <mergeCell ref="C173:C174"/>
    <mergeCell ref="D173:F173"/>
    <mergeCell ref="G173:I173"/>
    <mergeCell ref="J173:L173"/>
    <mergeCell ref="A183:F183"/>
    <mergeCell ref="G183:O183"/>
    <mergeCell ref="B184:B185"/>
    <mergeCell ref="C184:C185"/>
    <mergeCell ref="D184:F184"/>
    <mergeCell ref="G184:I184"/>
    <mergeCell ref="J184:L184"/>
    <mergeCell ref="M184:O184"/>
    <mergeCell ref="A187:C187"/>
    <mergeCell ref="A190:F190"/>
    <mergeCell ref="G190:O190"/>
    <mergeCell ref="B191:B192"/>
    <mergeCell ref="C191:C192"/>
    <mergeCell ref="D191:F191"/>
    <mergeCell ref="G191:I191"/>
    <mergeCell ref="J191:L191"/>
    <mergeCell ref="M191:O191"/>
    <mergeCell ref="A194:C194"/>
    <mergeCell ref="A197:F197"/>
    <mergeCell ref="G197:O197"/>
    <mergeCell ref="B198:B199"/>
    <mergeCell ref="C198:C199"/>
    <mergeCell ref="D198:F198"/>
    <mergeCell ref="G198:I198"/>
    <mergeCell ref="J198:L198"/>
    <mergeCell ref="M198:O198"/>
    <mergeCell ref="A210:C210"/>
    <mergeCell ref="A202:C202"/>
    <mergeCell ref="A204:F204"/>
    <mergeCell ref="G204:O204"/>
    <mergeCell ref="B205:B206"/>
    <mergeCell ref="C205:C206"/>
    <mergeCell ref="D205:F205"/>
    <mergeCell ref="G205:I205"/>
    <mergeCell ref="J205:L205"/>
    <mergeCell ref="M205:O205"/>
    <mergeCell ref="A213:F213"/>
    <mergeCell ref="G213:O213"/>
    <mergeCell ref="B214:B215"/>
    <mergeCell ref="C214:C215"/>
    <mergeCell ref="D214:F214"/>
    <mergeCell ref="G214:I214"/>
    <mergeCell ref="J214:L214"/>
    <mergeCell ref="M214:O214"/>
    <mergeCell ref="A217:C217"/>
    <mergeCell ref="A220:F220"/>
    <mergeCell ref="G220:O220"/>
    <mergeCell ref="B221:B222"/>
    <mergeCell ref="C221:C222"/>
    <mergeCell ref="D221:F221"/>
    <mergeCell ref="G221:I221"/>
    <mergeCell ref="J221:L221"/>
    <mergeCell ref="M221:O221"/>
    <mergeCell ref="A233:C233"/>
    <mergeCell ref="A237:C237"/>
    <mergeCell ref="A239:C239"/>
    <mergeCell ref="A241:C241"/>
    <mergeCell ref="A224:C224"/>
    <mergeCell ref="A227:F227"/>
    <mergeCell ref="B228:B229"/>
    <mergeCell ref="C228:C229"/>
    <mergeCell ref="D228:F228"/>
    <mergeCell ref="D35:F35"/>
    <mergeCell ref="G35:I35"/>
    <mergeCell ref="J35:L35"/>
    <mergeCell ref="M35:O35"/>
    <mergeCell ref="A10:O10"/>
    <mergeCell ref="A231:C231"/>
    <mergeCell ref="G227:O227"/>
    <mergeCell ref="G228:I228"/>
    <mergeCell ref="J228:L228"/>
    <mergeCell ref="M228:O228"/>
  </mergeCells>
  <printOptions/>
  <pageMargins left="0.31496062992125984" right="0" top="0.15748031496062992" bottom="0" header="0.31496062992125984" footer="0.31496062992125984"/>
  <pageSetup horizontalDpi="600" verticalDpi="6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32"/>
  <sheetViews>
    <sheetView zoomScalePageLayoutView="0" workbookViewId="0" topLeftCell="A169">
      <selection activeCell="B189" sqref="B189"/>
    </sheetView>
  </sheetViews>
  <sheetFormatPr defaultColWidth="11.421875" defaultRowHeight="12.75"/>
  <cols>
    <col min="1" max="1" width="39.421875" style="47" customWidth="1"/>
    <col min="2" max="2" width="41.7109375" style="27" customWidth="1"/>
    <col min="3" max="3" width="12.00390625" style="27" customWidth="1"/>
    <col min="4" max="15" width="6.28125" style="27" customWidth="1"/>
    <col min="16" max="20" width="11.421875" style="26" customWidth="1"/>
    <col min="21" max="16384" width="11.421875" style="27" customWidth="1"/>
  </cols>
  <sheetData>
    <row r="1" spans="1:15" ht="18.75" customHeight="1">
      <c r="A1" s="564" t="s">
        <v>133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</row>
    <row r="2" spans="1:15" ht="15">
      <c r="A2" s="39" t="s">
        <v>146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10.5" customHeight="1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5" ht="15.75">
      <c r="A4" s="566" t="s">
        <v>182</v>
      </c>
      <c r="B4" s="566"/>
      <c r="C4" s="566"/>
      <c r="D4" s="566"/>
      <c r="E4" s="566"/>
      <c r="F4" s="566"/>
      <c r="G4" s="566"/>
      <c r="H4" s="566"/>
      <c r="I4" s="566"/>
      <c r="J4" s="566"/>
      <c r="K4" s="566"/>
      <c r="L4" s="566"/>
      <c r="M4" s="566"/>
      <c r="N4" s="566"/>
      <c r="O4" s="566"/>
    </row>
    <row r="5" spans="1:15" ht="8.25" customHeight="1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6" spans="1:15" ht="14.25" customHeight="1">
      <c r="A6" s="66" t="s">
        <v>250</v>
      </c>
      <c r="B6" s="44"/>
      <c r="C6" s="567" t="s">
        <v>136</v>
      </c>
      <c r="D6" s="568"/>
      <c r="E6" s="569"/>
      <c r="F6" s="67"/>
      <c r="G6" s="584" t="s">
        <v>0</v>
      </c>
      <c r="H6" s="584"/>
      <c r="I6" s="584"/>
      <c r="J6" s="584"/>
      <c r="K6" s="584"/>
      <c r="L6" s="584"/>
      <c r="M6" s="584"/>
      <c r="N6" s="584"/>
      <c r="O6" s="42"/>
    </row>
    <row r="7" spans="1:15" ht="12.75" customHeight="1">
      <c r="A7" s="11"/>
      <c r="B7" s="45"/>
      <c r="C7" s="451" t="s">
        <v>1</v>
      </c>
      <c r="D7" s="570" t="s">
        <v>2</v>
      </c>
      <c r="E7" s="570"/>
      <c r="F7" s="68"/>
      <c r="G7" s="570" t="s">
        <v>1</v>
      </c>
      <c r="H7" s="570"/>
      <c r="I7" s="570" t="s">
        <v>2</v>
      </c>
      <c r="J7" s="570"/>
      <c r="K7" s="585" t="s">
        <v>3</v>
      </c>
      <c r="L7" s="585"/>
      <c r="M7" s="570" t="s">
        <v>4</v>
      </c>
      <c r="N7" s="570"/>
      <c r="O7" s="42"/>
    </row>
    <row r="8" spans="1:15" ht="14.25" customHeight="1">
      <c r="A8" s="43"/>
      <c r="B8" s="44"/>
      <c r="C8" s="452">
        <v>44469</v>
      </c>
      <c r="D8" s="562"/>
      <c r="E8" s="563"/>
      <c r="F8" s="69"/>
      <c r="G8" s="580"/>
      <c r="H8" s="581"/>
      <c r="I8" s="580"/>
      <c r="J8" s="581"/>
      <c r="K8" s="582"/>
      <c r="L8" s="583"/>
      <c r="M8" s="580"/>
      <c r="N8" s="581"/>
      <c r="O8" s="44"/>
    </row>
    <row r="9" spans="1:15" ht="14.25" customHeight="1">
      <c r="A9" s="43"/>
      <c r="B9" s="44"/>
      <c r="C9" s="44"/>
      <c r="D9" s="458"/>
      <c r="E9" s="459"/>
      <c r="F9" s="63"/>
      <c r="G9" s="54"/>
      <c r="H9" s="55"/>
      <c r="I9" s="54"/>
      <c r="J9" s="55"/>
      <c r="K9" s="460"/>
      <c r="L9" s="461"/>
      <c r="M9" s="54"/>
      <c r="N9" s="55"/>
      <c r="O9" s="44"/>
    </row>
    <row r="10" spans="1:15" ht="18">
      <c r="A10" s="559" t="s">
        <v>255</v>
      </c>
      <c r="B10" s="559"/>
      <c r="C10" s="559"/>
      <c r="D10" s="559"/>
      <c r="E10" s="559"/>
      <c r="F10" s="559"/>
      <c r="G10" s="559"/>
      <c r="H10" s="559"/>
      <c r="I10" s="559"/>
      <c r="J10" s="559"/>
      <c r="K10" s="559"/>
      <c r="L10" s="559"/>
      <c r="M10" s="559"/>
      <c r="N10" s="559"/>
      <c r="O10" s="559"/>
    </row>
    <row r="11" spans="1:15" ht="18.75" thickBot="1">
      <c r="A11" s="559" t="s">
        <v>141</v>
      </c>
      <c r="B11" s="559"/>
      <c r="C11" s="559"/>
      <c r="D11" s="559"/>
      <c r="E11" s="559"/>
      <c r="F11" s="559"/>
      <c r="G11" s="559"/>
      <c r="H11" s="559"/>
      <c r="I11" s="559"/>
      <c r="J11" s="559"/>
      <c r="K11" s="559"/>
      <c r="L11" s="559"/>
      <c r="M11" s="559"/>
      <c r="N11" s="559"/>
      <c r="O11" s="559"/>
    </row>
    <row r="12" spans="1:15" ht="13.5" thickBot="1">
      <c r="A12" s="560" t="s">
        <v>5</v>
      </c>
      <c r="B12" s="560"/>
      <c r="C12" s="560"/>
      <c r="D12" s="560"/>
      <c r="E12" s="560"/>
      <c r="F12" s="560"/>
      <c r="G12" s="561" t="s">
        <v>6</v>
      </c>
      <c r="H12" s="561"/>
      <c r="I12" s="561"/>
      <c r="J12" s="561"/>
      <c r="K12" s="561"/>
      <c r="L12" s="561"/>
      <c r="M12" s="561"/>
      <c r="N12" s="561"/>
      <c r="O12" s="561"/>
    </row>
    <row r="13" spans="1:15" ht="13.5" thickBot="1">
      <c r="A13" s="17" t="s">
        <v>7</v>
      </c>
      <c r="B13" s="22" t="s">
        <v>38</v>
      </c>
      <c r="C13" s="17" t="s">
        <v>9</v>
      </c>
      <c r="D13" s="551" t="s">
        <v>10</v>
      </c>
      <c r="E13" s="551"/>
      <c r="F13" s="551"/>
      <c r="G13" s="551" t="s">
        <v>11</v>
      </c>
      <c r="H13" s="551"/>
      <c r="I13" s="551"/>
      <c r="J13" s="551" t="s">
        <v>12</v>
      </c>
      <c r="K13" s="551"/>
      <c r="L13" s="551"/>
      <c r="M13" s="551" t="s">
        <v>13</v>
      </c>
      <c r="N13" s="551"/>
      <c r="O13" s="551"/>
    </row>
    <row r="14" spans="1:15" ht="13.5" customHeight="1" thickBot="1">
      <c r="A14" s="411" t="s">
        <v>30</v>
      </c>
      <c r="B14" s="409" t="s">
        <v>8</v>
      </c>
      <c r="C14" s="128" t="s">
        <v>9</v>
      </c>
      <c r="D14" s="418" t="s">
        <v>15</v>
      </c>
      <c r="E14" s="418" t="s">
        <v>16</v>
      </c>
      <c r="F14" s="129" t="s">
        <v>17</v>
      </c>
      <c r="G14" s="418" t="s">
        <v>15</v>
      </c>
      <c r="H14" s="418" t="s">
        <v>16</v>
      </c>
      <c r="I14" s="418" t="s">
        <v>17</v>
      </c>
      <c r="J14" s="418" t="s">
        <v>15</v>
      </c>
      <c r="K14" s="418" t="s">
        <v>16</v>
      </c>
      <c r="L14" s="418" t="s">
        <v>17</v>
      </c>
      <c r="M14" s="130" t="s">
        <v>15</v>
      </c>
      <c r="N14" s="131" t="s">
        <v>16</v>
      </c>
      <c r="O14" s="418" t="s">
        <v>17</v>
      </c>
    </row>
    <row r="15" spans="1:15" ht="10.5" customHeight="1">
      <c r="A15" s="132" t="s">
        <v>189</v>
      </c>
      <c r="B15" s="133" t="s">
        <v>19</v>
      </c>
      <c r="C15" s="134" t="s">
        <v>20</v>
      </c>
      <c r="D15" s="135">
        <v>0</v>
      </c>
      <c r="E15" s="136">
        <v>0</v>
      </c>
      <c r="F15" s="137">
        <f>D15+E15</f>
        <v>0</v>
      </c>
      <c r="G15" s="138">
        <v>0</v>
      </c>
      <c r="H15" s="139">
        <v>1</v>
      </c>
      <c r="I15" s="137">
        <f>SUM(G15:H15)</f>
        <v>1</v>
      </c>
      <c r="J15" s="138">
        <v>0</v>
      </c>
      <c r="K15" s="139">
        <v>0</v>
      </c>
      <c r="L15" s="137">
        <f>SUM(J15:K15)</f>
        <v>0</v>
      </c>
      <c r="M15" s="101">
        <f>SUM(G15,J15)</f>
        <v>0</v>
      </c>
      <c r="N15" s="104">
        <f>SUM(H15,K15)</f>
        <v>1</v>
      </c>
      <c r="O15" s="140">
        <f>SUM(M15:N15)</f>
        <v>1</v>
      </c>
    </row>
    <row r="16" spans="1:15" ht="10.5" customHeight="1">
      <c r="A16" s="141" t="s">
        <v>190</v>
      </c>
      <c r="B16" s="142" t="s">
        <v>19</v>
      </c>
      <c r="C16" s="134" t="s">
        <v>20</v>
      </c>
      <c r="D16" s="143">
        <v>0</v>
      </c>
      <c r="E16" s="144">
        <v>0</v>
      </c>
      <c r="F16" s="145">
        <f>SUM(D16:E16)</f>
        <v>0</v>
      </c>
      <c r="G16" s="146">
        <v>8</v>
      </c>
      <c r="H16" s="147">
        <v>6</v>
      </c>
      <c r="I16" s="145">
        <f>SUM(G16:H16)</f>
        <v>14</v>
      </c>
      <c r="J16" s="146">
        <v>1</v>
      </c>
      <c r="K16" s="147">
        <v>8</v>
      </c>
      <c r="L16" s="145">
        <f>SUM(J16:K16)</f>
        <v>9</v>
      </c>
      <c r="M16" s="106">
        <f>SUM(G16,J16)</f>
        <v>9</v>
      </c>
      <c r="N16" s="109">
        <f aca="true" t="shared" si="0" ref="M16:N31">SUM(H16,K16)</f>
        <v>14</v>
      </c>
      <c r="O16" s="145">
        <f aca="true" t="shared" si="1" ref="O16:O31">SUM(M16:N16)</f>
        <v>23</v>
      </c>
    </row>
    <row r="17" spans="1:15" ht="12.75" customHeight="1">
      <c r="A17" s="141" t="s">
        <v>191</v>
      </c>
      <c r="B17" s="142" t="s">
        <v>19</v>
      </c>
      <c r="C17" s="134" t="s">
        <v>20</v>
      </c>
      <c r="D17" s="143">
        <v>0</v>
      </c>
      <c r="E17" s="144">
        <v>0</v>
      </c>
      <c r="F17" s="145">
        <f aca="true" t="shared" si="2" ref="F17:F31">SUM(D17:E17)</f>
        <v>0</v>
      </c>
      <c r="G17" s="405">
        <v>5</v>
      </c>
      <c r="H17" s="406">
        <v>6</v>
      </c>
      <c r="I17" s="145">
        <f aca="true" t="shared" si="3" ref="I17:I31">SUM(G17:H17)</f>
        <v>11</v>
      </c>
      <c r="J17" s="146">
        <v>5</v>
      </c>
      <c r="K17" s="147">
        <v>6</v>
      </c>
      <c r="L17" s="145">
        <f aca="true" t="shared" si="4" ref="L17:L31">SUM(J17:K17)</f>
        <v>11</v>
      </c>
      <c r="M17" s="106">
        <f>SUM(G17,J17)</f>
        <v>10</v>
      </c>
      <c r="N17" s="109">
        <f t="shared" si="0"/>
        <v>12</v>
      </c>
      <c r="O17" s="145">
        <f t="shared" si="1"/>
        <v>22</v>
      </c>
    </row>
    <row r="18" spans="1:15" ht="12.75" customHeight="1">
      <c r="A18" s="141" t="s">
        <v>192</v>
      </c>
      <c r="B18" s="142" t="s">
        <v>19</v>
      </c>
      <c r="C18" s="134" t="s">
        <v>20</v>
      </c>
      <c r="D18" s="143">
        <v>0</v>
      </c>
      <c r="E18" s="144">
        <v>0</v>
      </c>
      <c r="F18" s="145">
        <f t="shared" si="2"/>
        <v>0</v>
      </c>
      <c r="G18" s="146">
        <v>6</v>
      </c>
      <c r="H18" s="147">
        <v>6</v>
      </c>
      <c r="I18" s="145">
        <f t="shared" si="3"/>
        <v>12</v>
      </c>
      <c r="J18" s="146">
        <v>7</v>
      </c>
      <c r="K18" s="147">
        <v>17</v>
      </c>
      <c r="L18" s="145">
        <f t="shared" si="4"/>
        <v>24</v>
      </c>
      <c r="M18" s="106">
        <f t="shared" si="0"/>
        <v>13</v>
      </c>
      <c r="N18" s="109">
        <f t="shared" si="0"/>
        <v>23</v>
      </c>
      <c r="O18" s="145">
        <f t="shared" si="1"/>
        <v>36</v>
      </c>
    </row>
    <row r="19" spans="1:15" ht="12.75" customHeight="1">
      <c r="A19" s="141" t="s">
        <v>193</v>
      </c>
      <c r="B19" s="142" t="s">
        <v>19</v>
      </c>
      <c r="C19" s="134" t="s">
        <v>20</v>
      </c>
      <c r="D19" s="146">
        <v>0</v>
      </c>
      <c r="E19" s="147">
        <v>0</v>
      </c>
      <c r="F19" s="145">
        <f t="shared" si="2"/>
        <v>0</v>
      </c>
      <c r="G19" s="146">
        <v>0</v>
      </c>
      <c r="H19" s="147">
        <v>0</v>
      </c>
      <c r="I19" s="145">
        <f t="shared" si="3"/>
        <v>0</v>
      </c>
      <c r="J19" s="146">
        <v>0</v>
      </c>
      <c r="K19" s="147">
        <v>0</v>
      </c>
      <c r="L19" s="145">
        <f t="shared" si="4"/>
        <v>0</v>
      </c>
      <c r="M19" s="106">
        <f t="shared" si="0"/>
        <v>0</v>
      </c>
      <c r="N19" s="109">
        <f t="shared" si="0"/>
        <v>0</v>
      </c>
      <c r="O19" s="145">
        <f t="shared" si="1"/>
        <v>0</v>
      </c>
    </row>
    <row r="20" spans="1:15" ht="12.75" customHeight="1">
      <c r="A20" s="141" t="s">
        <v>227</v>
      </c>
      <c r="B20" s="142" t="s">
        <v>19</v>
      </c>
      <c r="C20" s="134" t="s">
        <v>20</v>
      </c>
      <c r="D20" s="146">
        <v>0</v>
      </c>
      <c r="E20" s="147">
        <v>0</v>
      </c>
      <c r="F20" s="145">
        <f t="shared" si="2"/>
        <v>0</v>
      </c>
      <c r="G20" s="146">
        <v>0</v>
      </c>
      <c r="H20" s="147">
        <v>0</v>
      </c>
      <c r="I20" s="145">
        <f>SUM(G20:H20)</f>
        <v>0</v>
      </c>
      <c r="J20" s="146">
        <v>0</v>
      </c>
      <c r="K20" s="147">
        <v>0</v>
      </c>
      <c r="L20" s="145">
        <f>SUM(J20:K20)</f>
        <v>0</v>
      </c>
      <c r="M20" s="106">
        <f>SUM(G20,J20)</f>
        <v>0</v>
      </c>
      <c r="N20" s="109">
        <f>SUM(H20,K20)</f>
        <v>0</v>
      </c>
      <c r="O20" s="145">
        <f>SUM(M20:N20)</f>
        <v>0</v>
      </c>
    </row>
    <row r="21" spans="1:15" ht="12.75" customHeight="1">
      <c r="A21" s="141" t="s">
        <v>199</v>
      </c>
      <c r="B21" s="142" t="s">
        <v>19</v>
      </c>
      <c r="C21" s="134" t="s">
        <v>20</v>
      </c>
      <c r="D21" s="146">
        <v>0</v>
      </c>
      <c r="E21" s="147">
        <v>0</v>
      </c>
      <c r="F21" s="145">
        <f t="shared" si="2"/>
        <v>0</v>
      </c>
      <c r="G21" s="146">
        <v>0</v>
      </c>
      <c r="H21" s="147">
        <v>1</v>
      </c>
      <c r="I21" s="145">
        <f>SUM(G21:H21)</f>
        <v>1</v>
      </c>
      <c r="J21" s="146">
        <v>0</v>
      </c>
      <c r="K21" s="147">
        <v>0</v>
      </c>
      <c r="L21" s="145">
        <f>SUM(J21:K21)</f>
        <v>0</v>
      </c>
      <c r="M21" s="106">
        <f t="shared" si="0"/>
        <v>0</v>
      </c>
      <c r="N21" s="109">
        <f>SUM(H21,K21)</f>
        <v>1</v>
      </c>
      <c r="O21" s="145">
        <f t="shared" si="1"/>
        <v>1</v>
      </c>
    </row>
    <row r="22" spans="1:15" ht="12.75" customHeight="1">
      <c r="A22" s="141" t="s">
        <v>147</v>
      </c>
      <c r="B22" s="142" t="s">
        <v>19</v>
      </c>
      <c r="C22" s="134" t="s">
        <v>20</v>
      </c>
      <c r="D22" s="146">
        <v>0</v>
      </c>
      <c r="E22" s="147">
        <v>0</v>
      </c>
      <c r="F22" s="145">
        <f t="shared" si="2"/>
        <v>0</v>
      </c>
      <c r="G22" s="146">
        <v>0</v>
      </c>
      <c r="H22" s="147">
        <v>0</v>
      </c>
      <c r="I22" s="145">
        <f>SUM(G22:H22)</f>
        <v>0</v>
      </c>
      <c r="J22" s="146">
        <v>14</v>
      </c>
      <c r="K22" s="147">
        <v>15</v>
      </c>
      <c r="L22" s="145">
        <f>SUM(J22:K22)</f>
        <v>29</v>
      </c>
      <c r="M22" s="106">
        <f t="shared" si="0"/>
        <v>14</v>
      </c>
      <c r="N22" s="109">
        <f>SUM(H22,K22)</f>
        <v>15</v>
      </c>
      <c r="O22" s="145">
        <f t="shared" si="1"/>
        <v>29</v>
      </c>
    </row>
    <row r="23" spans="1:15" ht="12.75" customHeight="1">
      <c r="A23" s="148" t="s">
        <v>228</v>
      </c>
      <c r="B23" s="142" t="s">
        <v>19</v>
      </c>
      <c r="C23" s="134" t="s">
        <v>20</v>
      </c>
      <c r="D23" s="146">
        <v>0</v>
      </c>
      <c r="E23" s="147">
        <v>0</v>
      </c>
      <c r="F23" s="145">
        <f>SUM(D23:E23)</f>
        <v>0</v>
      </c>
      <c r="G23" s="146">
        <v>0</v>
      </c>
      <c r="H23" s="147">
        <v>0</v>
      </c>
      <c r="I23" s="145">
        <f>SUM(G23:H23)</f>
        <v>0</v>
      </c>
      <c r="J23" s="146">
        <v>0</v>
      </c>
      <c r="K23" s="147">
        <v>0</v>
      </c>
      <c r="L23" s="145">
        <f>SUM(J23:K23)</f>
        <v>0</v>
      </c>
      <c r="M23" s="106">
        <f t="shared" si="0"/>
        <v>0</v>
      </c>
      <c r="N23" s="109">
        <f>SUM(H23,K23)</f>
        <v>0</v>
      </c>
      <c r="O23" s="145">
        <f t="shared" si="1"/>
        <v>0</v>
      </c>
    </row>
    <row r="24" spans="1:20" s="25" customFormat="1" ht="12" customHeight="1">
      <c r="A24" s="149" t="s">
        <v>243</v>
      </c>
      <c r="B24" s="142" t="s">
        <v>24</v>
      </c>
      <c r="C24" s="134" t="s">
        <v>20</v>
      </c>
      <c r="D24" s="146">
        <v>0</v>
      </c>
      <c r="E24" s="147">
        <v>0</v>
      </c>
      <c r="F24" s="145">
        <f t="shared" si="2"/>
        <v>0</v>
      </c>
      <c r="G24" s="146">
        <v>0</v>
      </c>
      <c r="H24" s="147">
        <v>0</v>
      </c>
      <c r="I24" s="145">
        <f t="shared" si="3"/>
        <v>0</v>
      </c>
      <c r="J24" s="146">
        <v>0</v>
      </c>
      <c r="K24" s="147">
        <v>0</v>
      </c>
      <c r="L24" s="145">
        <f t="shared" si="4"/>
        <v>0</v>
      </c>
      <c r="M24" s="120">
        <f t="shared" si="0"/>
        <v>0</v>
      </c>
      <c r="N24" s="150">
        <f t="shared" si="0"/>
        <v>0</v>
      </c>
      <c r="O24" s="145">
        <f t="shared" si="1"/>
        <v>0</v>
      </c>
      <c r="P24" s="11"/>
      <c r="Q24" s="11"/>
      <c r="R24" s="11"/>
      <c r="S24" s="11"/>
      <c r="T24" s="11"/>
    </row>
    <row r="25" spans="1:15" ht="12.75" customHeight="1">
      <c r="A25" s="141" t="s">
        <v>203</v>
      </c>
      <c r="B25" s="142" t="s">
        <v>24</v>
      </c>
      <c r="C25" s="134" t="s">
        <v>20</v>
      </c>
      <c r="D25" s="146">
        <v>0</v>
      </c>
      <c r="E25" s="147">
        <v>0</v>
      </c>
      <c r="F25" s="145">
        <f t="shared" si="2"/>
        <v>0</v>
      </c>
      <c r="G25" s="146">
        <v>0</v>
      </c>
      <c r="H25" s="147">
        <v>0</v>
      </c>
      <c r="I25" s="145">
        <f t="shared" si="3"/>
        <v>0</v>
      </c>
      <c r="J25" s="146">
        <v>0</v>
      </c>
      <c r="K25" s="147">
        <v>0</v>
      </c>
      <c r="L25" s="145">
        <f t="shared" si="4"/>
        <v>0</v>
      </c>
      <c r="M25" s="120">
        <f t="shared" si="0"/>
        <v>0</v>
      </c>
      <c r="N25" s="150">
        <f t="shared" si="0"/>
        <v>0</v>
      </c>
      <c r="O25" s="145">
        <f t="shared" si="1"/>
        <v>0</v>
      </c>
    </row>
    <row r="26" spans="1:15" ht="12.75" customHeight="1">
      <c r="A26" s="141" t="s">
        <v>195</v>
      </c>
      <c r="B26" s="142" t="s">
        <v>24</v>
      </c>
      <c r="C26" s="134" t="s">
        <v>20</v>
      </c>
      <c r="D26" s="146">
        <v>0</v>
      </c>
      <c r="E26" s="147">
        <v>0</v>
      </c>
      <c r="F26" s="145">
        <f t="shared" si="2"/>
        <v>0</v>
      </c>
      <c r="G26" s="146">
        <v>0</v>
      </c>
      <c r="H26" s="147">
        <v>0</v>
      </c>
      <c r="I26" s="145">
        <f>SUM(G26:H26)</f>
        <v>0</v>
      </c>
      <c r="J26" s="146">
        <v>0</v>
      </c>
      <c r="K26" s="147">
        <v>0</v>
      </c>
      <c r="L26" s="145">
        <f>SUM(J26:K26)</f>
        <v>0</v>
      </c>
      <c r="M26" s="120">
        <f t="shared" si="0"/>
        <v>0</v>
      </c>
      <c r="N26" s="150">
        <f>SUM(H26,K26)</f>
        <v>0</v>
      </c>
      <c r="O26" s="145">
        <f t="shared" si="1"/>
        <v>0</v>
      </c>
    </row>
    <row r="27" spans="1:15" ht="12.75" customHeight="1">
      <c r="A27" s="141" t="s">
        <v>196</v>
      </c>
      <c r="B27" s="142" t="s">
        <v>24</v>
      </c>
      <c r="C27" s="134" t="s">
        <v>20</v>
      </c>
      <c r="D27" s="146">
        <v>25</v>
      </c>
      <c r="E27" s="147">
        <v>2</v>
      </c>
      <c r="F27" s="145">
        <f t="shared" si="2"/>
        <v>27</v>
      </c>
      <c r="G27" s="146">
        <v>9</v>
      </c>
      <c r="H27" s="147">
        <v>0</v>
      </c>
      <c r="I27" s="145">
        <f>SUM(G27:H27)</f>
        <v>9</v>
      </c>
      <c r="J27" s="146">
        <v>0</v>
      </c>
      <c r="K27" s="147">
        <v>0</v>
      </c>
      <c r="L27" s="145">
        <f>SUM(J27:K27)</f>
        <v>0</v>
      </c>
      <c r="M27" s="120">
        <f t="shared" si="0"/>
        <v>9</v>
      </c>
      <c r="N27" s="150">
        <f>SUM(H27,K27)</f>
        <v>0</v>
      </c>
      <c r="O27" s="145">
        <f t="shared" si="1"/>
        <v>9</v>
      </c>
    </row>
    <row r="28" spans="1:15" ht="12.75" customHeight="1">
      <c r="A28" s="151" t="s">
        <v>32</v>
      </c>
      <c r="B28" s="152" t="s">
        <v>28</v>
      </c>
      <c r="C28" s="153" t="s">
        <v>20</v>
      </c>
      <c r="D28" s="154">
        <v>0</v>
      </c>
      <c r="E28" s="155">
        <v>0</v>
      </c>
      <c r="F28" s="156">
        <f t="shared" si="2"/>
        <v>0</v>
      </c>
      <c r="G28" s="154">
        <v>0</v>
      </c>
      <c r="H28" s="155">
        <v>0</v>
      </c>
      <c r="I28" s="156">
        <f>SUM(G28:H28)</f>
        <v>0</v>
      </c>
      <c r="J28" s="154">
        <v>0</v>
      </c>
      <c r="K28" s="155">
        <v>0</v>
      </c>
      <c r="L28" s="156">
        <f>SUM(J28:K28)</f>
        <v>0</v>
      </c>
      <c r="M28" s="120">
        <f t="shared" si="0"/>
        <v>0</v>
      </c>
      <c r="N28" s="150">
        <f t="shared" si="0"/>
        <v>0</v>
      </c>
      <c r="O28" s="156">
        <f t="shared" si="1"/>
        <v>0</v>
      </c>
    </row>
    <row r="29" spans="1:15" s="26" customFormat="1" ht="12.75" customHeight="1">
      <c r="A29" s="141" t="s">
        <v>160</v>
      </c>
      <c r="B29" s="142" t="s">
        <v>161</v>
      </c>
      <c r="C29" s="134" t="s">
        <v>20</v>
      </c>
      <c r="D29" s="146">
        <v>7</v>
      </c>
      <c r="E29" s="147">
        <v>5</v>
      </c>
      <c r="F29" s="145">
        <f t="shared" si="2"/>
        <v>12</v>
      </c>
      <c r="G29" s="146">
        <v>7</v>
      </c>
      <c r="H29" s="147">
        <v>4</v>
      </c>
      <c r="I29" s="145">
        <f t="shared" si="3"/>
        <v>11</v>
      </c>
      <c r="J29" s="146">
        <v>2</v>
      </c>
      <c r="K29" s="147">
        <v>7</v>
      </c>
      <c r="L29" s="145">
        <f t="shared" si="4"/>
        <v>9</v>
      </c>
      <c r="M29" s="120">
        <f t="shared" si="0"/>
        <v>9</v>
      </c>
      <c r="N29" s="150">
        <f t="shared" si="0"/>
        <v>11</v>
      </c>
      <c r="O29" s="145">
        <f t="shared" si="1"/>
        <v>20</v>
      </c>
    </row>
    <row r="30" spans="1:15" ht="12.75" customHeight="1">
      <c r="A30" s="141" t="s">
        <v>138</v>
      </c>
      <c r="B30" s="142" t="s">
        <v>244</v>
      </c>
      <c r="C30" s="134" t="s">
        <v>20</v>
      </c>
      <c r="D30" s="146">
        <v>0</v>
      </c>
      <c r="E30" s="147">
        <v>0</v>
      </c>
      <c r="F30" s="145">
        <f t="shared" si="2"/>
        <v>0</v>
      </c>
      <c r="G30" s="146">
        <v>0</v>
      </c>
      <c r="H30" s="147">
        <v>0</v>
      </c>
      <c r="I30" s="145">
        <f t="shared" si="3"/>
        <v>0</v>
      </c>
      <c r="J30" s="146">
        <v>3</v>
      </c>
      <c r="K30" s="147">
        <v>3</v>
      </c>
      <c r="L30" s="145">
        <f t="shared" si="4"/>
        <v>6</v>
      </c>
      <c r="M30" s="120">
        <f t="shared" si="0"/>
        <v>3</v>
      </c>
      <c r="N30" s="150">
        <f t="shared" si="0"/>
        <v>3</v>
      </c>
      <c r="O30" s="145">
        <f t="shared" si="1"/>
        <v>6</v>
      </c>
    </row>
    <row r="31" spans="1:15" ht="14.25" customHeight="1" thickBot="1">
      <c r="A31" s="157" t="s">
        <v>139</v>
      </c>
      <c r="B31" s="158" t="s">
        <v>244</v>
      </c>
      <c r="C31" s="159" t="s">
        <v>20</v>
      </c>
      <c r="D31" s="80">
        <v>0</v>
      </c>
      <c r="E31" s="160">
        <v>0</v>
      </c>
      <c r="F31" s="82">
        <f t="shared" si="2"/>
        <v>0</v>
      </c>
      <c r="G31" s="80">
        <v>0</v>
      </c>
      <c r="H31" s="160">
        <v>0</v>
      </c>
      <c r="I31" s="82">
        <f t="shared" si="3"/>
        <v>0</v>
      </c>
      <c r="J31" s="80">
        <v>11</v>
      </c>
      <c r="K31" s="160">
        <v>2</v>
      </c>
      <c r="L31" s="82">
        <f t="shared" si="4"/>
        <v>13</v>
      </c>
      <c r="M31" s="122">
        <f t="shared" si="0"/>
        <v>11</v>
      </c>
      <c r="N31" s="123">
        <f>SUM(H31,K31)</f>
        <v>2</v>
      </c>
      <c r="O31" s="161">
        <f t="shared" si="1"/>
        <v>13</v>
      </c>
    </row>
    <row r="32" spans="1:15" ht="13.5" customHeight="1" thickBot="1">
      <c r="A32" s="523" t="s">
        <v>29</v>
      </c>
      <c r="B32" s="523"/>
      <c r="C32" s="523"/>
      <c r="D32" s="125">
        <f aca="true" t="shared" si="5" ref="D32:O32">SUM(D15:D31)</f>
        <v>32</v>
      </c>
      <c r="E32" s="125">
        <f t="shared" si="5"/>
        <v>7</v>
      </c>
      <c r="F32" s="125">
        <f t="shared" si="5"/>
        <v>39</v>
      </c>
      <c r="G32" s="125">
        <f t="shared" si="5"/>
        <v>35</v>
      </c>
      <c r="H32" s="125">
        <f t="shared" si="5"/>
        <v>24</v>
      </c>
      <c r="I32" s="125">
        <f t="shared" si="5"/>
        <v>59</v>
      </c>
      <c r="J32" s="125">
        <f t="shared" si="5"/>
        <v>43</v>
      </c>
      <c r="K32" s="125">
        <f t="shared" si="5"/>
        <v>58</v>
      </c>
      <c r="L32" s="125">
        <f t="shared" si="5"/>
        <v>101</v>
      </c>
      <c r="M32" s="125">
        <f t="shared" si="5"/>
        <v>78</v>
      </c>
      <c r="N32" s="125">
        <f t="shared" si="5"/>
        <v>82</v>
      </c>
      <c r="O32" s="125">
        <f t="shared" si="5"/>
        <v>160</v>
      </c>
    </row>
    <row r="33" spans="1:15" s="26" customFormat="1" ht="13.5" customHeight="1" thickBot="1">
      <c r="A33" s="162" t="s">
        <v>251</v>
      </c>
      <c r="B33" s="162" t="s">
        <v>251</v>
      </c>
      <c r="C33" s="162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</row>
    <row r="34" spans="1:15" s="26" customFormat="1" ht="13.5" customHeight="1" thickBot="1">
      <c r="A34" s="408" t="s">
        <v>33</v>
      </c>
      <c r="B34" s="410" t="s">
        <v>38</v>
      </c>
      <c r="C34" s="408" t="s">
        <v>9</v>
      </c>
      <c r="D34" s="131" t="s">
        <v>15</v>
      </c>
      <c r="E34" s="131" t="s">
        <v>16</v>
      </c>
      <c r="F34" s="131" t="s">
        <v>17</v>
      </c>
      <c r="G34" s="131" t="s">
        <v>15</v>
      </c>
      <c r="H34" s="131" t="s">
        <v>16</v>
      </c>
      <c r="I34" s="131" t="s">
        <v>17</v>
      </c>
      <c r="J34" s="131" t="s">
        <v>15</v>
      </c>
      <c r="K34" s="131" t="s">
        <v>16</v>
      </c>
      <c r="L34" s="131" t="s">
        <v>17</v>
      </c>
      <c r="M34" s="131" t="s">
        <v>15</v>
      </c>
      <c r="N34" s="131" t="s">
        <v>16</v>
      </c>
      <c r="O34" s="131" t="s">
        <v>17</v>
      </c>
    </row>
    <row r="35" spans="1:15" ht="13.5" customHeight="1" thickBot="1">
      <c r="A35" s="163" t="s">
        <v>34</v>
      </c>
      <c r="B35" s="164" t="s">
        <v>24</v>
      </c>
      <c r="C35" s="165" t="s">
        <v>20</v>
      </c>
      <c r="D35" s="166">
        <v>10</v>
      </c>
      <c r="E35" s="167">
        <v>12</v>
      </c>
      <c r="F35" s="168">
        <f>SUM(D35:E35)</f>
        <v>22</v>
      </c>
      <c r="G35" s="169">
        <v>5</v>
      </c>
      <c r="H35" s="167">
        <v>8</v>
      </c>
      <c r="I35" s="168">
        <f>SUM(G35:H35)</f>
        <v>13</v>
      </c>
      <c r="J35" s="169">
        <v>0</v>
      </c>
      <c r="K35" s="167">
        <v>0</v>
      </c>
      <c r="L35" s="168">
        <f>SUM(J35:K35)</f>
        <v>0</v>
      </c>
      <c r="M35" s="170">
        <f>SUM(G35,J35)</f>
        <v>5</v>
      </c>
      <c r="N35" s="171">
        <f>SUM(H35,K35)</f>
        <v>8</v>
      </c>
      <c r="O35" s="172">
        <f>SUM(M35:N35)</f>
        <v>13</v>
      </c>
    </row>
    <row r="36" spans="1:15" ht="13.5" customHeight="1" thickBot="1">
      <c r="A36" s="522" t="s">
        <v>29</v>
      </c>
      <c r="B36" s="522"/>
      <c r="C36" s="522"/>
      <c r="D36" s="173">
        <f>SUM(D35:D35)</f>
        <v>10</v>
      </c>
      <c r="E36" s="173">
        <f aca="true" t="shared" si="6" ref="E36:N36">SUM(E35:E35)</f>
        <v>12</v>
      </c>
      <c r="F36" s="173">
        <f t="shared" si="6"/>
        <v>22</v>
      </c>
      <c r="G36" s="173">
        <f t="shared" si="6"/>
        <v>5</v>
      </c>
      <c r="H36" s="173">
        <f t="shared" si="6"/>
        <v>8</v>
      </c>
      <c r="I36" s="173">
        <f t="shared" si="6"/>
        <v>13</v>
      </c>
      <c r="J36" s="173">
        <f t="shared" si="6"/>
        <v>0</v>
      </c>
      <c r="K36" s="173">
        <f t="shared" si="6"/>
        <v>0</v>
      </c>
      <c r="L36" s="173">
        <f t="shared" si="6"/>
        <v>0</v>
      </c>
      <c r="M36" s="172">
        <f t="shared" si="6"/>
        <v>5</v>
      </c>
      <c r="N36" s="173">
        <f t="shared" si="6"/>
        <v>8</v>
      </c>
      <c r="O36" s="173">
        <f>SUM(O35:O35)</f>
        <v>13</v>
      </c>
    </row>
    <row r="37" spans="1:15" ht="12.75" customHeight="1" thickBot="1">
      <c r="A37" s="174" t="s">
        <v>251</v>
      </c>
      <c r="B37" s="174" t="s">
        <v>251</v>
      </c>
      <c r="C37" s="174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</row>
    <row r="38" spans="1:15" ht="13.5" customHeight="1" thickBot="1">
      <c r="A38" s="408" t="s">
        <v>35</v>
      </c>
      <c r="B38" s="410" t="s">
        <v>38</v>
      </c>
      <c r="C38" s="415" t="s">
        <v>9</v>
      </c>
      <c r="D38" s="418" t="s">
        <v>15</v>
      </c>
      <c r="E38" s="418" t="s">
        <v>16</v>
      </c>
      <c r="F38" s="418" t="s">
        <v>17</v>
      </c>
      <c r="G38" s="418" t="s">
        <v>15</v>
      </c>
      <c r="H38" s="418" t="s">
        <v>16</v>
      </c>
      <c r="I38" s="418" t="s">
        <v>17</v>
      </c>
      <c r="J38" s="418" t="s">
        <v>15</v>
      </c>
      <c r="K38" s="418" t="s">
        <v>16</v>
      </c>
      <c r="L38" s="418" t="s">
        <v>17</v>
      </c>
      <c r="M38" s="418" t="s">
        <v>15</v>
      </c>
      <c r="N38" s="418" t="s">
        <v>16</v>
      </c>
      <c r="O38" s="418" t="s">
        <v>17</v>
      </c>
    </row>
    <row r="39" spans="1:15" ht="12.75" customHeight="1">
      <c r="A39" s="176" t="s">
        <v>197</v>
      </c>
      <c r="B39" s="142" t="s">
        <v>24</v>
      </c>
      <c r="C39" s="177" t="s">
        <v>20</v>
      </c>
      <c r="D39" s="169">
        <v>0</v>
      </c>
      <c r="E39" s="167">
        <v>0</v>
      </c>
      <c r="F39" s="168">
        <f>D39+E39</f>
        <v>0</v>
      </c>
      <c r="G39" s="169">
        <v>0</v>
      </c>
      <c r="H39" s="167">
        <v>0</v>
      </c>
      <c r="I39" s="168">
        <f>G39+H39</f>
        <v>0</v>
      </c>
      <c r="J39" s="169">
        <v>0</v>
      </c>
      <c r="K39" s="167">
        <v>0</v>
      </c>
      <c r="L39" s="168">
        <f>J39+K39</f>
        <v>0</v>
      </c>
      <c r="M39" s="169">
        <f aca="true" t="shared" si="7" ref="M39:N41">G39+J39</f>
        <v>0</v>
      </c>
      <c r="N39" s="167">
        <f t="shared" si="7"/>
        <v>0</v>
      </c>
      <c r="O39" s="168">
        <f>SUM(M39+N39)</f>
        <v>0</v>
      </c>
    </row>
    <row r="40" spans="1:15" ht="12.75" customHeight="1">
      <c r="A40" s="176" t="s">
        <v>139</v>
      </c>
      <c r="B40" s="142" t="s">
        <v>244</v>
      </c>
      <c r="C40" s="177" t="s">
        <v>20</v>
      </c>
      <c r="D40" s="154">
        <v>0</v>
      </c>
      <c r="E40" s="155">
        <v>0</v>
      </c>
      <c r="F40" s="156">
        <f>D40+E40</f>
        <v>0</v>
      </c>
      <c r="G40" s="154">
        <v>0</v>
      </c>
      <c r="H40" s="155">
        <v>0</v>
      </c>
      <c r="I40" s="156">
        <f>G40+H40</f>
        <v>0</v>
      </c>
      <c r="J40" s="154">
        <v>1</v>
      </c>
      <c r="K40" s="155">
        <v>0</v>
      </c>
      <c r="L40" s="156">
        <f>J40+K40</f>
        <v>1</v>
      </c>
      <c r="M40" s="154">
        <f t="shared" si="7"/>
        <v>1</v>
      </c>
      <c r="N40" s="155">
        <f t="shared" si="7"/>
        <v>0</v>
      </c>
      <c r="O40" s="156">
        <f>SUM(M40+N40)</f>
        <v>1</v>
      </c>
    </row>
    <row r="41" spans="1:15" ht="13.5" customHeight="1" thickBot="1">
      <c r="A41" s="178" t="s">
        <v>31</v>
      </c>
      <c r="B41" s="179" t="s">
        <v>19</v>
      </c>
      <c r="C41" s="177" t="s">
        <v>20</v>
      </c>
      <c r="D41" s="180">
        <v>0</v>
      </c>
      <c r="E41" s="181">
        <v>0</v>
      </c>
      <c r="F41" s="182">
        <f>D41+E41</f>
        <v>0</v>
      </c>
      <c r="G41" s="180">
        <v>0</v>
      </c>
      <c r="H41" s="181">
        <v>0</v>
      </c>
      <c r="I41" s="182">
        <f>G41+H41</f>
        <v>0</v>
      </c>
      <c r="J41" s="180">
        <v>0</v>
      </c>
      <c r="K41" s="181">
        <v>0</v>
      </c>
      <c r="L41" s="182">
        <f>J41+K41</f>
        <v>0</v>
      </c>
      <c r="M41" s="180">
        <f t="shared" si="7"/>
        <v>0</v>
      </c>
      <c r="N41" s="181">
        <f t="shared" si="7"/>
        <v>0</v>
      </c>
      <c r="O41" s="182">
        <f>SUM(M41+N41)</f>
        <v>0</v>
      </c>
    </row>
    <row r="42" spans="1:15" ht="13.5" customHeight="1" thickBot="1">
      <c r="A42" s="522" t="s">
        <v>29</v>
      </c>
      <c r="B42" s="522"/>
      <c r="C42" s="547"/>
      <c r="D42" s="183">
        <f>SUM(D39:D41)</f>
        <v>0</v>
      </c>
      <c r="E42" s="183">
        <f aca="true" t="shared" si="8" ref="E42:L42">SUM(E39:E41)</f>
        <v>0</v>
      </c>
      <c r="F42" s="183">
        <f t="shared" si="8"/>
        <v>0</v>
      </c>
      <c r="G42" s="183">
        <f t="shared" si="8"/>
        <v>0</v>
      </c>
      <c r="H42" s="183">
        <f t="shared" si="8"/>
        <v>0</v>
      </c>
      <c r="I42" s="183">
        <f>SUM(I39:I41)</f>
        <v>0</v>
      </c>
      <c r="J42" s="183">
        <f t="shared" si="8"/>
        <v>1</v>
      </c>
      <c r="K42" s="183">
        <f>SUM(K39:K41)</f>
        <v>0</v>
      </c>
      <c r="L42" s="183">
        <f t="shared" si="8"/>
        <v>1</v>
      </c>
      <c r="M42" s="183">
        <f>SUM(M39:M41)</f>
        <v>1</v>
      </c>
      <c r="N42" s="183">
        <f>SUM(N39:N41)</f>
        <v>0</v>
      </c>
      <c r="O42" s="183">
        <f>SUM(O39:O41)</f>
        <v>1</v>
      </c>
    </row>
    <row r="43" spans="1:15" ht="13.5" customHeight="1" thickBot="1">
      <c r="A43" s="514" t="s">
        <v>36</v>
      </c>
      <c r="B43" s="514"/>
      <c r="C43" s="502"/>
      <c r="D43" s="407">
        <f>SUM(D36,D32,D42)</f>
        <v>42</v>
      </c>
      <c r="E43" s="407">
        <f aca="true" t="shared" si="9" ref="E43:O43">SUM(E36,E32,E42)</f>
        <v>19</v>
      </c>
      <c r="F43" s="407">
        <f t="shared" si="9"/>
        <v>61</v>
      </c>
      <c r="G43" s="407">
        <f t="shared" si="9"/>
        <v>40</v>
      </c>
      <c r="H43" s="407">
        <f t="shared" si="9"/>
        <v>32</v>
      </c>
      <c r="I43" s="407">
        <f t="shared" si="9"/>
        <v>72</v>
      </c>
      <c r="J43" s="407">
        <f t="shared" si="9"/>
        <v>44</v>
      </c>
      <c r="K43" s="407">
        <f t="shared" si="9"/>
        <v>58</v>
      </c>
      <c r="L43" s="407">
        <f t="shared" si="9"/>
        <v>102</v>
      </c>
      <c r="M43" s="407">
        <f t="shared" si="9"/>
        <v>84</v>
      </c>
      <c r="N43" s="407">
        <f t="shared" si="9"/>
        <v>90</v>
      </c>
      <c r="O43" s="407">
        <f t="shared" si="9"/>
        <v>174</v>
      </c>
    </row>
    <row r="44" spans="1:15" ht="12.75" customHeight="1">
      <c r="A44" s="83" t="s">
        <v>251</v>
      </c>
      <c r="B44" s="83" t="s">
        <v>251</v>
      </c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</row>
    <row r="45" spans="1:15" ht="13.5" customHeight="1" thickBot="1">
      <c r="A45" s="184" t="s">
        <v>251</v>
      </c>
      <c r="B45" s="126" t="s">
        <v>251</v>
      </c>
      <c r="C45" s="126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</row>
    <row r="46" spans="1:15" ht="13.5" customHeight="1" thickBot="1">
      <c r="A46" s="556" t="s">
        <v>37</v>
      </c>
      <c r="B46" s="557"/>
      <c r="C46" s="557"/>
      <c r="D46" s="557"/>
      <c r="E46" s="557"/>
      <c r="F46" s="558"/>
      <c r="G46" s="555" t="s">
        <v>6</v>
      </c>
      <c r="H46" s="545"/>
      <c r="I46" s="545"/>
      <c r="J46" s="545"/>
      <c r="K46" s="545"/>
      <c r="L46" s="545"/>
      <c r="M46" s="545"/>
      <c r="N46" s="545"/>
      <c r="O46" s="546"/>
    </row>
    <row r="47" spans="1:15" ht="13.5" customHeight="1" thickBot="1">
      <c r="A47" s="185" t="s">
        <v>7</v>
      </c>
      <c r="B47" s="410" t="s">
        <v>38</v>
      </c>
      <c r="C47" s="408" t="s">
        <v>9</v>
      </c>
      <c r="D47" s="552" t="s">
        <v>10</v>
      </c>
      <c r="E47" s="553"/>
      <c r="F47" s="554"/>
      <c r="G47" s="552" t="s">
        <v>11</v>
      </c>
      <c r="H47" s="553"/>
      <c r="I47" s="554"/>
      <c r="J47" s="552" t="s">
        <v>12</v>
      </c>
      <c r="K47" s="553"/>
      <c r="L47" s="554"/>
      <c r="M47" s="552" t="s">
        <v>13</v>
      </c>
      <c r="N47" s="553"/>
      <c r="O47" s="554"/>
    </row>
    <row r="48" spans="1:15" ht="13.5" customHeight="1" thickBot="1">
      <c r="A48" s="414" t="s">
        <v>33</v>
      </c>
      <c r="B48" s="410" t="s">
        <v>38</v>
      </c>
      <c r="C48" s="408" t="s">
        <v>9</v>
      </c>
      <c r="D48" s="131" t="s">
        <v>15</v>
      </c>
      <c r="E48" s="131" t="s">
        <v>16</v>
      </c>
      <c r="F48" s="131" t="s">
        <v>17</v>
      </c>
      <c r="G48" s="131" t="s">
        <v>15</v>
      </c>
      <c r="H48" s="131" t="s">
        <v>16</v>
      </c>
      <c r="I48" s="131" t="s">
        <v>17</v>
      </c>
      <c r="J48" s="131" t="s">
        <v>15</v>
      </c>
      <c r="K48" s="131" t="s">
        <v>16</v>
      </c>
      <c r="L48" s="131" t="s">
        <v>17</v>
      </c>
      <c r="M48" s="131" t="s">
        <v>15</v>
      </c>
      <c r="N48" s="131" t="s">
        <v>16</v>
      </c>
      <c r="O48" s="131" t="s">
        <v>17</v>
      </c>
    </row>
    <row r="49" spans="1:15" ht="12.75" customHeight="1">
      <c r="A49" s="141" t="s">
        <v>43</v>
      </c>
      <c r="B49" s="142" t="s">
        <v>40</v>
      </c>
      <c r="C49" s="134" t="s">
        <v>20</v>
      </c>
      <c r="D49" s="146">
        <v>0</v>
      </c>
      <c r="E49" s="147">
        <v>0</v>
      </c>
      <c r="F49" s="145">
        <f>SUM(D49:E49)</f>
        <v>0</v>
      </c>
      <c r="G49" s="135">
        <v>0</v>
      </c>
      <c r="H49" s="213">
        <v>0</v>
      </c>
      <c r="I49" s="140">
        <f>SUM(G49:H49)</f>
        <v>0</v>
      </c>
      <c r="J49" s="146">
        <v>0</v>
      </c>
      <c r="K49" s="147">
        <v>0</v>
      </c>
      <c r="L49" s="145">
        <f aca="true" t="shared" si="10" ref="L49:L59">SUM(J49:K49)</f>
        <v>0</v>
      </c>
      <c r="M49" s="106">
        <f aca="true" t="shared" si="11" ref="M49:N59">SUM(G49,J49)</f>
        <v>0</v>
      </c>
      <c r="N49" s="109">
        <f t="shared" si="11"/>
        <v>0</v>
      </c>
      <c r="O49" s="145">
        <f aca="true" t="shared" si="12" ref="O49:O59">SUM(M49:N49)</f>
        <v>0</v>
      </c>
    </row>
    <row r="50" spans="1:15" ht="12.75" customHeight="1">
      <c r="A50" s="141" t="s">
        <v>44</v>
      </c>
      <c r="B50" s="142" t="s">
        <v>40</v>
      </c>
      <c r="C50" s="134" t="s">
        <v>20</v>
      </c>
      <c r="D50" s="146">
        <v>10</v>
      </c>
      <c r="E50" s="147">
        <v>14</v>
      </c>
      <c r="F50" s="145">
        <f>SUM(D50:E50)</f>
        <v>24</v>
      </c>
      <c r="G50" s="146">
        <v>9</v>
      </c>
      <c r="H50" s="147">
        <v>14</v>
      </c>
      <c r="I50" s="145">
        <f>SUM(G50:H50)</f>
        <v>23</v>
      </c>
      <c r="J50" s="146">
        <v>0</v>
      </c>
      <c r="K50" s="147">
        <v>0</v>
      </c>
      <c r="L50" s="145">
        <f t="shared" si="10"/>
        <v>0</v>
      </c>
      <c r="M50" s="106">
        <f t="shared" si="11"/>
        <v>9</v>
      </c>
      <c r="N50" s="109">
        <f t="shared" si="11"/>
        <v>14</v>
      </c>
      <c r="O50" s="145">
        <f>SUM(M50:N50)</f>
        <v>23</v>
      </c>
    </row>
    <row r="51" spans="1:15" ht="12.75" customHeight="1">
      <c r="A51" s="141" t="s">
        <v>45</v>
      </c>
      <c r="B51" s="142" t="s">
        <v>40</v>
      </c>
      <c r="C51" s="134" t="s">
        <v>20</v>
      </c>
      <c r="D51" s="146">
        <v>18</v>
      </c>
      <c r="E51" s="147">
        <v>3</v>
      </c>
      <c r="F51" s="145">
        <f aca="true" t="shared" si="13" ref="F51:F58">SUM(D51:E51)</f>
        <v>21</v>
      </c>
      <c r="G51" s="146">
        <v>17</v>
      </c>
      <c r="H51" s="147">
        <v>3</v>
      </c>
      <c r="I51" s="145">
        <f aca="true" t="shared" si="14" ref="I51:I58">SUM(G51:H51)</f>
        <v>20</v>
      </c>
      <c r="J51" s="146">
        <v>0</v>
      </c>
      <c r="K51" s="147">
        <v>1</v>
      </c>
      <c r="L51" s="145">
        <f t="shared" si="10"/>
        <v>1</v>
      </c>
      <c r="M51" s="106">
        <f t="shared" si="11"/>
        <v>17</v>
      </c>
      <c r="N51" s="109">
        <f t="shared" si="11"/>
        <v>4</v>
      </c>
      <c r="O51" s="145">
        <f t="shared" si="12"/>
        <v>21</v>
      </c>
    </row>
    <row r="52" spans="1:15" ht="12.75" customHeight="1">
      <c r="A52" s="141" t="s">
        <v>46</v>
      </c>
      <c r="B52" s="142" t="s">
        <v>40</v>
      </c>
      <c r="C52" s="134" t="s">
        <v>20</v>
      </c>
      <c r="D52" s="146">
        <v>9</v>
      </c>
      <c r="E52" s="147">
        <v>9</v>
      </c>
      <c r="F52" s="145">
        <f t="shared" si="13"/>
        <v>18</v>
      </c>
      <c r="G52" s="214">
        <v>8</v>
      </c>
      <c r="H52" s="215">
        <v>9</v>
      </c>
      <c r="I52" s="145">
        <f t="shared" si="14"/>
        <v>17</v>
      </c>
      <c r="J52" s="146">
        <v>0</v>
      </c>
      <c r="K52" s="147">
        <v>0</v>
      </c>
      <c r="L52" s="145">
        <f t="shared" si="10"/>
        <v>0</v>
      </c>
      <c r="M52" s="106">
        <f t="shared" si="11"/>
        <v>8</v>
      </c>
      <c r="N52" s="109">
        <f t="shared" si="11"/>
        <v>9</v>
      </c>
      <c r="O52" s="145">
        <f t="shared" si="12"/>
        <v>17</v>
      </c>
    </row>
    <row r="53" spans="1:15" ht="12.75" customHeight="1">
      <c r="A53" s="141" t="s">
        <v>47</v>
      </c>
      <c r="B53" s="142" t="s">
        <v>40</v>
      </c>
      <c r="C53" s="134" t="s">
        <v>20</v>
      </c>
      <c r="D53" s="146">
        <v>4</v>
      </c>
      <c r="E53" s="147">
        <v>12</v>
      </c>
      <c r="F53" s="145">
        <f t="shared" si="13"/>
        <v>16</v>
      </c>
      <c r="G53" s="214">
        <v>4</v>
      </c>
      <c r="H53" s="215">
        <v>10</v>
      </c>
      <c r="I53" s="145">
        <f t="shared" si="14"/>
        <v>14</v>
      </c>
      <c r="J53" s="146">
        <v>1</v>
      </c>
      <c r="K53" s="147">
        <v>1</v>
      </c>
      <c r="L53" s="145">
        <f t="shared" si="10"/>
        <v>2</v>
      </c>
      <c r="M53" s="106">
        <f t="shared" si="11"/>
        <v>5</v>
      </c>
      <c r="N53" s="109">
        <f t="shared" si="11"/>
        <v>11</v>
      </c>
      <c r="O53" s="70">
        <f t="shared" si="12"/>
        <v>16</v>
      </c>
    </row>
    <row r="54" spans="1:15" ht="12.75" customHeight="1">
      <c r="A54" s="141" t="s">
        <v>48</v>
      </c>
      <c r="B54" s="142" t="s">
        <v>40</v>
      </c>
      <c r="C54" s="134" t="s">
        <v>20</v>
      </c>
      <c r="D54" s="146">
        <v>0</v>
      </c>
      <c r="E54" s="147">
        <v>0</v>
      </c>
      <c r="F54" s="145">
        <f t="shared" si="13"/>
        <v>0</v>
      </c>
      <c r="G54" s="214">
        <v>0</v>
      </c>
      <c r="H54" s="215">
        <v>0</v>
      </c>
      <c r="I54" s="145">
        <f t="shared" si="14"/>
        <v>0</v>
      </c>
      <c r="J54" s="146">
        <v>0</v>
      </c>
      <c r="K54" s="147">
        <v>0</v>
      </c>
      <c r="L54" s="145">
        <f t="shared" si="10"/>
        <v>0</v>
      </c>
      <c r="M54" s="106">
        <f t="shared" si="11"/>
        <v>0</v>
      </c>
      <c r="N54" s="109">
        <f t="shared" si="11"/>
        <v>0</v>
      </c>
      <c r="O54" s="145">
        <f t="shared" si="12"/>
        <v>0</v>
      </c>
    </row>
    <row r="55" spans="1:15" ht="12.75" customHeight="1">
      <c r="A55" s="141" t="s">
        <v>167</v>
      </c>
      <c r="B55" s="142" t="s">
        <v>40</v>
      </c>
      <c r="C55" s="134" t="s">
        <v>20</v>
      </c>
      <c r="D55" s="146">
        <v>19</v>
      </c>
      <c r="E55" s="147">
        <v>7</v>
      </c>
      <c r="F55" s="145">
        <f t="shared" si="13"/>
        <v>26</v>
      </c>
      <c r="G55" s="214">
        <v>16</v>
      </c>
      <c r="H55" s="215">
        <v>5</v>
      </c>
      <c r="I55" s="145">
        <f t="shared" si="14"/>
        <v>21</v>
      </c>
      <c r="J55" s="146">
        <v>0</v>
      </c>
      <c r="K55" s="147">
        <v>0</v>
      </c>
      <c r="L55" s="145">
        <f t="shared" si="10"/>
        <v>0</v>
      </c>
      <c r="M55" s="106">
        <f t="shared" si="11"/>
        <v>16</v>
      </c>
      <c r="N55" s="109">
        <f t="shared" si="11"/>
        <v>5</v>
      </c>
      <c r="O55" s="145">
        <f t="shared" si="12"/>
        <v>21</v>
      </c>
    </row>
    <row r="56" spans="1:15" ht="12.75" customHeight="1">
      <c r="A56" s="141" t="s">
        <v>49</v>
      </c>
      <c r="B56" s="142" t="s">
        <v>40</v>
      </c>
      <c r="C56" s="134" t="s">
        <v>20</v>
      </c>
      <c r="D56" s="146">
        <v>16</v>
      </c>
      <c r="E56" s="147">
        <v>10</v>
      </c>
      <c r="F56" s="145">
        <f t="shared" si="13"/>
        <v>26</v>
      </c>
      <c r="G56" s="146">
        <v>11</v>
      </c>
      <c r="H56" s="147">
        <v>8</v>
      </c>
      <c r="I56" s="145">
        <f t="shared" si="14"/>
        <v>19</v>
      </c>
      <c r="J56" s="146">
        <v>3</v>
      </c>
      <c r="K56" s="147">
        <v>0</v>
      </c>
      <c r="L56" s="145">
        <f t="shared" si="10"/>
        <v>3</v>
      </c>
      <c r="M56" s="106">
        <f>SUM(G56,J56)</f>
        <v>14</v>
      </c>
      <c r="N56" s="109">
        <f>SUM(H56,K56)</f>
        <v>8</v>
      </c>
      <c r="O56" s="145">
        <f t="shared" si="12"/>
        <v>22</v>
      </c>
    </row>
    <row r="57" spans="1:15" ht="12.75" customHeight="1">
      <c r="A57" s="141" t="s">
        <v>51</v>
      </c>
      <c r="B57" s="142" t="s">
        <v>40</v>
      </c>
      <c r="C57" s="134" t="s">
        <v>20</v>
      </c>
      <c r="D57" s="146">
        <v>11</v>
      </c>
      <c r="E57" s="147">
        <v>1</v>
      </c>
      <c r="F57" s="145">
        <f t="shared" si="13"/>
        <v>12</v>
      </c>
      <c r="G57" s="146">
        <v>10</v>
      </c>
      <c r="H57" s="147">
        <v>1</v>
      </c>
      <c r="I57" s="145">
        <f t="shared" si="14"/>
        <v>11</v>
      </c>
      <c r="J57" s="146">
        <v>0</v>
      </c>
      <c r="K57" s="147">
        <v>0</v>
      </c>
      <c r="L57" s="145">
        <f t="shared" si="10"/>
        <v>0</v>
      </c>
      <c r="M57" s="106">
        <f t="shared" si="11"/>
        <v>10</v>
      </c>
      <c r="N57" s="109">
        <f t="shared" si="11"/>
        <v>1</v>
      </c>
      <c r="O57" s="145">
        <f t="shared" si="12"/>
        <v>11</v>
      </c>
    </row>
    <row r="58" spans="1:15" ht="12.75" customHeight="1">
      <c r="A58" s="77" t="s">
        <v>211</v>
      </c>
      <c r="B58" s="142" t="s">
        <v>40</v>
      </c>
      <c r="C58" s="134" t="s">
        <v>20</v>
      </c>
      <c r="D58" s="146">
        <v>0</v>
      </c>
      <c r="E58" s="147">
        <v>0</v>
      </c>
      <c r="F58" s="145">
        <f t="shared" si="13"/>
        <v>0</v>
      </c>
      <c r="G58" s="146">
        <v>0</v>
      </c>
      <c r="H58" s="147">
        <v>0</v>
      </c>
      <c r="I58" s="145">
        <f t="shared" si="14"/>
        <v>0</v>
      </c>
      <c r="J58" s="146">
        <v>0</v>
      </c>
      <c r="K58" s="147">
        <v>0</v>
      </c>
      <c r="L58" s="145">
        <f>SUM(J58:K58)</f>
        <v>0</v>
      </c>
      <c r="M58" s="106">
        <f>SUM(G58,J58)</f>
        <v>0</v>
      </c>
      <c r="N58" s="109">
        <f>SUM(H58,K58)</f>
        <v>0</v>
      </c>
      <c r="O58" s="145">
        <f t="shared" si="12"/>
        <v>0</v>
      </c>
    </row>
    <row r="59" spans="1:15" ht="13.5" customHeight="1" thickBot="1">
      <c r="A59" s="77" t="s">
        <v>50</v>
      </c>
      <c r="B59" s="158" t="s">
        <v>42</v>
      </c>
      <c r="C59" s="159" t="s">
        <v>20</v>
      </c>
      <c r="D59" s="80">
        <v>0</v>
      </c>
      <c r="E59" s="72">
        <v>0</v>
      </c>
      <c r="F59" s="73">
        <f>SUM(D59:E59)</f>
        <v>0</v>
      </c>
      <c r="G59" s="216">
        <v>0</v>
      </c>
      <c r="H59" s="217">
        <v>0</v>
      </c>
      <c r="I59" s="73">
        <f>SUM(G59:H59)</f>
        <v>0</v>
      </c>
      <c r="J59" s="71">
        <v>0</v>
      </c>
      <c r="K59" s="72">
        <v>0</v>
      </c>
      <c r="L59" s="73">
        <f t="shared" si="10"/>
        <v>0</v>
      </c>
      <c r="M59" s="106">
        <f t="shared" si="11"/>
        <v>0</v>
      </c>
      <c r="N59" s="109">
        <f t="shared" si="11"/>
        <v>0</v>
      </c>
      <c r="O59" s="161">
        <f t="shared" si="12"/>
        <v>0</v>
      </c>
    </row>
    <row r="60" spans="1:15" ht="13.5" customHeight="1" thickBot="1">
      <c r="A60" s="522" t="s">
        <v>29</v>
      </c>
      <c r="B60" s="522"/>
      <c r="C60" s="522"/>
      <c r="D60" s="211">
        <f aca="true" t="shared" si="15" ref="D60:N60">SUM(D49:D59)</f>
        <v>87</v>
      </c>
      <c r="E60" s="211">
        <f t="shared" si="15"/>
        <v>56</v>
      </c>
      <c r="F60" s="211">
        <f t="shared" si="15"/>
        <v>143</v>
      </c>
      <c r="G60" s="218">
        <f t="shared" si="15"/>
        <v>75</v>
      </c>
      <c r="H60" s="218">
        <f t="shared" si="15"/>
        <v>50</v>
      </c>
      <c r="I60" s="218">
        <f t="shared" si="15"/>
        <v>125</v>
      </c>
      <c r="J60" s="211">
        <f t="shared" si="15"/>
        <v>4</v>
      </c>
      <c r="K60" s="211">
        <f t="shared" si="15"/>
        <v>2</v>
      </c>
      <c r="L60" s="211">
        <f t="shared" si="15"/>
        <v>6</v>
      </c>
      <c r="M60" s="211">
        <f t="shared" si="15"/>
        <v>79</v>
      </c>
      <c r="N60" s="211">
        <f t="shared" si="15"/>
        <v>52</v>
      </c>
      <c r="O60" s="211">
        <f>SUM(O49:O59)</f>
        <v>131</v>
      </c>
    </row>
    <row r="61" spans="1:15" ht="13.5" customHeight="1" thickBot="1">
      <c r="A61" s="126" t="s">
        <v>251</v>
      </c>
      <c r="B61" s="126" t="s">
        <v>251</v>
      </c>
      <c r="C61" s="126"/>
      <c r="D61" s="212"/>
      <c r="E61" s="212"/>
      <c r="F61" s="212"/>
      <c r="G61" s="212"/>
      <c r="H61" s="212"/>
      <c r="I61" s="212"/>
      <c r="J61" s="212"/>
      <c r="K61" s="212"/>
      <c r="L61" s="212"/>
      <c r="M61" s="212"/>
      <c r="N61" s="212"/>
      <c r="O61" s="212"/>
    </row>
    <row r="62" spans="1:15" ht="13.5" customHeight="1" thickBot="1">
      <c r="A62" s="408" t="s">
        <v>30</v>
      </c>
      <c r="B62" s="410" t="s">
        <v>38</v>
      </c>
      <c r="C62" s="408" t="s">
        <v>9</v>
      </c>
      <c r="D62" s="418" t="s">
        <v>15</v>
      </c>
      <c r="E62" s="418" t="s">
        <v>16</v>
      </c>
      <c r="F62" s="418" t="s">
        <v>17</v>
      </c>
      <c r="G62" s="418" t="s">
        <v>15</v>
      </c>
      <c r="H62" s="418" t="s">
        <v>16</v>
      </c>
      <c r="I62" s="418" t="s">
        <v>17</v>
      </c>
      <c r="J62" s="418" t="s">
        <v>15</v>
      </c>
      <c r="K62" s="418" t="s">
        <v>16</v>
      </c>
      <c r="L62" s="418" t="s">
        <v>17</v>
      </c>
      <c r="M62" s="130" t="s">
        <v>15</v>
      </c>
      <c r="N62" s="131" t="s">
        <v>16</v>
      </c>
      <c r="O62" s="418" t="s">
        <v>17</v>
      </c>
    </row>
    <row r="63" spans="1:15" ht="12.75" customHeight="1">
      <c r="A63" s="178" t="s">
        <v>142</v>
      </c>
      <c r="B63" s="179" t="s">
        <v>40</v>
      </c>
      <c r="C63" s="219" t="s">
        <v>20</v>
      </c>
      <c r="D63" s="135">
        <v>0</v>
      </c>
      <c r="E63" s="213">
        <v>0</v>
      </c>
      <c r="F63" s="140">
        <f>SUM(D63:E63)</f>
        <v>0</v>
      </c>
      <c r="G63" s="135">
        <v>0</v>
      </c>
      <c r="H63" s="213">
        <v>0</v>
      </c>
      <c r="I63" s="140">
        <f>SUM(G63:H63)</f>
        <v>0</v>
      </c>
      <c r="J63" s="135">
        <v>0</v>
      </c>
      <c r="K63" s="213">
        <v>0</v>
      </c>
      <c r="L63" s="140">
        <f>SUM(J63:K63)</f>
        <v>0</v>
      </c>
      <c r="M63" s="220">
        <f aca="true" t="shared" si="16" ref="M63:N65">SUM(G63,J63)</f>
        <v>0</v>
      </c>
      <c r="N63" s="104">
        <f t="shared" si="16"/>
        <v>0</v>
      </c>
      <c r="O63" s="140">
        <f>SUM(M63:N63)</f>
        <v>0</v>
      </c>
    </row>
    <row r="64" spans="1:15" ht="12.75" customHeight="1">
      <c r="A64" s="178" t="s">
        <v>214</v>
      </c>
      <c r="B64" s="179" t="s">
        <v>40</v>
      </c>
      <c r="C64" s="219" t="s">
        <v>20</v>
      </c>
      <c r="D64" s="221">
        <v>0</v>
      </c>
      <c r="E64" s="222">
        <v>0</v>
      </c>
      <c r="F64" s="70">
        <f>SUM(D64:E64)</f>
        <v>0</v>
      </c>
      <c r="G64" s="221">
        <v>0</v>
      </c>
      <c r="H64" s="222">
        <v>0</v>
      </c>
      <c r="I64" s="70">
        <f>SUM(G64:H64)</f>
        <v>0</v>
      </c>
      <c r="J64" s="221">
        <v>0</v>
      </c>
      <c r="K64" s="222">
        <v>0</v>
      </c>
      <c r="L64" s="70">
        <f>SUM(J64:K64)</f>
        <v>0</v>
      </c>
      <c r="M64" s="223">
        <f t="shared" si="16"/>
        <v>0</v>
      </c>
      <c r="N64" s="109">
        <f t="shared" si="16"/>
        <v>0</v>
      </c>
      <c r="O64" s="70">
        <f>SUM(M64:N64)</f>
        <v>0</v>
      </c>
    </row>
    <row r="65" spans="1:15" ht="13.5" customHeight="1" thickBot="1">
      <c r="A65" s="77" t="s">
        <v>166</v>
      </c>
      <c r="B65" s="158" t="s">
        <v>42</v>
      </c>
      <c r="C65" s="224" t="s">
        <v>20</v>
      </c>
      <c r="D65" s="225">
        <v>0</v>
      </c>
      <c r="E65" s="226">
        <v>0</v>
      </c>
      <c r="F65" s="82">
        <f>SUM(D65:E65)</f>
        <v>0</v>
      </c>
      <c r="G65" s="80">
        <v>0</v>
      </c>
      <c r="H65" s="160">
        <v>0</v>
      </c>
      <c r="I65" s="82">
        <f>SUM(G65:H65)</f>
        <v>0</v>
      </c>
      <c r="J65" s="80">
        <v>0</v>
      </c>
      <c r="K65" s="160">
        <v>0</v>
      </c>
      <c r="L65" s="82">
        <f>SUM(J65:K65)</f>
        <v>0</v>
      </c>
      <c r="M65" s="223">
        <f t="shared" si="16"/>
        <v>0</v>
      </c>
      <c r="N65" s="109">
        <f t="shared" si="16"/>
        <v>0</v>
      </c>
      <c r="O65" s="82">
        <f>SUM(M65:N65)</f>
        <v>0</v>
      </c>
    </row>
    <row r="66" spans="1:15" ht="13.5" customHeight="1" thickBot="1">
      <c r="A66" s="525" t="s">
        <v>29</v>
      </c>
      <c r="B66" s="526"/>
      <c r="C66" s="526"/>
      <c r="D66" s="97">
        <f>SUM(D63:D65)</f>
        <v>0</v>
      </c>
      <c r="E66" s="97">
        <f aca="true" t="shared" si="17" ref="E66:N66">SUM(E63:E65)</f>
        <v>0</v>
      </c>
      <c r="F66" s="211">
        <f t="shared" si="17"/>
        <v>0</v>
      </c>
      <c r="G66" s="136">
        <f t="shared" si="17"/>
        <v>0</v>
      </c>
      <c r="H66" s="138">
        <f t="shared" si="17"/>
        <v>0</v>
      </c>
      <c r="I66" s="138">
        <f t="shared" si="17"/>
        <v>0</v>
      </c>
      <c r="J66" s="97">
        <f t="shared" si="17"/>
        <v>0</v>
      </c>
      <c r="K66" s="97">
        <f t="shared" si="17"/>
        <v>0</v>
      </c>
      <c r="L66" s="211">
        <f t="shared" si="17"/>
        <v>0</v>
      </c>
      <c r="M66" s="136">
        <f t="shared" si="17"/>
        <v>0</v>
      </c>
      <c r="N66" s="138">
        <f t="shared" si="17"/>
        <v>0</v>
      </c>
      <c r="O66" s="211">
        <f>SUM(O63:O65)</f>
        <v>0</v>
      </c>
    </row>
    <row r="67" spans="1:15" ht="13.5" customHeight="1" thickBot="1">
      <c r="A67" s="527" t="s">
        <v>36</v>
      </c>
      <c r="B67" s="528"/>
      <c r="C67" s="528"/>
      <c r="D67" s="227">
        <f>SUM(D60,D66)</f>
        <v>87</v>
      </c>
      <c r="E67" s="227">
        <f aca="true" t="shared" si="18" ref="E67:O67">SUM(E60,E66)</f>
        <v>56</v>
      </c>
      <c r="F67" s="227">
        <f t="shared" si="18"/>
        <v>143</v>
      </c>
      <c r="G67" s="227">
        <f t="shared" si="18"/>
        <v>75</v>
      </c>
      <c r="H67" s="227">
        <f t="shared" si="18"/>
        <v>50</v>
      </c>
      <c r="I67" s="227">
        <f t="shared" si="18"/>
        <v>125</v>
      </c>
      <c r="J67" s="227">
        <f t="shared" si="18"/>
        <v>4</v>
      </c>
      <c r="K67" s="227">
        <f t="shared" si="18"/>
        <v>2</v>
      </c>
      <c r="L67" s="227">
        <f t="shared" si="18"/>
        <v>6</v>
      </c>
      <c r="M67" s="227">
        <f t="shared" si="18"/>
        <v>79</v>
      </c>
      <c r="N67" s="227">
        <f t="shared" si="18"/>
        <v>52</v>
      </c>
      <c r="O67" s="227">
        <f t="shared" si="18"/>
        <v>131</v>
      </c>
    </row>
    <row r="68" spans="1:15" ht="12.75" customHeight="1">
      <c r="A68" s="83" t="s">
        <v>251</v>
      </c>
      <c r="B68" s="83" t="s">
        <v>251</v>
      </c>
      <c r="C68" s="83"/>
      <c r="D68" s="228"/>
      <c r="E68" s="228"/>
      <c r="F68" s="228"/>
      <c r="G68" s="228"/>
      <c r="H68" s="228"/>
      <c r="I68" s="228"/>
      <c r="J68" s="228"/>
      <c r="K68" s="228"/>
      <c r="L68" s="228"/>
      <c r="M68" s="228"/>
      <c r="N68" s="228"/>
      <c r="O68" s="228"/>
    </row>
    <row r="69" spans="1:15" ht="15.75" customHeight="1" thickBot="1">
      <c r="A69" s="229" t="s">
        <v>251</v>
      </c>
      <c r="B69" s="230" t="s">
        <v>251</v>
      </c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</row>
    <row r="70" spans="1:15" ht="13.5" customHeight="1" thickBot="1">
      <c r="A70" s="505" t="s">
        <v>52</v>
      </c>
      <c r="B70" s="505"/>
      <c r="C70" s="505"/>
      <c r="D70" s="505"/>
      <c r="E70" s="505"/>
      <c r="F70" s="505"/>
      <c r="G70" s="508" t="s">
        <v>6</v>
      </c>
      <c r="H70" s="508"/>
      <c r="I70" s="508"/>
      <c r="J70" s="508"/>
      <c r="K70" s="508"/>
      <c r="L70" s="508"/>
      <c r="M70" s="508"/>
      <c r="N70" s="508"/>
      <c r="O70" s="508"/>
    </row>
    <row r="71" spans="1:15" ht="13.5" customHeight="1" thickBot="1">
      <c r="A71" s="408" t="s">
        <v>7</v>
      </c>
      <c r="B71" s="409" t="s">
        <v>38</v>
      </c>
      <c r="C71" s="411" t="s">
        <v>9</v>
      </c>
      <c r="D71" s="496" t="s">
        <v>10</v>
      </c>
      <c r="E71" s="496"/>
      <c r="F71" s="496"/>
      <c r="G71" s="496" t="s">
        <v>11</v>
      </c>
      <c r="H71" s="496"/>
      <c r="I71" s="496"/>
      <c r="J71" s="496" t="s">
        <v>12</v>
      </c>
      <c r="K71" s="496"/>
      <c r="L71" s="496"/>
      <c r="M71" s="496" t="s">
        <v>13</v>
      </c>
      <c r="N71" s="496"/>
      <c r="O71" s="496"/>
    </row>
    <row r="72" spans="1:15" ht="13.5" customHeight="1" thickBot="1">
      <c r="A72" s="408" t="s">
        <v>33</v>
      </c>
      <c r="B72" s="410" t="s">
        <v>38</v>
      </c>
      <c r="C72" s="408" t="s">
        <v>9</v>
      </c>
      <c r="D72" s="131" t="s">
        <v>15</v>
      </c>
      <c r="E72" s="131" t="s">
        <v>16</v>
      </c>
      <c r="F72" s="130" t="s">
        <v>17</v>
      </c>
      <c r="G72" s="131" t="s">
        <v>15</v>
      </c>
      <c r="H72" s="131" t="s">
        <v>16</v>
      </c>
      <c r="I72" s="131" t="s">
        <v>17</v>
      </c>
      <c r="J72" s="131" t="s">
        <v>15</v>
      </c>
      <c r="K72" s="131" t="s">
        <v>16</v>
      </c>
      <c r="L72" s="131" t="s">
        <v>17</v>
      </c>
      <c r="M72" s="130" t="s">
        <v>15</v>
      </c>
      <c r="N72" s="131" t="s">
        <v>16</v>
      </c>
      <c r="O72" s="131" t="s">
        <v>17</v>
      </c>
    </row>
    <row r="73" spans="1:15" ht="13.5" customHeight="1" thickBot="1">
      <c r="A73" s="178" t="s">
        <v>148</v>
      </c>
      <c r="B73" s="179" t="s">
        <v>57</v>
      </c>
      <c r="C73" s="232" t="s">
        <v>54</v>
      </c>
      <c r="D73" s="71">
        <v>0</v>
      </c>
      <c r="E73" s="72">
        <v>0</v>
      </c>
      <c r="F73" s="236">
        <f>SUM(D73:E73)</f>
        <v>0</v>
      </c>
      <c r="G73" s="221">
        <v>0</v>
      </c>
      <c r="H73" s="222">
        <v>0</v>
      </c>
      <c r="I73" s="145">
        <f>SUM(G73:H73)</f>
        <v>0</v>
      </c>
      <c r="J73" s="237">
        <v>0</v>
      </c>
      <c r="K73" s="238">
        <v>0</v>
      </c>
      <c r="L73" s="239">
        <f>SUM(J73:K73)</f>
        <v>0</v>
      </c>
      <c r="M73" s="170">
        <f>SUM(G73,J73)</f>
        <v>0</v>
      </c>
      <c r="N73" s="171">
        <f>SUM(H73,K73)</f>
        <v>0</v>
      </c>
      <c r="O73" s="76">
        <f>SUM(M73:N73)</f>
        <v>0</v>
      </c>
    </row>
    <row r="74" spans="1:15" ht="13.5" customHeight="1" thickBot="1">
      <c r="A74" s="523" t="s">
        <v>29</v>
      </c>
      <c r="B74" s="523"/>
      <c r="C74" s="523"/>
      <c r="D74" s="218">
        <f>SUM(D73:D73)</f>
        <v>0</v>
      </c>
      <c r="E74" s="218">
        <f aca="true" t="shared" si="19" ref="E74:O74">SUM(E73:E73)</f>
        <v>0</v>
      </c>
      <c r="F74" s="218">
        <f t="shared" si="19"/>
        <v>0</v>
      </c>
      <c r="G74" s="211">
        <f t="shared" si="19"/>
        <v>0</v>
      </c>
      <c r="H74" s="211">
        <f t="shared" si="19"/>
        <v>0</v>
      </c>
      <c r="I74" s="211">
        <f t="shared" si="19"/>
        <v>0</v>
      </c>
      <c r="J74" s="211">
        <f t="shared" si="19"/>
        <v>0</v>
      </c>
      <c r="K74" s="211">
        <f t="shared" si="19"/>
        <v>0</v>
      </c>
      <c r="L74" s="211">
        <f t="shared" si="19"/>
        <v>0</v>
      </c>
      <c r="M74" s="240">
        <f>SUM(M73:M73)</f>
        <v>0</v>
      </c>
      <c r="N74" s="211">
        <f>SUM(N73:N73)</f>
        <v>0</v>
      </c>
      <c r="O74" s="211">
        <f t="shared" si="19"/>
        <v>0</v>
      </c>
    </row>
    <row r="75" spans="1:15" ht="12.75" customHeight="1">
      <c r="A75" s="162" t="s">
        <v>251</v>
      </c>
      <c r="B75" s="162" t="s">
        <v>251</v>
      </c>
      <c r="C75" s="162"/>
      <c r="D75" s="212"/>
      <c r="E75" s="212"/>
      <c r="F75" s="212"/>
      <c r="G75" s="212"/>
      <c r="H75" s="212"/>
      <c r="I75" s="212"/>
      <c r="J75" s="212"/>
      <c r="K75" s="212"/>
      <c r="L75" s="212"/>
      <c r="M75" s="212"/>
      <c r="N75" s="212"/>
      <c r="O75" s="212"/>
    </row>
    <row r="76" spans="1:15" ht="12" customHeight="1" thickBot="1">
      <c r="A76" s="241" t="s">
        <v>251</v>
      </c>
      <c r="B76" s="241" t="s">
        <v>251</v>
      </c>
      <c r="C76" s="241"/>
      <c r="D76" s="242"/>
      <c r="E76" s="242"/>
      <c r="F76" s="242"/>
      <c r="G76" s="242"/>
      <c r="H76" s="242"/>
      <c r="I76" s="242"/>
      <c r="J76" s="242"/>
      <c r="K76" s="242"/>
      <c r="L76" s="242"/>
      <c r="M76" s="242"/>
      <c r="N76" s="242"/>
      <c r="O76" s="242"/>
    </row>
    <row r="77" spans="1:15" ht="20.25" customHeight="1" thickBot="1">
      <c r="A77" s="408" t="s">
        <v>30</v>
      </c>
      <c r="B77" s="410" t="s">
        <v>38</v>
      </c>
      <c r="C77" s="408" t="s">
        <v>9</v>
      </c>
      <c r="D77" s="131" t="s">
        <v>15</v>
      </c>
      <c r="E77" s="131" t="s">
        <v>16</v>
      </c>
      <c r="F77" s="131" t="s">
        <v>17</v>
      </c>
      <c r="G77" s="131" t="s">
        <v>15</v>
      </c>
      <c r="H77" s="131" t="s">
        <v>16</v>
      </c>
      <c r="I77" s="131" t="s">
        <v>17</v>
      </c>
      <c r="J77" s="131" t="s">
        <v>15</v>
      </c>
      <c r="K77" s="131" t="s">
        <v>16</v>
      </c>
      <c r="L77" s="131" t="s">
        <v>17</v>
      </c>
      <c r="M77" s="130" t="s">
        <v>15</v>
      </c>
      <c r="N77" s="131" t="s">
        <v>16</v>
      </c>
      <c r="O77" s="131" t="s">
        <v>17</v>
      </c>
    </row>
    <row r="78" spans="1:15" ht="20.25" customHeight="1">
      <c r="A78" s="132" t="s">
        <v>62</v>
      </c>
      <c r="B78" s="133" t="s">
        <v>57</v>
      </c>
      <c r="C78" s="243" t="s">
        <v>54</v>
      </c>
      <c r="D78" s="244">
        <v>0</v>
      </c>
      <c r="E78" s="245">
        <v>0</v>
      </c>
      <c r="F78" s="140">
        <f>SUM(D78:E78)</f>
        <v>0</v>
      </c>
      <c r="G78" s="135">
        <v>0</v>
      </c>
      <c r="H78" s="75">
        <v>0</v>
      </c>
      <c r="I78" s="161">
        <f>SUM(G78:H78)</f>
        <v>0</v>
      </c>
      <c r="J78" s="246">
        <v>0</v>
      </c>
      <c r="K78" s="247">
        <v>0</v>
      </c>
      <c r="L78" s="248">
        <f>SUM(J78:K78)</f>
        <v>0</v>
      </c>
      <c r="M78" s="223">
        <f aca="true" t="shared" si="20" ref="M78:N82">SUM(G78,J78)</f>
        <v>0</v>
      </c>
      <c r="N78" s="109">
        <f t="shared" si="20"/>
        <v>0</v>
      </c>
      <c r="O78" s="249">
        <f>SUM(M78:N78)</f>
        <v>0</v>
      </c>
    </row>
    <row r="79" spans="1:15" ht="23.25" customHeight="1">
      <c r="A79" s="250" t="s">
        <v>150</v>
      </c>
      <c r="B79" s="142" t="s">
        <v>151</v>
      </c>
      <c r="C79" s="251" t="s">
        <v>54</v>
      </c>
      <c r="D79" s="146">
        <v>0</v>
      </c>
      <c r="E79" s="252">
        <v>0</v>
      </c>
      <c r="F79" s="145">
        <f>SUM(D79:E79)</f>
        <v>0</v>
      </c>
      <c r="G79" s="146">
        <v>0</v>
      </c>
      <c r="H79" s="147">
        <v>0</v>
      </c>
      <c r="I79" s="161">
        <f>SUM(G79:H79)</f>
        <v>0</v>
      </c>
      <c r="J79" s="120">
        <v>3</v>
      </c>
      <c r="K79" s="150">
        <v>4</v>
      </c>
      <c r="L79" s="248">
        <f>SUM(J79:K79)</f>
        <v>7</v>
      </c>
      <c r="M79" s="223">
        <f t="shared" si="20"/>
        <v>3</v>
      </c>
      <c r="N79" s="109">
        <f t="shared" si="20"/>
        <v>4</v>
      </c>
      <c r="O79" s="145">
        <f>SUM(M79:N79)</f>
        <v>7</v>
      </c>
    </row>
    <row r="80" spans="1:15" ht="13.5" customHeight="1">
      <c r="A80" s="87" t="s">
        <v>166</v>
      </c>
      <c r="B80" s="87" t="s">
        <v>151</v>
      </c>
      <c r="C80" s="251" t="s">
        <v>54</v>
      </c>
      <c r="D80" s="146">
        <v>0</v>
      </c>
      <c r="E80" s="253">
        <v>0</v>
      </c>
      <c r="F80" s="161">
        <f>SUM(D80:E80)</f>
        <v>0</v>
      </c>
      <c r="G80" s="254">
        <v>0</v>
      </c>
      <c r="H80" s="255">
        <v>0</v>
      </c>
      <c r="I80" s="161">
        <f>SUM(G80:H80)</f>
        <v>0</v>
      </c>
      <c r="J80" s="122">
        <v>0</v>
      </c>
      <c r="K80" s="123">
        <v>0</v>
      </c>
      <c r="L80" s="248">
        <f>SUM(J80:K80)</f>
        <v>0</v>
      </c>
      <c r="M80" s="223">
        <f t="shared" si="20"/>
        <v>0</v>
      </c>
      <c r="N80" s="109">
        <f t="shared" si="20"/>
        <v>0</v>
      </c>
      <c r="O80" s="145">
        <f>SUM(M80:N80)</f>
        <v>0</v>
      </c>
    </row>
    <row r="81" spans="1:15" ht="13.5" customHeight="1">
      <c r="A81" s="141" t="s">
        <v>63</v>
      </c>
      <c r="B81" s="142" t="s">
        <v>58</v>
      </c>
      <c r="C81" s="251" t="s">
        <v>54</v>
      </c>
      <c r="D81" s="256">
        <v>0</v>
      </c>
      <c r="E81" s="144">
        <v>0</v>
      </c>
      <c r="F81" s="145">
        <f>SUM(D81:E81)</f>
        <v>0</v>
      </c>
      <c r="G81" s="146">
        <v>0</v>
      </c>
      <c r="H81" s="147">
        <v>0</v>
      </c>
      <c r="I81" s="145">
        <f>SUM(G81:H81)</f>
        <v>0</v>
      </c>
      <c r="J81" s="146">
        <v>5</v>
      </c>
      <c r="K81" s="147">
        <v>14</v>
      </c>
      <c r="L81" s="108">
        <f>SUM(J81:K81)</f>
        <v>19</v>
      </c>
      <c r="M81" s="223">
        <f t="shared" si="20"/>
        <v>5</v>
      </c>
      <c r="N81" s="109">
        <f t="shared" si="20"/>
        <v>14</v>
      </c>
      <c r="O81" s="145">
        <f>SUM(M81:N81)</f>
        <v>19</v>
      </c>
    </row>
    <row r="82" spans="1:15" ht="13.5" customHeight="1" thickBot="1">
      <c r="A82" s="203" t="s">
        <v>61</v>
      </c>
      <c r="B82" s="204" t="s">
        <v>58</v>
      </c>
      <c r="C82" s="257" t="s">
        <v>54</v>
      </c>
      <c r="D82" s="225">
        <v>0</v>
      </c>
      <c r="E82" s="258">
        <v>0</v>
      </c>
      <c r="F82" s="73">
        <f>SUM(D82:E82)</f>
        <v>0</v>
      </c>
      <c r="G82" s="71">
        <v>0</v>
      </c>
      <c r="H82" s="72">
        <v>0</v>
      </c>
      <c r="I82" s="73">
        <f>SUM(G82:H82)</f>
        <v>0</v>
      </c>
      <c r="J82" s="71">
        <v>4</v>
      </c>
      <c r="K82" s="72">
        <v>3</v>
      </c>
      <c r="L82" s="259">
        <f>SUM(J82:K82)</f>
        <v>7</v>
      </c>
      <c r="M82" s="223">
        <f t="shared" si="20"/>
        <v>4</v>
      </c>
      <c r="N82" s="109">
        <f t="shared" si="20"/>
        <v>3</v>
      </c>
      <c r="O82" s="161">
        <f>SUM(M82:N82)</f>
        <v>7</v>
      </c>
    </row>
    <row r="83" spans="1:15" ht="13.5" customHeight="1" thickBot="1">
      <c r="A83" s="524" t="s">
        <v>29</v>
      </c>
      <c r="B83" s="524"/>
      <c r="C83" s="524"/>
      <c r="D83" s="211">
        <f>SUM(D78:D82)</f>
        <v>0</v>
      </c>
      <c r="E83" s="211">
        <f aca="true" t="shared" si="21" ref="E83:N83">SUM(E78:E82)</f>
        <v>0</v>
      </c>
      <c r="F83" s="211">
        <f t="shared" si="21"/>
        <v>0</v>
      </c>
      <c r="G83" s="211">
        <f t="shared" si="21"/>
        <v>0</v>
      </c>
      <c r="H83" s="211">
        <f t="shared" si="21"/>
        <v>0</v>
      </c>
      <c r="I83" s="211">
        <f t="shared" si="21"/>
        <v>0</v>
      </c>
      <c r="J83" s="211">
        <f t="shared" si="21"/>
        <v>12</v>
      </c>
      <c r="K83" s="211">
        <f t="shared" si="21"/>
        <v>21</v>
      </c>
      <c r="L83" s="211">
        <f t="shared" si="21"/>
        <v>33</v>
      </c>
      <c r="M83" s="211">
        <f t="shared" si="21"/>
        <v>12</v>
      </c>
      <c r="N83" s="211">
        <f t="shared" si="21"/>
        <v>21</v>
      </c>
      <c r="O83" s="211">
        <f>SUM(O78:O82)</f>
        <v>33</v>
      </c>
    </row>
    <row r="84" spans="1:15" ht="12.75" customHeight="1" thickBot="1">
      <c r="A84" s="83" t="s">
        <v>251</v>
      </c>
      <c r="B84" s="83" t="s">
        <v>251</v>
      </c>
      <c r="C84" s="83"/>
      <c r="D84" s="228"/>
      <c r="E84" s="228"/>
      <c r="F84" s="228"/>
      <c r="G84" s="228"/>
      <c r="H84" s="228"/>
      <c r="I84" s="228"/>
      <c r="J84" s="228"/>
      <c r="K84" s="228"/>
      <c r="L84" s="228"/>
      <c r="M84" s="228"/>
      <c r="N84" s="228"/>
      <c r="O84" s="228"/>
    </row>
    <row r="85" spans="1:15" ht="13.5" customHeight="1" thickBot="1">
      <c r="A85" s="414" t="s">
        <v>35</v>
      </c>
      <c r="B85" s="410" t="s">
        <v>38</v>
      </c>
      <c r="C85" s="408" t="s">
        <v>9</v>
      </c>
      <c r="D85" s="131" t="s">
        <v>15</v>
      </c>
      <c r="E85" s="131" t="s">
        <v>16</v>
      </c>
      <c r="F85" s="131" t="s">
        <v>17</v>
      </c>
      <c r="G85" s="131" t="s">
        <v>15</v>
      </c>
      <c r="H85" s="131" t="s">
        <v>16</v>
      </c>
      <c r="I85" s="131" t="s">
        <v>17</v>
      </c>
      <c r="J85" s="131" t="s">
        <v>15</v>
      </c>
      <c r="K85" s="131" t="s">
        <v>16</v>
      </c>
      <c r="L85" s="131" t="s">
        <v>17</v>
      </c>
      <c r="M85" s="130" t="s">
        <v>15</v>
      </c>
      <c r="N85" s="131" t="s">
        <v>16</v>
      </c>
      <c r="O85" s="131" t="s">
        <v>17</v>
      </c>
    </row>
    <row r="86" spans="1:15" ht="12.75" customHeight="1">
      <c r="A86" s="178" t="s">
        <v>64</v>
      </c>
      <c r="B86" s="179" t="s">
        <v>57</v>
      </c>
      <c r="C86" s="232" t="s">
        <v>54</v>
      </c>
      <c r="D86" s="221">
        <v>0</v>
      </c>
      <c r="E86" s="222">
        <v>0</v>
      </c>
      <c r="F86" s="70">
        <f>SUM(D86:E86)</f>
        <v>0</v>
      </c>
      <c r="G86" s="221">
        <v>0</v>
      </c>
      <c r="H86" s="222">
        <v>0</v>
      </c>
      <c r="I86" s="70">
        <f>SUM(G86:H86)</f>
        <v>0</v>
      </c>
      <c r="J86" s="221">
        <v>0</v>
      </c>
      <c r="K86" s="222">
        <v>0</v>
      </c>
      <c r="L86" s="70">
        <f>SUM(J86:K86)</f>
        <v>0</v>
      </c>
      <c r="M86" s="223">
        <f>SUM(G86,J86)</f>
        <v>0</v>
      </c>
      <c r="N86" s="109">
        <f>SUM(H86,K86)</f>
        <v>0</v>
      </c>
      <c r="O86" s="70">
        <f>SUM(M86:N86)</f>
        <v>0</v>
      </c>
    </row>
    <row r="87" spans="1:15" ht="13.5" customHeight="1" thickBot="1">
      <c r="A87" s="178" t="s">
        <v>162</v>
      </c>
      <c r="B87" s="87" t="s">
        <v>151</v>
      </c>
      <c r="C87" s="232" t="s">
        <v>54</v>
      </c>
      <c r="D87" s="71">
        <v>0</v>
      </c>
      <c r="E87" s="72">
        <v>0</v>
      </c>
      <c r="F87" s="70">
        <f>SUM(D87:E87)</f>
        <v>0</v>
      </c>
      <c r="G87" s="71">
        <v>0</v>
      </c>
      <c r="H87" s="72">
        <v>0</v>
      </c>
      <c r="I87" s="73">
        <f>SUM(G87:H87)</f>
        <v>0</v>
      </c>
      <c r="J87" s="71">
        <v>0</v>
      </c>
      <c r="K87" s="72">
        <v>0</v>
      </c>
      <c r="L87" s="73">
        <f>SUM(J87:K87)</f>
        <v>0</v>
      </c>
      <c r="M87" s="223">
        <f>SUM(G87,J87)</f>
        <v>0</v>
      </c>
      <c r="N87" s="109">
        <f>SUM(H87,K87)</f>
        <v>0</v>
      </c>
      <c r="O87" s="70">
        <f>SUM(M87:N87)</f>
        <v>0</v>
      </c>
    </row>
    <row r="88" spans="1:15" ht="13.5" customHeight="1" thickBot="1">
      <c r="A88" s="547" t="s">
        <v>29</v>
      </c>
      <c r="B88" s="548"/>
      <c r="C88" s="549"/>
      <c r="D88" s="211">
        <f>SUM(D86:D87)</f>
        <v>0</v>
      </c>
      <c r="E88" s="211">
        <f aca="true" t="shared" si="22" ref="E88:N88">SUM(E86:E87)</f>
        <v>0</v>
      </c>
      <c r="F88" s="211">
        <f t="shared" si="22"/>
        <v>0</v>
      </c>
      <c r="G88" s="211">
        <f t="shared" si="22"/>
        <v>0</v>
      </c>
      <c r="H88" s="211">
        <f t="shared" si="22"/>
        <v>0</v>
      </c>
      <c r="I88" s="211">
        <f t="shared" si="22"/>
        <v>0</v>
      </c>
      <c r="J88" s="211">
        <f t="shared" si="22"/>
        <v>0</v>
      </c>
      <c r="K88" s="211">
        <f t="shared" si="22"/>
        <v>0</v>
      </c>
      <c r="L88" s="211">
        <f t="shared" si="22"/>
        <v>0</v>
      </c>
      <c r="M88" s="211">
        <f t="shared" si="22"/>
        <v>0</v>
      </c>
      <c r="N88" s="211">
        <f t="shared" si="22"/>
        <v>0</v>
      </c>
      <c r="O88" s="211">
        <f>SUM(O86:O87)</f>
        <v>0</v>
      </c>
    </row>
    <row r="89" spans="1:15" ht="13.5" customHeight="1" thickBot="1">
      <c r="A89" s="502" t="s">
        <v>36</v>
      </c>
      <c r="B89" s="503"/>
      <c r="C89" s="504"/>
      <c r="D89" s="416">
        <f>SUM(D74,D83,D88)</f>
        <v>0</v>
      </c>
      <c r="E89" s="416">
        <f aca="true" t="shared" si="23" ref="E89:O89">SUM(E74,E83,E88)</f>
        <v>0</v>
      </c>
      <c r="F89" s="416">
        <f t="shared" si="23"/>
        <v>0</v>
      </c>
      <c r="G89" s="416">
        <f t="shared" si="23"/>
        <v>0</v>
      </c>
      <c r="H89" s="416">
        <f t="shared" si="23"/>
        <v>0</v>
      </c>
      <c r="I89" s="416">
        <f t="shared" si="23"/>
        <v>0</v>
      </c>
      <c r="J89" s="416">
        <f t="shared" si="23"/>
        <v>12</v>
      </c>
      <c r="K89" s="416">
        <f t="shared" si="23"/>
        <v>21</v>
      </c>
      <c r="L89" s="416">
        <f t="shared" si="23"/>
        <v>33</v>
      </c>
      <c r="M89" s="416">
        <f t="shared" si="23"/>
        <v>12</v>
      </c>
      <c r="N89" s="416">
        <f t="shared" si="23"/>
        <v>21</v>
      </c>
      <c r="O89" s="416">
        <f t="shared" si="23"/>
        <v>33</v>
      </c>
    </row>
    <row r="90" spans="1:15" ht="13.5" customHeight="1" thickBot="1">
      <c r="A90" s="83" t="s">
        <v>251</v>
      </c>
      <c r="B90" s="83" t="s">
        <v>251</v>
      </c>
      <c r="C90" s="83"/>
      <c r="D90" s="228"/>
      <c r="E90" s="228"/>
      <c r="F90" s="228"/>
      <c r="G90" s="228"/>
      <c r="H90" s="228"/>
      <c r="I90" s="228"/>
      <c r="J90" s="228"/>
      <c r="K90" s="228"/>
      <c r="L90" s="228"/>
      <c r="M90" s="228"/>
      <c r="N90" s="228"/>
      <c r="O90" s="228"/>
    </row>
    <row r="91" spans="1:15" ht="13.5" customHeight="1" thickBot="1">
      <c r="A91" s="505" t="s">
        <v>67</v>
      </c>
      <c r="B91" s="505"/>
      <c r="C91" s="505"/>
      <c r="D91" s="505"/>
      <c r="E91" s="505"/>
      <c r="F91" s="505"/>
      <c r="G91" s="508" t="s">
        <v>6</v>
      </c>
      <c r="H91" s="508"/>
      <c r="I91" s="508"/>
      <c r="J91" s="508"/>
      <c r="K91" s="508"/>
      <c r="L91" s="508"/>
      <c r="M91" s="508"/>
      <c r="N91" s="508"/>
      <c r="O91" s="508"/>
    </row>
    <row r="92" spans="1:15" ht="13.5" customHeight="1" thickBot="1">
      <c r="A92" s="408" t="s">
        <v>7</v>
      </c>
      <c r="B92" s="409" t="s">
        <v>38</v>
      </c>
      <c r="C92" s="411" t="s">
        <v>9</v>
      </c>
      <c r="D92" s="496" t="s">
        <v>10</v>
      </c>
      <c r="E92" s="496"/>
      <c r="F92" s="496"/>
      <c r="G92" s="496" t="s">
        <v>11</v>
      </c>
      <c r="H92" s="496"/>
      <c r="I92" s="496"/>
      <c r="J92" s="496" t="s">
        <v>12</v>
      </c>
      <c r="K92" s="496"/>
      <c r="L92" s="496"/>
      <c r="M92" s="496" t="s">
        <v>13</v>
      </c>
      <c r="N92" s="496"/>
      <c r="O92" s="496"/>
    </row>
    <row r="93" spans="1:15" ht="12.75" customHeight="1" thickBot="1">
      <c r="A93" s="408" t="s">
        <v>30</v>
      </c>
      <c r="B93" s="410" t="s">
        <v>38</v>
      </c>
      <c r="C93" s="408" t="s">
        <v>9</v>
      </c>
      <c r="D93" s="131" t="s">
        <v>15</v>
      </c>
      <c r="E93" s="131" t="s">
        <v>16</v>
      </c>
      <c r="F93" s="131" t="s">
        <v>17</v>
      </c>
      <c r="G93" s="131" t="s">
        <v>15</v>
      </c>
      <c r="H93" s="131" t="s">
        <v>16</v>
      </c>
      <c r="I93" s="131" t="s">
        <v>17</v>
      </c>
      <c r="J93" s="131" t="s">
        <v>15</v>
      </c>
      <c r="K93" s="131" t="s">
        <v>16</v>
      </c>
      <c r="L93" s="131" t="s">
        <v>17</v>
      </c>
      <c r="M93" s="130" t="s">
        <v>15</v>
      </c>
      <c r="N93" s="131" t="s">
        <v>16</v>
      </c>
      <c r="O93" s="131" t="s">
        <v>17</v>
      </c>
    </row>
    <row r="94" spans="1:15" ht="12.75" customHeight="1">
      <c r="A94" s="178" t="s">
        <v>198</v>
      </c>
      <c r="B94" s="152" t="s">
        <v>70</v>
      </c>
      <c r="C94" s="232" t="s">
        <v>69</v>
      </c>
      <c r="D94" s="221">
        <v>0</v>
      </c>
      <c r="E94" s="222">
        <v>0</v>
      </c>
      <c r="F94" s="70">
        <f>SUM(D94:E94)</f>
        <v>0</v>
      </c>
      <c r="G94" s="221">
        <v>0</v>
      </c>
      <c r="H94" s="222">
        <v>0</v>
      </c>
      <c r="I94" s="70">
        <f>SUM(G94:H94)</f>
        <v>0</v>
      </c>
      <c r="J94" s="221">
        <v>0</v>
      </c>
      <c r="K94" s="222">
        <v>0</v>
      </c>
      <c r="L94" s="70">
        <f>SUM(J94:K94)</f>
        <v>0</v>
      </c>
      <c r="M94" s="276">
        <f>SUM(G94,J94)</f>
        <v>0</v>
      </c>
      <c r="N94" s="222">
        <f>SUM(H94,K94)</f>
        <v>0</v>
      </c>
      <c r="O94" s="70">
        <f aca="true" t="shared" si="24" ref="O94:O102">SUM(M94:N94)</f>
        <v>0</v>
      </c>
    </row>
    <row r="95" spans="1:15" ht="12.75" customHeight="1">
      <c r="A95" s="176" t="s">
        <v>189</v>
      </c>
      <c r="B95" s="152" t="s">
        <v>70</v>
      </c>
      <c r="C95" s="232" t="s">
        <v>69</v>
      </c>
      <c r="D95" s="221">
        <v>0</v>
      </c>
      <c r="E95" s="222">
        <v>0</v>
      </c>
      <c r="F95" s="70">
        <f>SUM(D95:E95)</f>
        <v>0</v>
      </c>
      <c r="G95" s="221">
        <v>5</v>
      </c>
      <c r="H95" s="222">
        <v>7</v>
      </c>
      <c r="I95" s="70">
        <f>SUM(G95:H95)</f>
        <v>12</v>
      </c>
      <c r="J95" s="221">
        <v>0</v>
      </c>
      <c r="K95" s="222">
        <v>0</v>
      </c>
      <c r="L95" s="70">
        <f>SUM(J95:K95)</f>
        <v>0</v>
      </c>
      <c r="M95" s="276">
        <f aca="true" t="shared" si="25" ref="M95:N103">SUM(G95,J95)</f>
        <v>5</v>
      </c>
      <c r="N95" s="222">
        <f t="shared" si="25"/>
        <v>7</v>
      </c>
      <c r="O95" s="70">
        <f t="shared" si="24"/>
        <v>12</v>
      </c>
    </row>
    <row r="96" spans="1:15" ht="12.75" customHeight="1">
      <c r="A96" s="141" t="s">
        <v>192</v>
      </c>
      <c r="B96" s="152" t="s">
        <v>70</v>
      </c>
      <c r="C96" s="233" t="s">
        <v>69</v>
      </c>
      <c r="D96" s="143">
        <v>0</v>
      </c>
      <c r="E96" s="144">
        <v>0</v>
      </c>
      <c r="F96" s="70">
        <f aca="true" t="shared" si="26" ref="F96:F103">SUM(D96:E96)</f>
        <v>0</v>
      </c>
      <c r="G96" s="146">
        <v>0</v>
      </c>
      <c r="H96" s="147">
        <v>0</v>
      </c>
      <c r="I96" s="70">
        <f aca="true" t="shared" si="27" ref="I96:I103">SUM(G96:H96)</f>
        <v>0</v>
      </c>
      <c r="J96" s="146">
        <v>0</v>
      </c>
      <c r="K96" s="147">
        <v>0</v>
      </c>
      <c r="L96" s="70">
        <f aca="true" t="shared" si="28" ref="L96:L103">SUM(J96:K96)</f>
        <v>0</v>
      </c>
      <c r="M96" s="276">
        <f t="shared" si="25"/>
        <v>0</v>
      </c>
      <c r="N96" s="222">
        <f t="shared" si="25"/>
        <v>0</v>
      </c>
      <c r="O96" s="70">
        <f t="shared" si="24"/>
        <v>0</v>
      </c>
    </row>
    <row r="97" spans="1:15" ht="12.75" customHeight="1">
      <c r="A97" s="77" t="s">
        <v>199</v>
      </c>
      <c r="B97" s="152" t="s">
        <v>70</v>
      </c>
      <c r="C97" s="79" t="s">
        <v>69</v>
      </c>
      <c r="D97" s="277">
        <v>0</v>
      </c>
      <c r="E97" s="278">
        <v>0</v>
      </c>
      <c r="F97" s="70">
        <f t="shared" si="26"/>
        <v>0</v>
      </c>
      <c r="G97" s="254">
        <v>0</v>
      </c>
      <c r="H97" s="255">
        <v>0</v>
      </c>
      <c r="I97" s="70">
        <f t="shared" si="27"/>
        <v>0</v>
      </c>
      <c r="J97" s="254">
        <v>0</v>
      </c>
      <c r="K97" s="255">
        <v>0</v>
      </c>
      <c r="L97" s="70">
        <f t="shared" si="28"/>
        <v>0</v>
      </c>
      <c r="M97" s="276">
        <f t="shared" si="25"/>
        <v>0</v>
      </c>
      <c r="N97" s="222">
        <f t="shared" si="25"/>
        <v>0</v>
      </c>
      <c r="O97" s="70">
        <f t="shared" si="24"/>
        <v>0</v>
      </c>
    </row>
    <row r="98" spans="1:15" ht="12.75" customHeight="1">
      <c r="A98" s="279" t="s">
        <v>212</v>
      </c>
      <c r="B98" s="280" t="s">
        <v>235</v>
      </c>
      <c r="C98" s="281" t="s">
        <v>69</v>
      </c>
      <c r="D98" s="277">
        <v>0</v>
      </c>
      <c r="E98" s="278">
        <v>0</v>
      </c>
      <c r="F98" s="70">
        <f>SUM(D98:E98)</f>
        <v>0</v>
      </c>
      <c r="G98" s="282">
        <v>0</v>
      </c>
      <c r="H98" s="283">
        <v>0</v>
      </c>
      <c r="I98" s="70">
        <f>SUM(G98:H98)</f>
        <v>0</v>
      </c>
      <c r="J98" s="282">
        <v>0</v>
      </c>
      <c r="K98" s="283">
        <v>0</v>
      </c>
      <c r="L98" s="70">
        <f>SUM(J98:K98)</f>
        <v>0</v>
      </c>
      <c r="M98" s="276">
        <f>SUM(G98,J98)</f>
        <v>0</v>
      </c>
      <c r="N98" s="222">
        <f t="shared" si="25"/>
        <v>0</v>
      </c>
      <c r="O98" s="70">
        <f>SUM(M98:N98)</f>
        <v>0</v>
      </c>
    </row>
    <row r="99" spans="1:15" ht="12.75" customHeight="1">
      <c r="A99" s="141" t="s">
        <v>190</v>
      </c>
      <c r="B99" s="152" t="s">
        <v>204</v>
      </c>
      <c r="C99" s="233" t="s">
        <v>69</v>
      </c>
      <c r="D99" s="277">
        <v>0</v>
      </c>
      <c r="E99" s="278">
        <v>0</v>
      </c>
      <c r="F99" s="70">
        <f>SUM(D99:E99)</f>
        <v>0</v>
      </c>
      <c r="G99" s="146">
        <v>0</v>
      </c>
      <c r="H99" s="147">
        <v>0</v>
      </c>
      <c r="I99" s="70">
        <f t="shared" si="27"/>
        <v>0</v>
      </c>
      <c r="J99" s="146">
        <v>1</v>
      </c>
      <c r="K99" s="147">
        <v>0</v>
      </c>
      <c r="L99" s="70">
        <f t="shared" si="28"/>
        <v>1</v>
      </c>
      <c r="M99" s="276">
        <f t="shared" si="25"/>
        <v>1</v>
      </c>
      <c r="N99" s="222">
        <f t="shared" si="25"/>
        <v>0</v>
      </c>
      <c r="O99" s="70">
        <f t="shared" si="24"/>
        <v>1</v>
      </c>
    </row>
    <row r="100" spans="1:15" ht="12.75" customHeight="1">
      <c r="A100" s="141" t="s">
        <v>147</v>
      </c>
      <c r="B100" s="152" t="s">
        <v>204</v>
      </c>
      <c r="C100" s="233" t="s">
        <v>69</v>
      </c>
      <c r="D100" s="277">
        <v>15</v>
      </c>
      <c r="E100" s="278">
        <v>20</v>
      </c>
      <c r="F100" s="70">
        <f>SUM(D100:E100)</f>
        <v>35</v>
      </c>
      <c r="G100" s="146">
        <v>6</v>
      </c>
      <c r="H100" s="147">
        <v>8</v>
      </c>
      <c r="I100" s="70">
        <f t="shared" si="27"/>
        <v>14</v>
      </c>
      <c r="J100" s="146">
        <v>0</v>
      </c>
      <c r="K100" s="147">
        <v>0</v>
      </c>
      <c r="L100" s="70">
        <f t="shared" si="28"/>
        <v>0</v>
      </c>
      <c r="M100" s="276">
        <f t="shared" si="25"/>
        <v>6</v>
      </c>
      <c r="N100" s="222">
        <f t="shared" si="25"/>
        <v>8</v>
      </c>
      <c r="O100" s="70">
        <f t="shared" si="24"/>
        <v>14</v>
      </c>
    </row>
    <row r="101" spans="1:15" ht="12.75" customHeight="1">
      <c r="A101" s="141" t="s">
        <v>213</v>
      </c>
      <c r="B101" s="152" t="s">
        <v>204</v>
      </c>
      <c r="C101" s="233" t="s">
        <v>69</v>
      </c>
      <c r="D101" s="277">
        <v>0</v>
      </c>
      <c r="E101" s="278">
        <v>0</v>
      </c>
      <c r="F101" s="70">
        <f>SUM(D101:E101)</f>
        <v>0</v>
      </c>
      <c r="G101" s="146">
        <v>0</v>
      </c>
      <c r="H101" s="147">
        <v>0</v>
      </c>
      <c r="I101" s="70">
        <f>SUM(G101:H101)</f>
        <v>0</v>
      </c>
      <c r="J101" s="146">
        <v>0</v>
      </c>
      <c r="K101" s="147">
        <v>0</v>
      </c>
      <c r="L101" s="70">
        <f>SUM(J101:K101)</f>
        <v>0</v>
      </c>
      <c r="M101" s="276">
        <f>SUM(G101,J101)</f>
        <v>0</v>
      </c>
      <c r="N101" s="222">
        <f t="shared" si="25"/>
        <v>0</v>
      </c>
      <c r="O101" s="70">
        <f>SUM(M101:N101)</f>
        <v>0</v>
      </c>
    </row>
    <row r="102" spans="1:15" ht="12.75" customHeight="1">
      <c r="A102" s="279" t="s">
        <v>241</v>
      </c>
      <c r="B102" s="280" t="s">
        <v>76</v>
      </c>
      <c r="C102" s="281" t="s">
        <v>69</v>
      </c>
      <c r="D102" s="143">
        <v>6</v>
      </c>
      <c r="E102" s="144">
        <v>3</v>
      </c>
      <c r="F102" s="70">
        <f t="shared" si="26"/>
        <v>9</v>
      </c>
      <c r="G102" s="282">
        <v>4</v>
      </c>
      <c r="H102" s="283">
        <v>2</v>
      </c>
      <c r="I102" s="70">
        <f t="shared" si="27"/>
        <v>6</v>
      </c>
      <c r="J102" s="282">
        <v>3</v>
      </c>
      <c r="K102" s="283">
        <v>2</v>
      </c>
      <c r="L102" s="70">
        <f t="shared" si="28"/>
        <v>5</v>
      </c>
      <c r="M102" s="276">
        <f>SUM(G102,J102)</f>
        <v>7</v>
      </c>
      <c r="N102" s="222">
        <f t="shared" si="25"/>
        <v>4</v>
      </c>
      <c r="O102" s="70">
        <f t="shared" si="24"/>
        <v>11</v>
      </c>
    </row>
    <row r="103" spans="1:15" ht="13.5" customHeight="1" thickBot="1">
      <c r="A103" s="284" t="s">
        <v>79</v>
      </c>
      <c r="B103" s="285" t="s">
        <v>156</v>
      </c>
      <c r="C103" s="286" t="s">
        <v>69</v>
      </c>
      <c r="D103" s="287">
        <v>0</v>
      </c>
      <c r="E103" s="288">
        <v>0</v>
      </c>
      <c r="F103" s="73">
        <f t="shared" si="26"/>
        <v>0</v>
      </c>
      <c r="G103" s="287">
        <v>0</v>
      </c>
      <c r="H103" s="288">
        <v>0</v>
      </c>
      <c r="I103" s="73">
        <f t="shared" si="27"/>
        <v>0</v>
      </c>
      <c r="J103" s="287">
        <v>0</v>
      </c>
      <c r="K103" s="288">
        <v>0</v>
      </c>
      <c r="L103" s="73">
        <f t="shared" si="28"/>
        <v>0</v>
      </c>
      <c r="M103" s="276">
        <f t="shared" si="25"/>
        <v>0</v>
      </c>
      <c r="N103" s="222">
        <f t="shared" si="25"/>
        <v>0</v>
      </c>
      <c r="O103" s="70">
        <f>SUM(M103:N103)</f>
        <v>0</v>
      </c>
    </row>
    <row r="104" spans="1:15" ht="13.5" customHeight="1" thickBot="1">
      <c r="A104" s="521" t="s">
        <v>29</v>
      </c>
      <c r="B104" s="521"/>
      <c r="C104" s="521"/>
      <c r="D104" s="211">
        <f aca="true" t="shared" si="29" ref="D104:O104">SUM(D94:D103)</f>
        <v>21</v>
      </c>
      <c r="E104" s="211">
        <f t="shared" si="29"/>
        <v>23</v>
      </c>
      <c r="F104" s="211">
        <f t="shared" si="29"/>
        <v>44</v>
      </c>
      <c r="G104" s="211">
        <f t="shared" si="29"/>
        <v>15</v>
      </c>
      <c r="H104" s="211">
        <f t="shared" si="29"/>
        <v>17</v>
      </c>
      <c r="I104" s="211">
        <f t="shared" si="29"/>
        <v>32</v>
      </c>
      <c r="J104" s="211">
        <f t="shared" si="29"/>
        <v>4</v>
      </c>
      <c r="K104" s="211">
        <f t="shared" si="29"/>
        <v>2</v>
      </c>
      <c r="L104" s="211">
        <f t="shared" si="29"/>
        <v>6</v>
      </c>
      <c r="M104" s="211">
        <f t="shared" si="29"/>
        <v>19</v>
      </c>
      <c r="N104" s="211">
        <f t="shared" si="29"/>
        <v>19</v>
      </c>
      <c r="O104" s="211">
        <f t="shared" si="29"/>
        <v>38</v>
      </c>
    </row>
    <row r="105" spans="1:15" ht="12.75" customHeight="1">
      <c r="A105" s="289" t="s">
        <v>251</v>
      </c>
      <c r="B105" s="289" t="s">
        <v>251</v>
      </c>
      <c r="C105" s="289"/>
      <c r="D105" s="290"/>
      <c r="E105" s="290"/>
      <c r="F105" s="290"/>
      <c r="G105" s="290"/>
      <c r="H105" s="290"/>
      <c r="I105" s="290"/>
      <c r="J105" s="290"/>
      <c r="K105" s="290"/>
      <c r="L105" s="290"/>
      <c r="M105" s="290"/>
      <c r="N105" s="290"/>
      <c r="O105" s="290"/>
    </row>
    <row r="106" spans="1:15" ht="12.75" customHeight="1" thickBot="1">
      <c r="A106" s="126" t="s">
        <v>251</v>
      </c>
      <c r="B106" s="126" t="s">
        <v>251</v>
      </c>
      <c r="C106" s="126"/>
      <c r="D106" s="212"/>
      <c r="E106" s="212"/>
      <c r="F106" s="212"/>
      <c r="G106" s="212"/>
      <c r="H106" s="212"/>
      <c r="I106" s="212"/>
      <c r="J106" s="212"/>
      <c r="K106" s="212"/>
      <c r="L106" s="212"/>
      <c r="M106" s="212"/>
      <c r="N106" s="212"/>
      <c r="O106" s="212"/>
    </row>
    <row r="107" spans="1:15" ht="12.75" customHeight="1" thickBot="1">
      <c r="A107" s="408" t="s">
        <v>35</v>
      </c>
      <c r="B107" s="410" t="s">
        <v>38</v>
      </c>
      <c r="C107" s="408" t="s">
        <v>9</v>
      </c>
      <c r="D107" s="131" t="s">
        <v>15</v>
      </c>
      <c r="E107" s="131" t="s">
        <v>16</v>
      </c>
      <c r="F107" s="131" t="s">
        <v>17</v>
      </c>
      <c r="G107" s="131" t="s">
        <v>15</v>
      </c>
      <c r="H107" s="131" t="s">
        <v>16</v>
      </c>
      <c r="I107" s="131" t="s">
        <v>17</v>
      </c>
      <c r="J107" s="131" t="s">
        <v>15</v>
      </c>
      <c r="K107" s="131" t="s">
        <v>16</v>
      </c>
      <c r="L107" s="131" t="s">
        <v>17</v>
      </c>
      <c r="M107" s="130" t="s">
        <v>15</v>
      </c>
      <c r="N107" s="131" t="s">
        <v>16</v>
      </c>
      <c r="O107" s="131" t="s">
        <v>17</v>
      </c>
    </row>
    <row r="108" spans="1:15" s="26" customFormat="1" ht="12.75" customHeight="1">
      <c r="A108" s="132" t="s">
        <v>31</v>
      </c>
      <c r="B108" s="133" t="s">
        <v>204</v>
      </c>
      <c r="C108" s="291" t="s">
        <v>69</v>
      </c>
      <c r="D108" s="135">
        <v>0</v>
      </c>
      <c r="E108" s="213">
        <v>0</v>
      </c>
      <c r="F108" s="140">
        <f>SUM(D108:E108)</f>
        <v>0</v>
      </c>
      <c r="G108" s="135">
        <v>0</v>
      </c>
      <c r="H108" s="213">
        <v>0</v>
      </c>
      <c r="I108" s="140">
        <f>SUM(G108:H108)</f>
        <v>0</v>
      </c>
      <c r="J108" s="135">
        <v>0</v>
      </c>
      <c r="K108" s="213">
        <v>1</v>
      </c>
      <c r="L108" s="140">
        <f>SUM(J108:K108)</f>
        <v>1</v>
      </c>
      <c r="M108" s="292">
        <f>SUM(G108,J108)</f>
        <v>0</v>
      </c>
      <c r="N108" s="213">
        <f>SUM(H108,K108)</f>
        <v>1</v>
      </c>
      <c r="O108" s="140">
        <f>SUM(M108:N108)</f>
        <v>1</v>
      </c>
    </row>
    <row r="109" spans="1:15" ht="13.5" customHeight="1" thickBot="1">
      <c r="A109" s="178" t="s">
        <v>80</v>
      </c>
      <c r="B109" s="179" t="s">
        <v>73</v>
      </c>
      <c r="C109" s="219" t="s">
        <v>81</v>
      </c>
      <c r="D109" s="221">
        <v>0</v>
      </c>
      <c r="E109" s="222">
        <v>0</v>
      </c>
      <c r="F109" s="161">
        <f>SUM(D109:E109)</f>
        <v>0</v>
      </c>
      <c r="G109" s="254">
        <v>0</v>
      </c>
      <c r="H109" s="255">
        <v>0</v>
      </c>
      <c r="I109" s="161">
        <f>SUM(G109:H109)</f>
        <v>0</v>
      </c>
      <c r="J109" s="254">
        <v>0</v>
      </c>
      <c r="K109" s="255">
        <v>0</v>
      </c>
      <c r="L109" s="161">
        <f>SUM(J109:K109)</f>
        <v>0</v>
      </c>
      <c r="M109" s="293">
        <f>SUM(G109,J109)</f>
        <v>0</v>
      </c>
      <c r="N109" s="255">
        <f>SUM(H109,K109)</f>
        <v>0</v>
      </c>
      <c r="O109" s="161">
        <f>SUM(M109:N109)</f>
        <v>0</v>
      </c>
    </row>
    <row r="110" spans="1:15" ht="13.5" customHeight="1" thickBot="1">
      <c r="A110" s="522" t="s">
        <v>29</v>
      </c>
      <c r="B110" s="522"/>
      <c r="C110" s="522"/>
      <c r="D110" s="173">
        <f>SUM(D108:D109)</f>
        <v>0</v>
      </c>
      <c r="E110" s="173">
        <f aca="true" t="shared" si="30" ref="E110:O110">SUM(E108:E109)</f>
        <v>0</v>
      </c>
      <c r="F110" s="173">
        <f t="shared" si="30"/>
        <v>0</v>
      </c>
      <c r="G110" s="173">
        <f t="shared" si="30"/>
        <v>0</v>
      </c>
      <c r="H110" s="173">
        <f t="shared" si="30"/>
        <v>0</v>
      </c>
      <c r="I110" s="173">
        <f t="shared" si="30"/>
        <v>0</v>
      </c>
      <c r="J110" s="173">
        <f t="shared" si="30"/>
        <v>0</v>
      </c>
      <c r="K110" s="173">
        <f t="shared" si="30"/>
        <v>1</v>
      </c>
      <c r="L110" s="173">
        <f t="shared" si="30"/>
        <v>1</v>
      </c>
      <c r="M110" s="173">
        <f t="shared" si="30"/>
        <v>0</v>
      </c>
      <c r="N110" s="173">
        <f t="shared" si="30"/>
        <v>1</v>
      </c>
      <c r="O110" s="173">
        <f t="shared" si="30"/>
        <v>1</v>
      </c>
    </row>
    <row r="111" spans="1:15" ht="13.5" customHeight="1" thickBot="1">
      <c r="A111" s="514" t="s">
        <v>36</v>
      </c>
      <c r="B111" s="514"/>
      <c r="C111" s="514"/>
      <c r="D111" s="416">
        <f>SUM(D104,D110)</f>
        <v>21</v>
      </c>
      <c r="E111" s="416">
        <f aca="true" t="shared" si="31" ref="E111:O111">SUM(E104,E110)</f>
        <v>23</v>
      </c>
      <c r="F111" s="416">
        <f t="shared" si="31"/>
        <v>44</v>
      </c>
      <c r="G111" s="416">
        <f t="shared" si="31"/>
        <v>15</v>
      </c>
      <c r="H111" s="416">
        <f t="shared" si="31"/>
        <v>17</v>
      </c>
      <c r="I111" s="416">
        <f t="shared" si="31"/>
        <v>32</v>
      </c>
      <c r="J111" s="416">
        <f t="shared" si="31"/>
        <v>4</v>
      </c>
      <c r="K111" s="416">
        <f t="shared" si="31"/>
        <v>3</v>
      </c>
      <c r="L111" s="416">
        <f t="shared" si="31"/>
        <v>7</v>
      </c>
      <c r="M111" s="416">
        <f t="shared" si="31"/>
        <v>19</v>
      </c>
      <c r="N111" s="416">
        <f t="shared" si="31"/>
        <v>20</v>
      </c>
      <c r="O111" s="416">
        <f t="shared" si="31"/>
        <v>39</v>
      </c>
    </row>
    <row r="112" spans="1:15" ht="13.5" customHeight="1" thickBot="1">
      <c r="A112" s="83" t="s">
        <v>251</v>
      </c>
      <c r="B112" s="83" t="s">
        <v>251</v>
      </c>
      <c r="C112" s="83"/>
      <c r="D112" s="228"/>
      <c r="E112" s="228"/>
      <c r="F112" s="228"/>
      <c r="G112" s="228"/>
      <c r="H112" s="228"/>
      <c r="I112" s="228"/>
      <c r="J112" s="228"/>
      <c r="K112" s="228"/>
      <c r="L112" s="228"/>
      <c r="M112" s="228"/>
      <c r="N112" s="228"/>
      <c r="O112" s="228"/>
    </row>
    <row r="113" spans="1:15" ht="13.5" customHeight="1" thickBot="1">
      <c r="A113" s="505" t="s">
        <v>82</v>
      </c>
      <c r="B113" s="505"/>
      <c r="C113" s="505"/>
      <c r="D113" s="505"/>
      <c r="E113" s="505"/>
      <c r="F113" s="505"/>
      <c r="G113" s="508" t="s">
        <v>6</v>
      </c>
      <c r="H113" s="508"/>
      <c r="I113" s="508"/>
      <c r="J113" s="508"/>
      <c r="K113" s="508"/>
      <c r="L113" s="508"/>
      <c r="M113" s="508"/>
      <c r="N113" s="508"/>
      <c r="O113" s="508"/>
    </row>
    <row r="114" spans="1:15" ht="13.5" customHeight="1" thickBot="1">
      <c r="A114" s="408" t="s">
        <v>7</v>
      </c>
      <c r="B114" s="409" t="s">
        <v>38</v>
      </c>
      <c r="C114" s="411" t="s">
        <v>9</v>
      </c>
      <c r="D114" s="496" t="s">
        <v>10</v>
      </c>
      <c r="E114" s="496"/>
      <c r="F114" s="496"/>
      <c r="G114" s="496" t="s">
        <v>11</v>
      </c>
      <c r="H114" s="496"/>
      <c r="I114" s="496"/>
      <c r="J114" s="496" t="s">
        <v>12</v>
      </c>
      <c r="K114" s="496"/>
      <c r="L114" s="496"/>
      <c r="M114" s="496" t="s">
        <v>13</v>
      </c>
      <c r="N114" s="496"/>
      <c r="O114" s="496"/>
    </row>
    <row r="115" spans="1:15" ht="13.5" customHeight="1" thickBot="1">
      <c r="A115" s="408" t="s">
        <v>30</v>
      </c>
      <c r="B115" s="410" t="s">
        <v>38</v>
      </c>
      <c r="C115" s="408" t="s">
        <v>9</v>
      </c>
      <c r="D115" s="131" t="s">
        <v>15</v>
      </c>
      <c r="E115" s="188" t="s">
        <v>16</v>
      </c>
      <c r="F115" s="301" t="s">
        <v>17</v>
      </c>
      <c r="G115" s="301" t="s">
        <v>15</v>
      </c>
      <c r="H115" s="301" t="s">
        <v>16</v>
      </c>
      <c r="I115" s="301" t="s">
        <v>17</v>
      </c>
      <c r="J115" s="301" t="s">
        <v>15</v>
      </c>
      <c r="K115" s="301" t="s">
        <v>16</v>
      </c>
      <c r="L115" s="301" t="s">
        <v>17</v>
      </c>
      <c r="M115" s="301" t="s">
        <v>15</v>
      </c>
      <c r="N115" s="301" t="s">
        <v>16</v>
      </c>
      <c r="O115" s="301" t="s">
        <v>17</v>
      </c>
    </row>
    <row r="116" spans="1:15" ht="13.5" customHeight="1" thickBot="1">
      <c r="A116" s="302" t="s">
        <v>246</v>
      </c>
      <c r="B116" s="204" t="s">
        <v>84</v>
      </c>
      <c r="C116" s="303" t="s">
        <v>86</v>
      </c>
      <c r="D116" s="71">
        <v>5</v>
      </c>
      <c r="E116" s="304">
        <v>6</v>
      </c>
      <c r="F116" s="147">
        <f>SUM(D116:E116)</f>
        <v>11</v>
      </c>
      <c r="G116" s="147">
        <v>4</v>
      </c>
      <c r="H116" s="147">
        <v>3</v>
      </c>
      <c r="I116" s="147">
        <f>SUM(G116:H116)</f>
        <v>7</v>
      </c>
      <c r="J116" s="147">
        <v>0</v>
      </c>
      <c r="K116" s="147">
        <v>0</v>
      </c>
      <c r="L116" s="147">
        <f>SUM(J116:K116)</f>
        <v>0</v>
      </c>
      <c r="M116" s="147">
        <f>SUM(G116,J116)</f>
        <v>4</v>
      </c>
      <c r="N116" s="147">
        <f>SUM(H116,K116)</f>
        <v>3</v>
      </c>
      <c r="O116" s="147">
        <f>SUM(M116:N116)</f>
        <v>7</v>
      </c>
    </row>
    <row r="117" spans="1:15" ht="13.5" customHeight="1" thickBot="1">
      <c r="A117" s="533" t="s">
        <v>29</v>
      </c>
      <c r="B117" s="534"/>
      <c r="C117" s="534"/>
      <c r="D117" s="71">
        <f>D116</f>
        <v>5</v>
      </c>
      <c r="E117" s="305">
        <f aca="true" t="shared" si="32" ref="E117:N117">E116</f>
        <v>6</v>
      </c>
      <c r="F117" s="147">
        <f t="shared" si="32"/>
        <v>11</v>
      </c>
      <c r="G117" s="147">
        <f t="shared" si="32"/>
        <v>4</v>
      </c>
      <c r="H117" s="147">
        <f t="shared" si="32"/>
        <v>3</v>
      </c>
      <c r="I117" s="147">
        <f t="shared" si="32"/>
        <v>7</v>
      </c>
      <c r="J117" s="147">
        <f t="shared" si="32"/>
        <v>0</v>
      </c>
      <c r="K117" s="147">
        <f t="shared" si="32"/>
        <v>0</v>
      </c>
      <c r="L117" s="147">
        <f t="shared" si="32"/>
        <v>0</v>
      </c>
      <c r="M117" s="147">
        <f t="shared" si="32"/>
        <v>4</v>
      </c>
      <c r="N117" s="147">
        <f t="shared" si="32"/>
        <v>3</v>
      </c>
      <c r="O117" s="147">
        <f>O116</f>
        <v>7</v>
      </c>
    </row>
    <row r="118" spans="1:15" ht="13.5" customHeight="1" thickBot="1">
      <c r="A118" s="162" t="s">
        <v>251</v>
      </c>
      <c r="B118" s="162" t="s">
        <v>251</v>
      </c>
      <c r="C118" s="162"/>
      <c r="D118" s="212"/>
      <c r="E118" s="212"/>
      <c r="F118" s="212"/>
      <c r="G118" s="212"/>
      <c r="H118" s="212"/>
      <c r="I118" s="212"/>
      <c r="J118" s="212"/>
      <c r="K118" s="212"/>
      <c r="L118" s="212"/>
      <c r="M118" s="212"/>
      <c r="N118" s="212"/>
      <c r="O118" s="212"/>
    </row>
    <row r="119" spans="1:15" ht="13.5" customHeight="1" thickBot="1">
      <c r="A119" s="408" t="s">
        <v>35</v>
      </c>
      <c r="B119" s="410" t="s">
        <v>38</v>
      </c>
      <c r="C119" s="408" t="s">
        <v>9</v>
      </c>
      <c r="D119" s="131" t="s">
        <v>15</v>
      </c>
      <c r="E119" s="131" t="s">
        <v>16</v>
      </c>
      <c r="F119" s="131" t="s">
        <v>17</v>
      </c>
      <c r="G119" s="131" t="s">
        <v>15</v>
      </c>
      <c r="H119" s="131" t="s">
        <v>16</v>
      </c>
      <c r="I119" s="131" t="s">
        <v>17</v>
      </c>
      <c r="J119" s="131" t="s">
        <v>15</v>
      </c>
      <c r="K119" s="131" t="s">
        <v>16</v>
      </c>
      <c r="L119" s="131" t="s">
        <v>17</v>
      </c>
      <c r="M119" s="130" t="s">
        <v>15</v>
      </c>
      <c r="N119" s="131" t="s">
        <v>16</v>
      </c>
      <c r="O119" s="131" t="s">
        <v>17</v>
      </c>
    </row>
    <row r="120" spans="1:15" ht="13.5" customHeight="1" thickBot="1">
      <c r="A120" s="306" t="s">
        <v>230</v>
      </c>
      <c r="B120" s="204" t="s">
        <v>84</v>
      </c>
      <c r="C120" s="303" t="s">
        <v>86</v>
      </c>
      <c r="D120" s="307">
        <v>0</v>
      </c>
      <c r="E120" s="308">
        <v>0</v>
      </c>
      <c r="F120" s="309">
        <f>SUM(D120:E120)</f>
        <v>0</v>
      </c>
      <c r="G120" s="169">
        <v>0</v>
      </c>
      <c r="H120" s="167">
        <v>0</v>
      </c>
      <c r="I120" s="168">
        <f>SUM(G120:H120)</f>
        <v>0</v>
      </c>
      <c r="J120" s="169">
        <v>0</v>
      </c>
      <c r="K120" s="308">
        <v>0</v>
      </c>
      <c r="L120" s="168">
        <f>SUM(J120:K120)</f>
        <v>0</v>
      </c>
      <c r="M120" s="169">
        <f>SUM(G120,J120)</f>
        <v>0</v>
      </c>
      <c r="N120" s="308">
        <f>SUM(H120,K120)</f>
        <v>0</v>
      </c>
      <c r="O120" s="168">
        <f>SUM(M120:N120)</f>
        <v>0</v>
      </c>
    </row>
    <row r="121" spans="1:15" ht="13.5" customHeight="1" thickBot="1">
      <c r="A121" s="306" t="s">
        <v>162</v>
      </c>
      <c r="B121" s="204" t="s">
        <v>84</v>
      </c>
      <c r="C121" s="303" t="s">
        <v>86</v>
      </c>
      <c r="D121" s="180">
        <v>1</v>
      </c>
      <c r="E121" s="181">
        <v>0</v>
      </c>
      <c r="F121" s="182">
        <f>SUM(D121:E121)</f>
        <v>1</v>
      </c>
      <c r="G121" s="310">
        <v>0</v>
      </c>
      <c r="H121" s="311">
        <v>0</v>
      </c>
      <c r="I121" s="312">
        <f>SUM(G121:H121)</f>
        <v>0</v>
      </c>
      <c r="J121" s="310">
        <v>0</v>
      </c>
      <c r="K121" s="181">
        <v>0</v>
      </c>
      <c r="L121" s="312">
        <f>SUM(J121:K121)</f>
        <v>0</v>
      </c>
      <c r="M121" s="313">
        <f>SUM(G121,J121)</f>
        <v>0</v>
      </c>
      <c r="N121" s="181">
        <f>SUM(H121,K121)</f>
        <v>0</v>
      </c>
      <c r="O121" s="312">
        <f>SUM(M121:N121)</f>
        <v>0</v>
      </c>
    </row>
    <row r="122" spans="1:15" ht="13.5" customHeight="1" thickBot="1">
      <c r="A122" s="536" t="s">
        <v>29</v>
      </c>
      <c r="B122" s="537"/>
      <c r="C122" s="537"/>
      <c r="D122" s="71">
        <f>SUM(D120:D121)</f>
        <v>1</v>
      </c>
      <c r="E122" s="71">
        <f aca="true" t="shared" si="33" ref="E122:O122">SUM(E120:E121)</f>
        <v>0</v>
      </c>
      <c r="F122" s="71">
        <f t="shared" si="33"/>
        <v>1</v>
      </c>
      <c r="G122" s="71">
        <f t="shared" si="33"/>
        <v>0</v>
      </c>
      <c r="H122" s="71">
        <f t="shared" si="33"/>
        <v>0</v>
      </c>
      <c r="I122" s="71">
        <f t="shared" si="33"/>
        <v>0</v>
      </c>
      <c r="J122" s="71">
        <f t="shared" si="33"/>
        <v>0</v>
      </c>
      <c r="K122" s="71">
        <f t="shared" si="33"/>
        <v>0</v>
      </c>
      <c r="L122" s="71">
        <f t="shared" si="33"/>
        <v>0</v>
      </c>
      <c r="M122" s="71">
        <f t="shared" si="33"/>
        <v>0</v>
      </c>
      <c r="N122" s="71">
        <f t="shared" si="33"/>
        <v>0</v>
      </c>
      <c r="O122" s="71">
        <f t="shared" si="33"/>
        <v>0</v>
      </c>
    </row>
    <row r="123" spans="1:15" ht="13.5" customHeight="1" thickBot="1">
      <c r="A123" s="524" t="s">
        <v>36</v>
      </c>
      <c r="B123" s="524"/>
      <c r="C123" s="524"/>
      <c r="D123" s="416">
        <f>D117+D122</f>
        <v>6</v>
      </c>
      <c r="E123" s="416">
        <f aca="true" t="shared" si="34" ref="E123:O123">E117+E122</f>
        <v>6</v>
      </c>
      <c r="F123" s="416">
        <f t="shared" si="34"/>
        <v>12</v>
      </c>
      <c r="G123" s="416">
        <f t="shared" si="34"/>
        <v>4</v>
      </c>
      <c r="H123" s="416">
        <f t="shared" si="34"/>
        <v>3</v>
      </c>
      <c r="I123" s="416">
        <f t="shared" si="34"/>
        <v>7</v>
      </c>
      <c r="J123" s="416">
        <f t="shared" si="34"/>
        <v>0</v>
      </c>
      <c r="K123" s="416">
        <f t="shared" si="34"/>
        <v>0</v>
      </c>
      <c r="L123" s="416">
        <f t="shared" si="34"/>
        <v>0</v>
      </c>
      <c r="M123" s="416">
        <f t="shared" si="34"/>
        <v>4</v>
      </c>
      <c r="N123" s="416">
        <f t="shared" si="34"/>
        <v>3</v>
      </c>
      <c r="O123" s="416">
        <f t="shared" si="34"/>
        <v>7</v>
      </c>
    </row>
    <row r="124" spans="1:15" ht="12.75" customHeight="1">
      <c r="A124" s="241" t="s">
        <v>251</v>
      </c>
      <c r="B124" s="241" t="s">
        <v>251</v>
      </c>
      <c r="C124" s="241"/>
      <c r="D124" s="228"/>
      <c r="E124" s="228"/>
      <c r="F124" s="228"/>
      <c r="G124" s="228"/>
      <c r="H124" s="228"/>
      <c r="I124" s="228"/>
      <c r="J124" s="228"/>
      <c r="K124" s="228"/>
      <c r="L124" s="228"/>
      <c r="M124" s="228"/>
      <c r="N124" s="228"/>
      <c r="O124" s="228"/>
    </row>
    <row r="125" spans="1:15" ht="12.75" customHeight="1" thickBot="1">
      <c r="A125" s="126" t="s">
        <v>251</v>
      </c>
      <c r="B125" s="126" t="s">
        <v>251</v>
      </c>
      <c r="C125" s="126"/>
      <c r="D125" s="212"/>
      <c r="E125" s="212"/>
      <c r="F125" s="212"/>
      <c r="G125" s="212"/>
      <c r="H125" s="212"/>
      <c r="I125" s="212"/>
      <c r="J125" s="212"/>
      <c r="K125" s="212"/>
      <c r="L125" s="212"/>
      <c r="M125" s="212"/>
      <c r="N125" s="212"/>
      <c r="O125" s="212"/>
    </row>
    <row r="126" spans="1:15" ht="11.25" customHeight="1" thickBot="1">
      <c r="A126" s="556" t="s">
        <v>87</v>
      </c>
      <c r="B126" s="557"/>
      <c r="C126" s="557"/>
      <c r="D126" s="557"/>
      <c r="E126" s="557"/>
      <c r="F126" s="557"/>
      <c r="G126" s="545" t="s">
        <v>6</v>
      </c>
      <c r="H126" s="545"/>
      <c r="I126" s="545"/>
      <c r="J126" s="545"/>
      <c r="K126" s="545"/>
      <c r="L126" s="545"/>
      <c r="M126" s="545"/>
      <c r="N126" s="545"/>
      <c r="O126" s="546"/>
    </row>
    <row r="127" spans="1:15" ht="13.5" customHeight="1" thickBot="1">
      <c r="A127" s="412" t="s">
        <v>7</v>
      </c>
      <c r="B127" s="409" t="s">
        <v>38</v>
      </c>
      <c r="C127" s="411" t="s">
        <v>9</v>
      </c>
      <c r="D127" s="501" t="s">
        <v>10</v>
      </c>
      <c r="E127" s="501"/>
      <c r="F127" s="501"/>
      <c r="G127" s="501" t="s">
        <v>11</v>
      </c>
      <c r="H127" s="501"/>
      <c r="I127" s="501"/>
      <c r="J127" s="501" t="s">
        <v>12</v>
      </c>
      <c r="K127" s="501"/>
      <c r="L127" s="501"/>
      <c r="M127" s="501" t="s">
        <v>13</v>
      </c>
      <c r="N127" s="501"/>
      <c r="O127" s="501"/>
    </row>
    <row r="128" spans="1:15" s="26" customFormat="1" ht="15" customHeight="1" thickBot="1">
      <c r="A128" s="413" t="s">
        <v>33</v>
      </c>
      <c r="B128" s="410" t="s">
        <v>38</v>
      </c>
      <c r="C128" s="408" t="s">
        <v>9</v>
      </c>
      <c r="D128" s="92" t="s">
        <v>15</v>
      </c>
      <c r="E128" s="93" t="s">
        <v>16</v>
      </c>
      <c r="F128" s="94" t="s">
        <v>17</v>
      </c>
      <c r="G128" s="92" t="s">
        <v>15</v>
      </c>
      <c r="H128" s="93" t="s">
        <v>16</v>
      </c>
      <c r="I128" s="94" t="s">
        <v>17</v>
      </c>
      <c r="J128" s="92" t="s">
        <v>15</v>
      </c>
      <c r="K128" s="93" t="s">
        <v>16</v>
      </c>
      <c r="L128" s="94" t="s">
        <v>17</v>
      </c>
      <c r="M128" s="316" t="s">
        <v>15</v>
      </c>
      <c r="N128" s="93" t="s">
        <v>16</v>
      </c>
      <c r="O128" s="94" t="s">
        <v>17</v>
      </c>
    </row>
    <row r="129" spans="1:15" ht="24.75" customHeight="1" thickBot="1">
      <c r="A129" s="317" t="s">
        <v>89</v>
      </c>
      <c r="B129" s="133" t="s">
        <v>66</v>
      </c>
      <c r="C129" s="231" t="s">
        <v>90</v>
      </c>
      <c r="D129" s="97">
        <v>0</v>
      </c>
      <c r="E129" s="90">
        <v>0</v>
      </c>
      <c r="F129" s="76">
        <f>SUM(D129:E129)</f>
        <v>0</v>
      </c>
      <c r="G129" s="97">
        <v>0</v>
      </c>
      <c r="H129" s="90">
        <v>0</v>
      </c>
      <c r="I129" s="76">
        <f>SUM(G129:H129)</f>
        <v>0</v>
      </c>
      <c r="J129" s="97">
        <v>1</v>
      </c>
      <c r="K129" s="90">
        <v>5</v>
      </c>
      <c r="L129" s="76">
        <f>SUM(J129:K129)</f>
        <v>6</v>
      </c>
      <c r="M129" s="292">
        <f>SUM(G129,J129)</f>
        <v>1</v>
      </c>
      <c r="N129" s="213">
        <f>SUM(H129,K129)</f>
        <v>5</v>
      </c>
      <c r="O129" s="140">
        <f>SUM(M129:N129)</f>
        <v>6</v>
      </c>
    </row>
    <row r="130" spans="1:15" ht="15.75" customHeight="1" thickBot="1">
      <c r="A130" s="522" t="s">
        <v>29</v>
      </c>
      <c r="B130" s="522"/>
      <c r="C130" s="522"/>
      <c r="D130" s="211">
        <f>SUM(D129:D129)</f>
        <v>0</v>
      </c>
      <c r="E130" s="211">
        <f aca="true" t="shared" si="35" ref="E130:M130">SUM(E129:E129)</f>
        <v>0</v>
      </c>
      <c r="F130" s="211">
        <f t="shared" si="35"/>
        <v>0</v>
      </c>
      <c r="G130" s="211">
        <f t="shared" si="35"/>
        <v>0</v>
      </c>
      <c r="H130" s="211">
        <f t="shared" si="35"/>
        <v>0</v>
      </c>
      <c r="I130" s="211">
        <f t="shared" si="35"/>
        <v>0</v>
      </c>
      <c r="J130" s="211">
        <f>SUM(J129:J129)</f>
        <v>1</v>
      </c>
      <c r="K130" s="211">
        <f t="shared" si="35"/>
        <v>5</v>
      </c>
      <c r="L130" s="211">
        <f t="shared" si="35"/>
        <v>6</v>
      </c>
      <c r="M130" s="211">
        <f t="shared" si="35"/>
        <v>1</v>
      </c>
      <c r="N130" s="211">
        <f>SUM(N129:N129)</f>
        <v>5</v>
      </c>
      <c r="O130" s="211">
        <f>SUM(O129:O129)</f>
        <v>6</v>
      </c>
    </row>
    <row r="131" spans="1:15" s="26" customFormat="1" ht="15.75" customHeight="1" thickBot="1">
      <c r="A131" s="174" t="s">
        <v>251</v>
      </c>
      <c r="B131" s="174" t="s">
        <v>251</v>
      </c>
      <c r="C131" s="174"/>
      <c r="D131" s="212"/>
      <c r="E131" s="212"/>
      <c r="F131" s="212"/>
      <c r="G131" s="212"/>
      <c r="H131" s="212"/>
      <c r="I131" s="212"/>
      <c r="J131" s="212"/>
      <c r="K131" s="212"/>
      <c r="L131" s="212"/>
      <c r="M131" s="212"/>
      <c r="N131" s="212"/>
      <c r="O131" s="212"/>
    </row>
    <row r="132" spans="1:15" ht="13.5" customHeight="1" thickBot="1">
      <c r="A132" s="408" t="s">
        <v>30</v>
      </c>
      <c r="B132" s="410" t="s">
        <v>38</v>
      </c>
      <c r="C132" s="408" t="s">
        <v>9</v>
      </c>
      <c r="D132" s="131" t="s">
        <v>15</v>
      </c>
      <c r="E132" s="131" t="s">
        <v>16</v>
      </c>
      <c r="F132" s="131" t="s">
        <v>17</v>
      </c>
      <c r="G132" s="131" t="s">
        <v>15</v>
      </c>
      <c r="H132" s="131" t="s">
        <v>16</v>
      </c>
      <c r="I132" s="131" t="s">
        <v>17</v>
      </c>
      <c r="J132" s="131" t="s">
        <v>15</v>
      </c>
      <c r="K132" s="131" t="s">
        <v>16</v>
      </c>
      <c r="L132" s="131" t="s">
        <v>17</v>
      </c>
      <c r="M132" s="131" t="s">
        <v>15</v>
      </c>
      <c r="N132" s="131" t="s">
        <v>16</v>
      </c>
      <c r="O132" s="131" t="s">
        <v>17</v>
      </c>
    </row>
    <row r="133" spans="1:15" ht="12.75" customHeight="1">
      <c r="A133" s="132" t="s">
        <v>219</v>
      </c>
      <c r="B133" s="318" t="s">
        <v>66</v>
      </c>
      <c r="C133" s="319" t="s">
        <v>20</v>
      </c>
      <c r="D133" s="320">
        <v>0</v>
      </c>
      <c r="E133" s="321">
        <v>0</v>
      </c>
      <c r="F133" s="168">
        <f>SUM(D133:E133)</f>
        <v>0</v>
      </c>
      <c r="G133" s="322">
        <v>0</v>
      </c>
      <c r="H133" s="321">
        <v>0</v>
      </c>
      <c r="I133" s="168">
        <f>SUM(G133:H133)</f>
        <v>0</v>
      </c>
      <c r="J133" s="322">
        <v>0</v>
      </c>
      <c r="K133" s="321">
        <v>0</v>
      </c>
      <c r="L133" s="168">
        <f>SUM(J133:K133)</f>
        <v>0</v>
      </c>
      <c r="M133" s="169">
        <f aca="true" t="shared" si="36" ref="M133:N135">SUM(G133,J133)</f>
        <v>0</v>
      </c>
      <c r="N133" s="167">
        <f t="shared" si="36"/>
        <v>0</v>
      </c>
      <c r="O133" s="168">
        <f>SUM(M133:N133)</f>
        <v>0</v>
      </c>
    </row>
    <row r="134" spans="1:15" ht="19.5" customHeight="1">
      <c r="A134" s="141" t="s">
        <v>171</v>
      </c>
      <c r="B134" s="152" t="s">
        <v>66</v>
      </c>
      <c r="C134" s="323" t="s">
        <v>91</v>
      </c>
      <c r="D134" s="324">
        <v>0</v>
      </c>
      <c r="E134" s="325">
        <v>0</v>
      </c>
      <c r="F134" s="156">
        <f>SUM(D134:E134)</f>
        <v>0</v>
      </c>
      <c r="G134" s="326">
        <v>0</v>
      </c>
      <c r="H134" s="325">
        <v>0</v>
      </c>
      <c r="I134" s="156">
        <f>SUM(G134:H134)</f>
        <v>0</v>
      </c>
      <c r="J134" s="326">
        <v>0</v>
      </c>
      <c r="K134" s="325">
        <v>0</v>
      </c>
      <c r="L134" s="156">
        <f>SUM(J134:K134)</f>
        <v>0</v>
      </c>
      <c r="M134" s="154">
        <f t="shared" si="36"/>
        <v>0</v>
      </c>
      <c r="N134" s="155">
        <f t="shared" si="36"/>
        <v>0</v>
      </c>
      <c r="O134" s="156">
        <f>SUM(M134:N134)</f>
        <v>0</v>
      </c>
    </row>
    <row r="135" spans="1:15" ht="19.5" customHeight="1" thickBot="1">
      <c r="A135" s="203" t="s">
        <v>92</v>
      </c>
      <c r="B135" s="327" t="s">
        <v>66</v>
      </c>
      <c r="C135" s="328" t="s">
        <v>20</v>
      </c>
      <c r="D135" s="329">
        <v>12</v>
      </c>
      <c r="E135" s="81">
        <v>19</v>
      </c>
      <c r="F135" s="82">
        <f>SUM(D135:E135)</f>
        <v>31</v>
      </c>
      <c r="G135" s="80">
        <v>3</v>
      </c>
      <c r="H135" s="81">
        <v>9</v>
      </c>
      <c r="I135" s="82">
        <f>SUM(G135:H135)</f>
        <v>12</v>
      </c>
      <c r="J135" s="80">
        <v>10</v>
      </c>
      <c r="K135" s="160">
        <v>11</v>
      </c>
      <c r="L135" s="82">
        <f>SUM(J135:K135)</f>
        <v>21</v>
      </c>
      <c r="M135" s="80">
        <f t="shared" si="36"/>
        <v>13</v>
      </c>
      <c r="N135" s="160">
        <f t="shared" si="36"/>
        <v>20</v>
      </c>
      <c r="O135" s="82">
        <f>SUM(M135:N135)</f>
        <v>33</v>
      </c>
    </row>
    <row r="136" spans="1:15" ht="13.5" customHeight="1" thickBot="1">
      <c r="A136" s="529" t="s">
        <v>29</v>
      </c>
      <c r="B136" s="530"/>
      <c r="C136" s="530"/>
      <c r="D136" s="310">
        <f aca="true" t="shared" si="37" ref="D136:O136">SUM(D133:D135)</f>
        <v>12</v>
      </c>
      <c r="E136" s="310">
        <f t="shared" si="37"/>
        <v>19</v>
      </c>
      <c r="F136" s="310">
        <f t="shared" si="37"/>
        <v>31</v>
      </c>
      <c r="G136" s="310">
        <f t="shared" si="37"/>
        <v>3</v>
      </c>
      <c r="H136" s="310">
        <f t="shared" si="37"/>
        <v>9</v>
      </c>
      <c r="I136" s="310">
        <f t="shared" si="37"/>
        <v>12</v>
      </c>
      <c r="J136" s="310">
        <f t="shared" si="37"/>
        <v>10</v>
      </c>
      <c r="K136" s="310">
        <f t="shared" si="37"/>
        <v>11</v>
      </c>
      <c r="L136" s="310">
        <f t="shared" si="37"/>
        <v>21</v>
      </c>
      <c r="M136" s="310">
        <f t="shared" si="37"/>
        <v>13</v>
      </c>
      <c r="N136" s="310">
        <f t="shared" si="37"/>
        <v>20</v>
      </c>
      <c r="O136" s="310">
        <f t="shared" si="37"/>
        <v>33</v>
      </c>
    </row>
    <row r="137" spans="1:15" ht="12.75" customHeight="1" thickBot="1">
      <c r="A137" s="241" t="s">
        <v>251</v>
      </c>
      <c r="B137" s="241" t="s">
        <v>251</v>
      </c>
      <c r="C137" s="241"/>
      <c r="D137" s="212"/>
      <c r="E137" s="212"/>
      <c r="F137" s="212"/>
      <c r="G137" s="212"/>
      <c r="H137" s="212"/>
      <c r="I137" s="212"/>
      <c r="J137" s="212"/>
      <c r="K137" s="212"/>
      <c r="L137" s="212"/>
      <c r="M137" s="212"/>
      <c r="N137" s="212"/>
      <c r="O137" s="212"/>
    </row>
    <row r="138" spans="1:15" ht="13.5" customHeight="1" thickBot="1">
      <c r="A138" s="408" t="s">
        <v>35</v>
      </c>
      <c r="B138" s="410" t="s">
        <v>38</v>
      </c>
      <c r="C138" s="408" t="s">
        <v>9</v>
      </c>
      <c r="D138" s="131" t="s">
        <v>15</v>
      </c>
      <c r="E138" s="131" t="s">
        <v>16</v>
      </c>
      <c r="F138" s="131" t="s">
        <v>17</v>
      </c>
      <c r="G138" s="131" t="s">
        <v>15</v>
      </c>
      <c r="H138" s="131" t="s">
        <v>16</v>
      </c>
      <c r="I138" s="131" t="s">
        <v>17</v>
      </c>
      <c r="J138" s="131" t="s">
        <v>15</v>
      </c>
      <c r="K138" s="131" t="s">
        <v>16</v>
      </c>
      <c r="L138" s="131" t="s">
        <v>17</v>
      </c>
      <c r="M138" s="130" t="s">
        <v>15</v>
      </c>
      <c r="N138" s="131" t="s">
        <v>16</v>
      </c>
      <c r="O138" s="131" t="s">
        <v>17</v>
      </c>
    </row>
    <row r="139" spans="1:15" ht="12" customHeight="1" thickBot="1">
      <c r="A139" s="141" t="s">
        <v>65</v>
      </c>
      <c r="B139" s="158" t="s">
        <v>66</v>
      </c>
      <c r="C139" s="330" t="s">
        <v>20</v>
      </c>
      <c r="D139" s="80">
        <v>0</v>
      </c>
      <c r="E139" s="160">
        <v>0</v>
      </c>
      <c r="F139" s="73">
        <f>SUM(D139:E139)</f>
        <v>0</v>
      </c>
      <c r="G139" s="146">
        <v>0</v>
      </c>
      <c r="H139" s="147">
        <v>0</v>
      </c>
      <c r="I139" s="70">
        <f>SUM(G139:H139)</f>
        <v>0</v>
      </c>
      <c r="J139" s="146">
        <v>21</v>
      </c>
      <c r="K139" s="147">
        <v>33</v>
      </c>
      <c r="L139" s="70">
        <f>SUM(J139:K139)</f>
        <v>54</v>
      </c>
      <c r="M139" s="223">
        <f>SUM(G139,J139)</f>
        <v>21</v>
      </c>
      <c r="N139" s="109">
        <f>SUM(H139,K139)</f>
        <v>33</v>
      </c>
      <c r="O139" s="70">
        <f>SUM(M139:N139)</f>
        <v>54</v>
      </c>
    </row>
    <row r="140" spans="1:15" ht="11.25" customHeight="1" thickBot="1">
      <c r="A140" s="547" t="s">
        <v>29</v>
      </c>
      <c r="B140" s="548"/>
      <c r="C140" s="549"/>
      <c r="D140" s="211">
        <f aca="true" t="shared" si="38" ref="D140:O140">SUM(D139:D139)</f>
        <v>0</v>
      </c>
      <c r="E140" s="211">
        <f t="shared" si="38"/>
        <v>0</v>
      </c>
      <c r="F140" s="211">
        <f t="shared" si="38"/>
        <v>0</v>
      </c>
      <c r="G140" s="211">
        <f t="shared" si="38"/>
        <v>0</v>
      </c>
      <c r="H140" s="211">
        <f t="shared" si="38"/>
        <v>0</v>
      </c>
      <c r="I140" s="211">
        <f t="shared" si="38"/>
        <v>0</v>
      </c>
      <c r="J140" s="211">
        <f t="shared" si="38"/>
        <v>21</v>
      </c>
      <c r="K140" s="211">
        <f t="shared" si="38"/>
        <v>33</v>
      </c>
      <c r="L140" s="211">
        <f t="shared" si="38"/>
        <v>54</v>
      </c>
      <c r="M140" s="211">
        <f t="shared" si="38"/>
        <v>21</v>
      </c>
      <c r="N140" s="211">
        <f t="shared" si="38"/>
        <v>33</v>
      </c>
      <c r="O140" s="211">
        <f t="shared" si="38"/>
        <v>54</v>
      </c>
    </row>
    <row r="141" spans="1:15" ht="13.5" customHeight="1" thickBot="1">
      <c r="A141" s="531" t="s">
        <v>36</v>
      </c>
      <c r="B141" s="532"/>
      <c r="C141" s="532"/>
      <c r="D141" s="331">
        <f>SUM(D130,D136,D140)</f>
        <v>12</v>
      </c>
      <c r="E141" s="331">
        <f aca="true" t="shared" si="39" ref="E141:O141">SUM(E130,E136,E140)</f>
        <v>19</v>
      </c>
      <c r="F141" s="331">
        <f t="shared" si="39"/>
        <v>31</v>
      </c>
      <c r="G141" s="331">
        <f t="shared" si="39"/>
        <v>3</v>
      </c>
      <c r="H141" s="331">
        <f t="shared" si="39"/>
        <v>9</v>
      </c>
      <c r="I141" s="331">
        <f t="shared" si="39"/>
        <v>12</v>
      </c>
      <c r="J141" s="331">
        <f t="shared" si="39"/>
        <v>32</v>
      </c>
      <c r="K141" s="331">
        <f t="shared" si="39"/>
        <v>49</v>
      </c>
      <c r="L141" s="331">
        <f t="shared" si="39"/>
        <v>81</v>
      </c>
      <c r="M141" s="331">
        <f t="shared" si="39"/>
        <v>35</v>
      </c>
      <c r="N141" s="331">
        <f t="shared" si="39"/>
        <v>58</v>
      </c>
      <c r="O141" s="331">
        <f t="shared" si="39"/>
        <v>93</v>
      </c>
    </row>
    <row r="142" spans="1:15" ht="12.75" customHeight="1">
      <c r="A142" s="126" t="s">
        <v>251</v>
      </c>
      <c r="B142" s="126" t="s">
        <v>251</v>
      </c>
      <c r="C142" s="126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</row>
    <row r="143" spans="1:15" ht="12.75" customHeight="1" thickBot="1">
      <c r="A143" s="126" t="s">
        <v>251</v>
      </c>
      <c r="B143" s="126" t="s">
        <v>251</v>
      </c>
      <c r="C143" s="126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</row>
    <row r="144" spans="1:15" ht="13.5" customHeight="1" thickBot="1">
      <c r="A144" s="505" t="s">
        <v>105</v>
      </c>
      <c r="B144" s="505"/>
      <c r="C144" s="505"/>
      <c r="D144" s="505"/>
      <c r="E144" s="505"/>
      <c r="F144" s="505"/>
      <c r="G144" s="508" t="s">
        <v>6</v>
      </c>
      <c r="H144" s="508"/>
      <c r="I144" s="508"/>
      <c r="J144" s="508"/>
      <c r="K144" s="508"/>
      <c r="L144" s="508"/>
      <c r="M144" s="508"/>
      <c r="N144" s="508"/>
      <c r="O144" s="508"/>
    </row>
    <row r="145" spans="1:15" ht="13.5" customHeight="1" thickBot="1">
      <c r="A145" s="408" t="s">
        <v>7</v>
      </c>
      <c r="B145" s="500" t="s">
        <v>38</v>
      </c>
      <c r="C145" s="408" t="s">
        <v>9</v>
      </c>
      <c r="D145" s="496" t="s">
        <v>10</v>
      </c>
      <c r="E145" s="496"/>
      <c r="F145" s="496"/>
      <c r="G145" s="496" t="s">
        <v>11</v>
      </c>
      <c r="H145" s="496"/>
      <c r="I145" s="496"/>
      <c r="J145" s="496" t="s">
        <v>12</v>
      </c>
      <c r="K145" s="496"/>
      <c r="L145" s="496"/>
      <c r="M145" s="496" t="s">
        <v>13</v>
      </c>
      <c r="N145" s="496"/>
      <c r="O145" s="496"/>
    </row>
    <row r="146" spans="1:15" ht="13.5" customHeight="1" thickBot="1">
      <c r="A146" s="408" t="s">
        <v>164</v>
      </c>
      <c r="B146" s="501"/>
      <c r="C146" s="131" t="s">
        <v>9</v>
      </c>
      <c r="D146" s="131" t="s">
        <v>15</v>
      </c>
      <c r="E146" s="131" t="s">
        <v>16</v>
      </c>
      <c r="F146" s="131" t="s">
        <v>17</v>
      </c>
      <c r="G146" s="131" t="s">
        <v>15</v>
      </c>
      <c r="H146" s="131" t="s">
        <v>16</v>
      </c>
      <c r="I146" s="131" t="s">
        <v>17</v>
      </c>
      <c r="J146" s="131" t="s">
        <v>15</v>
      </c>
      <c r="K146" s="131" t="s">
        <v>16</v>
      </c>
      <c r="L146" s="131" t="s">
        <v>17</v>
      </c>
      <c r="M146" s="131" t="s">
        <v>15</v>
      </c>
      <c r="N146" s="131" t="s">
        <v>16</v>
      </c>
      <c r="O146" s="131" t="s">
        <v>17</v>
      </c>
    </row>
    <row r="147" spans="1:15" ht="25.5" customHeight="1" thickBot="1">
      <c r="A147" s="302" t="s">
        <v>163</v>
      </c>
      <c r="B147" s="369" t="s">
        <v>122</v>
      </c>
      <c r="C147" s="303" t="s">
        <v>20</v>
      </c>
      <c r="D147" s="97">
        <v>10</v>
      </c>
      <c r="E147" s="90">
        <v>6</v>
      </c>
      <c r="F147" s="76">
        <f>SUM(D147:E147)</f>
        <v>16</v>
      </c>
      <c r="G147" s="366">
        <v>0</v>
      </c>
      <c r="H147" s="367">
        <v>2</v>
      </c>
      <c r="I147" s="368">
        <f>SUM(G147:H147)</f>
        <v>2</v>
      </c>
      <c r="J147" s="97">
        <v>0</v>
      </c>
      <c r="K147" s="90">
        <v>0</v>
      </c>
      <c r="L147" s="76">
        <f>SUM(J147:K147)</f>
        <v>0</v>
      </c>
      <c r="M147" s="276">
        <f>SUM(G147,J147)</f>
        <v>0</v>
      </c>
      <c r="N147" s="222">
        <f>SUM(H147,K147)</f>
        <v>2</v>
      </c>
      <c r="O147" s="249">
        <f>SUM(M147:N147)</f>
        <v>2</v>
      </c>
    </row>
    <row r="148" spans="1:15" ht="13.5" customHeight="1" thickBot="1">
      <c r="A148" s="493" t="s">
        <v>36</v>
      </c>
      <c r="B148" s="493"/>
      <c r="C148" s="493"/>
      <c r="D148" s="234">
        <f>D147</f>
        <v>10</v>
      </c>
      <c r="E148" s="234">
        <f aca="true" t="shared" si="40" ref="E148:M148">E147</f>
        <v>6</v>
      </c>
      <c r="F148" s="234">
        <f t="shared" si="40"/>
        <v>16</v>
      </c>
      <c r="G148" s="234">
        <f t="shared" si="40"/>
        <v>0</v>
      </c>
      <c r="H148" s="234">
        <f t="shared" si="40"/>
        <v>2</v>
      </c>
      <c r="I148" s="234">
        <f t="shared" si="40"/>
        <v>2</v>
      </c>
      <c r="J148" s="234">
        <f t="shared" si="40"/>
        <v>0</v>
      </c>
      <c r="K148" s="234">
        <f t="shared" si="40"/>
        <v>0</v>
      </c>
      <c r="L148" s="234">
        <f t="shared" si="40"/>
        <v>0</v>
      </c>
      <c r="M148" s="234">
        <f t="shared" si="40"/>
        <v>0</v>
      </c>
      <c r="N148" s="234">
        <f>N147</f>
        <v>2</v>
      </c>
      <c r="O148" s="234">
        <f>O147</f>
        <v>2</v>
      </c>
    </row>
    <row r="149" spans="1:15" ht="12.75" customHeight="1">
      <c r="A149" s="174" t="s">
        <v>251</v>
      </c>
      <c r="B149" s="174" t="s">
        <v>251</v>
      </c>
      <c r="C149" s="174"/>
      <c r="D149" s="235"/>
      <c r="E149" s="235"/>
      <c r="F149" s="235"/>
      <c r="G149" s="235"/>
      <c r="H149" s="235"/>
      <c r="I149" s="235"/>
      <c r="J149" s="235"/>
      <c r="K149" s="235"/>
      <c r="L149" s="235"/>
      <c r="M149" s="235"/>
      <c r="N149" s="235"/>
      <c r="O149" s="235"/>
    </row>
    <row r="150" spans="1:15" ht="13.5" customHeight="1" thickBot="1">
      <c r="A150" s="174" t="s">
        <v>251</v>
      </c>
      <c r="B150" s="174" t="s">
        <v>251</v>
      </c>
      <c r="C150" s="174"/>
      <c r="D150" s="235"/>
      <c r="E150" s="235"/>
      <c r="F150" s="235"/>
      <c r="G150" s="235"/>
      <c r="H150" s="235"/>
      <c r="I150" s="235"/>
      <c r="J150" s="235"/>
      <c r="K150" s="235"/>
      <c r="L150" s="235"/>
      <c r="M150" s="235"/>
      <c r="N150" s="235"/>
      <c r="O150" s="235"/>
    </row>
    <row r="151" spans="1:15" ht="13.5" customHeight="1" thickBot="1">
      <c r="A151" s="505" t="s">
        <v>105</v>
      </c>
      <c r="B151" s="505"/>
      <c r="C151" s="505"/>
      <c r="D151" s="505"/>
      <c r="E151" s="505"/>
      <c r="F151" s="505"/>
      <c r="G151" s="508" t="s">
        <v>6</v>
      </c>
      <c r="H151" s="508"/>
      <c r="I151" s="508"/>
      <c r="J151" s="508"/>
      <c r="K151" s="508"/>
      <c r="L151" s="508"/>
      <c r="M151" s="508"/>
      <c r="N151" s="508"/>
      <c r="O151" s="508"/>
    </row>
    <row r="152" spans="1:15" ht="13.5" customHeight="1" thickBot="1">
      <c r="A152" s="408" t="s">
        <v>7</v>
      </c>
      <c r="B152" s="500" t="s">
        <v>38</v>
      </c>
      <c r="C152" s="411" t="s">
        <v>9</v>
      </c>
      <c r="D152" s="496" t="s">
        <v>10</v>
      </c>
      <c r="E152" s="496"/>
      <c r="F152" s="496"/>
      <c r="G152" s="496" t="s">
        <v>11</v>
      </c>
      <c r="H152" s="496"/>
      <c r="I152" s="496"/>
      <c r="J152" s="496" t="s">
        <v>12</v>
      </c>
      <c r="K152" s="496"/>
      <c r="L152" s="496"/>
      <c r="M152" s="496" t="s">
        <v>13</v>
      </c>
      <c r="N152" s="496"/>
      <c r="O152" s="496"/>
    </row>
    <row r="153" spans="1:15" ht="13.5" customHeight="1" thickBot="1">
      <c r="A153" s="380" t="s">
        <v>30</v>
      </c>
      <c r="B153" s="501"/>
      <c r="C153" s="131" t="s">
        <v>9</v>
      </c>
      <c r="D153" s="92" t="s">
        <v>15</v>
      </c>
      <c r="E153" s="93" t="s">
        <v>16</v>
      </c>
      <c r="F153" s="94" t="s">
        <v>17</v>
      </c>
      <c r="G153" s="92" t="s">
        <v>15</v>
      </c>
      <c r="H153" s="94" t="s">
        <v>16</v>
      </c>
      <c r="I153" s="130" t="s">
        <v>17</v>
      </c>
      <c r="J153" s="92" t="s">
        <v>15</v>
      </c>
      <c r="K153" s="93" t="s">
        <v>16</v>
      </c>
      <c r="L153" s="94" t="s">
        <v>17</v>
      </c>
      <c r="M153" s="316" t="s">
        <v>15</v>
      </c>
      <c r="N153" s="93" t="s">
        <v>16</v>
      </c>
      <c r="O153" s="94" t="s">
        <v>17</v>
      </c>
    </row>
    <row r="154" spans="1:15" ht="13.5" customHeight="1" thickBot="1">
      <c r="A154" s="95" t="s">
        <v>56</v>
      </c>
      <c r="B154" s="96" t="s">
        <v>149</v>
      </c>
      <c r="C154" s="374" t="s">
        <v>145</v>
      </c>
      <c r="D154" s="71">
        <v>8</v>
      </c>
      <c r="E154" s="72">
        <v>4</v>
      </c>
      <c r="F154" s="73">
        <f>SUM(D154:E154)</f>
        <v>12</v>
      </c>
      <c r="G154" s="375">
        <v>4</v>
      </c>
      <c r="H154" s="376">
        <v>1</v>
      </c>
      <c r="I154" s="337">
        <f>SUM(G154:H154)</f>
        <v>5</v>
      </c>
      <c r="J154" s="71">
        <v>3</v>
      </c>
      <c r="K154" s="72">
        <v>3</v>
      </c>
      <c r="L154" s="73">
        <f>SUM(J154:K154)</f>
        <v>6</v>
      </c>
      <c r="M154" s="71">
        <f>SUM(G154,J154)</f>
        <v>7</v>
      </c>
      <c r="N154" s="72">
        <f>SUM(H154,K154)</f>
        <v>4</v>
      </c>
      <c r="O154" s="73">
        <f>SUM(M154:N154)</f>
        <v>11</v>
      </c>
    </row>
    <row r="155" spans="1:15" ht="13.5" customHeight="1" thickBot="1">
      <c r="A155" s="522" t="s">
        <v>125</v>
      </c>
      <c r="B155" s="522"/>
      <c r="C155" s="522"/>
      <c r="D155" s="381">
        <f aca="true" t="shared" si="41" ref="D155:O155">SUM(D154:D154)</f>
        <v>8</v>
      </c>
      <c r="E155" s="381">
        <f t="shared" si="41"/>
        <v>4</v>
      </c>
      <c r="F155" s="381">
        <f t="shared" si="41"/>
        <v>12</v>
      </c>
      <c r="G155" s="381">
        <f t="shared" si="41"/>
        <v>4</v>
      </c>
      <c r="H155" s="381">
        <f t="shared" si="41"/>
        <v>1</v>
      </c>
      <c r="I155" s="381">
        <f t="shared" si="41"/>
        <v>5</v>
      </c>
      <c r="J155" s="381">
        <f t="shared" si="41"/>
        <v>3</v>
      </c>
      <c r="K155" s="381">
        <f t="shared" si="41"/>
        <v>3</v>
      </c>
      <c r="L155" s="381">
        <f t="shared" si="41"/>
        <v>6</v>
      </c>
      <c r="M155" s="381">
        <f t="shared" si="41"/>
        <v>7</v>
      </c>
      <c r="N155" s="381">
        <f t="shared" si="41"/>
        <v>4</v>
      </c>
      <c r="O155" s="381">
        <f t="shared" si="41"/>
        <v>11</v>
      </c>
    </row>
    <row r="156" spans="1:15" ht="12.75" customHeight="1" thickBot="1">
      <c r="A156" s="229" t="s">
        <v>251</v>
      </c>
      <c r="B156" s="230" t="s">
        <v>251</v>
      </c>
      <c r="C156" s="230"/>
      <c r="D156" s="230"/>
      <c r="E156" s="230"/>
      <c r="F156" s="230"/>
      <c r="G156" s="230"/>
      <c r="H156" s="230"/>
      <c r="I156" s="230"/>
      <c r="J156" s="230"/>
      <c r="K156" s="230"/>
      <c r="L156" s="230"/>
      <c r="M156" s="230"/>
      <c r="N156" s="230"/>
      <c r="O156" s="230"/>
    </row>
    <row r="157" spans="1:15" ht="13.5" customHeight="1" thickBot="1">
      <c r="A157" s="408" t="s">
        <v>35</v>
      </c>
      <c r="B157" s="410" t="s">
        <v>38</v>
      </c>
      <c r="C157" s="188" t="s">
        <v>9</v>
      </c>
      <c r="D157" s="131" t="s">
        <v>15</v>
      </c>
      <c r="E157" s="131" t="s">
        <v>16</v>
      </c>
      <c r="F157" s="131" t="s">
        <v>17</v>
      </c>
      <c r="G157" s="131" t="s">
        <v>15</v>
      </c>
      <c r="H157" s="131" t="s">
        <v>16</v>
      </c>
      <c r="I157" s="131" t="s">
        <v>17</v>
      </c>
      <c r="J157" s="131" t="s">
        <v>15</v>
      </c>
      <c r="K157" s="131" t="s">
        <v>16</v>
      </c>
      <c r="L157" s="131" t="s">
        <v>17</v>
      </c>
      <c r="M157" s="131" t="s">
        <v>15</v>
      </c>
      <c r="N157" s="131" t="s">
        <v>16</v>
      </c>
      <c r="O157" s="131" t="s">
        <v>17</v>
      </c>
    </row>
    <row r="158" spans="1:15" ht="13.5" customHeight="1" thickBot="1">
      <c r="A158" s="86" t="s">
        <v>56</v>
      </c>
      <c r="B158" s="96" t="s">
        <v>149</v>
      </c>
      <c r="C158" s="382" t="s">
        <v>145</v>
      </c>
      <c r="D158" s="80">
        <v>5</v>
      </c>
      <c r="E158" s="160">
        <v>5</v>
      </c>
      <c r="F158" s="82">
        <f>SUM(D158:E158)</f>
        <v>10</v>
      </c>
      <c r="G158" s="206">
        <v>2</v>
      </c>
      <c r="H158" s="209">
        <v>3</v>
      </c>
      <c r="I158" s="356">
        <f>SUM(G158:H158)</f>
        <v>5</v>
      </c>
      <c r="J158" s="80">
        <v>8</v>
      </c>
      <c r="K158" s="160">
        <v>4</v>
      </c>
      <c r="L158" s="82">
        <f>SUM(J158,K158)</f>
        <v>12</v>
      </c>
      <c r="M158" s="80">
        <f>SUM(G158,J158)</f>
        <v>10</v>
      </c>
      <c r="N158" s="160">
        <f>SUM(H158,K158)</f>
        <v>7</v>
      </c>
      <c r="O158" s="82">
        <f>SUM(M158:N158)</f>
        <v>17</v>
      </c>
    </row>
    <row r="159" spans="1:15" ht="12" customHeight="1" thickBot="1">
      <c r="A159" s="522" t="s">
        <v>29</v>
      </c>
      <c r="B159" s="522"/>
      <c r="C159" s="522"/>
      <c r="D159" s="381">
        <f>SUM(D158)</f>
        <v>5</v>
      </c>
      <c r="E159" s="381">
        <f aca="true" t="shared" si="42" ref="E159:O159">SUM(E158)</f>
        <v>5</v>
      </c>
      <c r="F159" s="381">
        <f t="shared" si="42"/>
        <v>10</v>
      </c>
      <c r="G159" s="381">
        <f t="shared" si="42"/>
        <v>2</v>
      </c>
      <c r="H159" s="381">
        <f t="shared" si="42"/>
        <v>3</v>
      </c>
      <c r="I159" s="381">
        <f t="shared" si="42"/>
        <v>5</v>
      </c>
      <c r="J159" s="381">
        <f t="shared" si="42"/>
        <v>8</v>
      </c>
      <c r="K159" s="381">
        <f t="shared" si="42"/>
        <v>4</v>
      </c>
      <c r="L159" s="381">
        <f t="shared" si="42"/>
        <v>12</v>
      </c>
      <c r="M159" s="381">
        <f t="shared" si="42"/>
        <v>10</v>
      </c>
      <c r="N159" s="381">
        <f t="shared" si="42"/>
        <v>7</v>
      </c>
      <c r="O159" s="381">
        <f t="shared" si="42"/>
        <v>17</v>
      </c>
    </row>
    <row r="160" spans="1:15" ht="13.5" customHeight="1" thickBot="1">
      <c r="A160" s="493" t="s">
        <v>36</v>
      </c>
      <c r="B160" s="493"/>
      <c r="C160" s="493"/>
      <c r="D160" s="234">
        <f aca="true" t="shared" si="43" ref="D160:O160">SUM(D155,D159)</f>
        <v>13</v>
      </c>
      <c r="E160" s="234">
        <f t="shared" si="43"/>
        <v>9</v>
      </c>
      <c r="F160" s="234">
        <f t="shared" si="43"/>
        <v>22</v>
      </c>
      <c r="G160" s="234">
        <f t="shared" si="43"/>
        <v>6</v>
      </c>
      <c r="H160" s="234">
        <f t="shared" si="43"/>
        <v>4</v>
      </c>
      <c r="I160" s="234">
        <f t="shared" si="43"/>
        <v>10</v>
      </c>
      <c r="J160" s="234">
        <f t="shared" si="43"/>
        <v>11</v>
      </c>
      <c r="K160" s="234">
        <f t="shared" si="43"/>
        <v>7</v>
      </c>
      <c r="L160" s="234">
        <f t="shared" si="43"/>
        <v>18</v>
      </c>
      <c r="M160" s="234">
        <f t="shared" si="43"/>
        <v>17</v>
      </c>
      <c r="N160" s="234">
        <f t="shared" si="43"/>
        <v>11</v>
      </c>
      <c r="O160" s="234">
        <f t="shared" si="43"/>
        <v>28</v>
      </c>
    </row>
    <row r="161" spans="1:15" ht="12.75" customHeight="1">
      <c r="A161" s="228" t="s">
        <v>251</v>
      </c>
      <c r="B161" s="228" t="s">
        <v>251</v>
      </c>
      <c r="C161" s="228"/>
      <c r="D161" s="235"/>
      <c r="E161" s="235"/>
      <c r="F161" s="235"/>
      <c r="G161" s="235"/>
      <c r="H161" s="235"/>
      <c r="I161" s="235"/>
      <c r="J161" s="235"/>
      <c r="K161" s="235"/>
      <c r="L161" s="235"/>
      <c r="M161" s="235"/>
      <c r="N161" s="235"/>
      <c r="O161" s="235"/>
    </row>
    <row r="162" spans="1:15" ht="13.5" customHeight="1" thickBot="1">
      <c r="A162" s="126" t="s">
        <v>251</v>
      </c>
      <c r="B162" s="126" t="s">
        <v>251</v>
      </c>
      <c r="C162" s="126"/>
      <c r="D162" s="235"/>
      <c r="E162" s="235"/>
      <c r="F162" s="235"/>
      <c r="G162" s="235"/>
      <c r="H162" s="235"/>
      <c r="I162" s="235"/>
      <c r="J162" s="235"/>
      <c r="K162" s="235"/>
      <c r="L162" s="235"/>
      <c r="M162" s="235"/>
      <c r="N162" s="235"/>
      <c r="O162" s="235"/>
    </row>
    <row r="163" spans="1:15" ht="13.5" customHeight="1" thickBot="1">
      <c r="A163" s="514" t="s">
        <v>123</v>
      </c>
      <c r="B163" s="514"/>
      <c r="C163" s="514"/>
      <c r="D163" s="74">
        <f>D43+D67+D89+D111+D123+D141+D148+D160</f>
        <v>191</v>
      </c>
      <c r="E163" s="74">
        <f aca="true" t="shared" si="44" ref="E163:O163">E43+E67+E89+E111+E123+E141+E148+E160</f>
        <v>138</v>
      </c>
      <c r="F163" s="74">
        <f t="shared" si="44"/>
        <v>329</v>
      </c>
      <c r="G163" s="74">
        <f t="shared" si="44"/>
        <v>143</v>
      </c>
      <c r="H163" s="74">
        <f t="shared" si="44"/>
        <v>117</v>
      </c>
      <c r="I163" s="74">
        <f t="shared" si="44"/>
        <v>260</v>
      </c>
      <c r="J163" s="74">
        <f t="shared" si="44"/>
        <v>107</v>
      </c>
      <c r="K163" s="74">
        <f t="shared" si="44"/>
        <v>140</v>
      </c>
      <c r="L163" s="74">
        <f t="shared" si="44"/>
        <v>247</v>
      </c>
      <c r="M163" s="74">
        <f t="shared" si="44"/>
        <v>250</v>
      </c>
      <c r="N163" s="74">
        <f t="shared" si="44"/>
        <v>257</v>
      </c>
      <c r="O163" s="74">
        <f t="shared" si="44"/>
        <v>507</v>
      </c>
    </row>
    <row r="164" spans="1:15" ht="12.75" customHeight="1">
      <c r="A164" s="184" t="s">
        <v>251</v>
      </c>
      <c r="B164" s="83" t="s">
        <v>251</v>
      </c>
      <c r="C164" s="83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</row>
    <row r="165" spans="1:15" ht="12.75" customHeight="1">
      <c r="A165" s="184" t="s">
        <v>251</v>
      </c>
      <c r="B165" s="83" t="s">
        <v>251</v>
      </c>
      <c r="C165" s="83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</row>
    <row r="166" spans="1:15" ht="21" customHeight="1" thickBot="1">
      <c r="A166" s="541" t="s">
        <v>143</v>
      </c>
      <c r="B166" s="541"/>
      <c r="C166" s="541"/>
      <c r="D166" s="541"/>
      <c r="E166" s="541"/>
      <c r="F166" s="541"/>
      <c r="G166" s="541"/>
      <c r="H166" s="541"/>
      <c r="I166" s="541"/>
      <c r="J166" s="541"/>
      <c r="K166" s="541"/>
      <c r="L166" s="541"/>
      <c r="M166" s="541"/>
      <c r="N166" s="541"/>
      <c r="O166" s="541"/>
    </row>
    <row r="167" spans="1:15" ht="13.5" customHeight="1" thickBot="1">
      <c r="A167" s="505" t="s">
        <v>194</v>
      </c>
      <c r="B167" s="505"/>
      <c r="C167" s="505"/>
      <c r="D167" s="505"/>
      <c r="E167" s="505"/>
      <c r="F167" s="505"/>
      <c r="G167" s="508" t="s">
        <v>6</v>
      </c>
      <c r="H167" s="508"/>
      <c r="I167" s="508"/>
      <c r="J167" s="508"/>
      <c r="K167" s="508"/>
      <c r="L167" s="508"/>
      <c r="M167" s="508"/>
      <c r="N167" s="508"/>
      <c r="O167" s="508"/>
    </row>
    <row r="168" spans="1:15" ht="13.5" customHeight="1" thickBot="1">
      <c r="A168" s="408" t="s">
        <v>7</v>
      </c>
      <c r="B168" s="500" t="s">
        <v>38</v>
      </c>
      <c r="C168" s="506" t="s">
        <v>9</v>
      </c>
      <c r="D168" s="496" t="s">
        <v>10</v>
      </c>
      <c r="E168" s="496"/>
      <c r="F168" s="496"/>
      <c r="G168" s="496" t="s">
        <v>11</v>
      </c>
      <c r="H168" s="496"/>
      <c r="I168" s="496"/>
      <c r="J168" s="496" t="s">
        <v>12</v>
      </c>
      <c r="K168" s="496"/>
      <c r="L168" s="496"/>
      <c r="M168" s="496" t="s">
        <v>13</v>
      </c>
      <c r="N168" s="496"/>
      <c r="O168" s="496"/>
    </row>
    <row r="169" spans="1:15" ht="13.5" customHeight="1" thickBot="1">
      <c r="A169" s="408" t="s">
        <v>164</v>
      </c>
      <c r="B169" s="501"/>
      <c r="C169" s="507"/>
      <c r="D169" s="131" t="s">
        <v>15</v>
      </c>
      <c r="E169" s="131" t="s">
        <v>16</v>
      </c>
      <c r="F169" s="131" t="s">
        <v>17</v>
      </c>
      <c r="G169" s="131" t="s">
        <v>15</v>
      </c>
      <c r="H169" s="131" t="s">
        <v>16</v>
      </c>
      <c r="I169" s="131" t="s">
        <v>17</v>
      </c>
      <c r="J169" s="131" t="s">
        <v>15</v>
      </c>
      <c r="K169" s="131" t="s">
        <v>16</v>
      </c>
      <c r="L169" s="131" t="s">
        <v>17</v>
      </c>
      <c r="M169" s="130" t="s">
        <v>15</v>
      </c>
      <c r="N169" s="131" t="s">
        <v>16</v>
      </c>
      <c r="O169" s="131" t="s">
        <v>17</v>
      </c>
    </row>
    <row r="170" spans="1:15" ht="13.5" customHeight="1" thickBot="1">
      <c r="A170" s="141" t="s">
        <v>31</v>
      </c>
      <c r="B170" s="142" t="s">
        <v>19</v>
      </c>
      <c r="C170" s="134" t="s">
        <v>20</v>
      </c>
      <c r="D170" s="146">
        <v>0</v>
      </c>
      <c r="E170" s="147">
        <v>0</v>
      </c>
      <c r="F170" s="145">
        <f>SUM(D170:E170)</f>
        <v>0</v>
      </c>
      <c r="G170" s="146">
        <v>0</v>
      </c>
      <c r="H170" s="147">
        <v>0</v>
      </c>
      <c r="I170" s="145">
        <f>SUM(G170:H170)</f>
        <v>0</v>
      </c>
      <c r="J170" s="146">
        <v>5</v>
      </c>
      <c r="K170" s="147">
        <v>2</v>
      </c>
      <c r="L170" s="145">
        <f>SUM(J170:K170)</f>
        <v>7</v>
      </c>
      <c r="M170" s="223">
        <f>SUM(G170,J170)</f>
        <v>5</v>
      </c>
      <c r="N170" s="109">
        <f>SUM(H170,K170)</f>
        <v>2</v>
      </c>
      <c r="O170" s="145">
        <f>SUM(M170:N170)</f>
        <v>7</v>
      </c>
    </row>
    <row r="171" spans="1:15" ht="13.5" customHeight="1" thickBot="1">
      <c r="A171" s="514" t="s">
        <v>36</v>
      </c>
      <c r="B171" s="514"/>
      <c r="C171" s="514"/>
      <c r="D171" s="74">
        <f>SUM(D170)</f>
        <v>0</v>
      </c>
      <c r="E171" s="74">
        <f aca="true" t="shared" si="45" ref="E171:O171">SUM(E170)</f>
        <v>0</v>
      </c>
      <c r="F171" s="74">
        <f t="shared" si="45"/>
        <v>0</v>
      </c>
      <c r="G171" s="74">
        <f t="shared" si="45"/>
        <v>0</v>
      </c>
      <c r="H171" s="74">
        <f t="shared" si="45"/>
        <v>0</v>
      </c>
      <c r="I171" s="74">
        <f t="shared" si="45"/>
        <v>0</v>
      </c>
      <c r="J171" s="74">
        <f t="shared" si="45"/>
        <v>5</v>
      </c>
      <c r="K171" s="74">
        <f t="shared" si="45"/>
        <v>2</v>
      </c>
      <c r="L171" s="74">
        <f t="shared" si="45"/>
        <v>7</v>
      </c>
      <c r="M171" s="74">
        <f t="shared" si="45"/>
        <v>5</v>
      </c>
      <c r="N171" s="74">
        <f t="shared" si="45"/>
        <v>2</v>
      </c>
      <c r="O171" s="74">
        <f t="shared" si="45"/>
        <v>7</v>
      </c>
    </row>
    <row r="172" spans="1:15" ht="21" customHeight="1">
      <c r="A172" s="417" t="s">
        <v>251</v>
      </c>
      <c r="B172" s="417" t="s">
        <v>251</v>
      </c>
      <c r="C172" s="417"/>
      <c r="D172" s="417"/>
      <c r="E172" s="417"/>
      <c r="F172" s="417"/>
      <c r="G172" s="417"/>
      <c r="H172" s="417"/>
      <c r="I172" s="417"/>
      <c r="J172" s="417"/>
      <c r="K172" s="417"/>
      <c r="L172" s="417"/>
      <c r="M172" s="417"/>
      <c r="N172" s="417"/>
      <c r="O172" s="417"/>
    </row>
    <row r="173" spans="1:15" ht="13.5" thickBot="1">
      <c r="A173" s="37"/>
      <c r="B173" s="37"/>
      <c r="C173" s="37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</row>
    <row r="174" spans="1:15" ht="15.75" thickBot="1">
      <c r="A174" s="515" t="s">
        <v>124</v>
      </c>
      <c r="B174" s="515"/>
      <c r="C174" s="515"/>
      <c r="D174" s="50">
        <f>D171</f>
        <v>0</v>
      </c>
      <c r="E174" s="50">
        <f aca="true" t="shared" si="46" ref="E174:O174">E171</f>
        <v>0</v>
      </c>
      <c r="F174" s="50">
        <f t="shared" si="46"/>
        <v>0</v>
      </c>
      <c r="G174" s="50">
        <f t="shared" si="46"/>
        <v>0</v>
      </c>
      <c r="H174" s="50">
        <f t="shared" si="46"/>
        <v>0</v>
      </c>
      <c r="I174" s="50">
        <f t="shared" si="46"/>
        <v>0</v>
      </c>
      <c r="J174" s="50">
        <f t="shared" si="46"/>
        <v>5</v>
      </c>
      <c r="K174" s="50">
        <f t="shared" si="46"/>
        <v>2</v>
      </c>
      <c r="L174" s="50">
        <f t="shared" si="46"/>
        <v>7</v>
      </c>
      <c r="M174" s="50">
        <f t="shared" si="46"/>
        <v>5</v>
      </c>
      <c r="N174" s="50">
        <f t="shared" si="46"/>
        <v>2</v>
      </c>
      <c r="O174" s="50">
        <f t="shared" si="46"/>
        <v>7</v>
      </c>
    </row>
    <row r="175" spans="1:15" ht="12.75">
      <c r="A175" s="9"/>
      <c r="B175" s="9"/>
      <c r="C175" s="9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</row>
    <row r="176" spans="1:15" ht="12.75">
      <c r="A176" s="20"/>
      <c r="B176" s="20"/>
      <c r="C176" s="20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</row>
    <row r="177" spans="1:15" ht="13.5" thickBot="1">
      <c r="A177" s="9"/>
      <c r="B177" s="9"/>
      <c r="C177" s="9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</row>
    <row r="178" spans="1:15" ht="13.5" thickBot="1">
      <c r="A178" s="538" t="s">
        <v>123</v>
      </c>
      <c r="B178" s="539"/>
      <c r="C178" s="539"/>
      <c r="D178" s="50">
        <f aca="true" t="shared" si="47" ref="D178:O178">SUM(D163)</f>
        <v>191</v>
      </c>
      <c r="E178" s="50">
        <f t="shared" si="47"/>
        <v>138</v>
      </c>
      <c r="F178" s="50">
        <f t="shared" si="47"/>
        <v>329</v>
      </c>
      <c r="G178" s="50">
        <f t="shared" si="47"/>
        <v>143</v>
      </c>
      <c r="H178" s="50">
        <f t="shared" si="47"/>
        <v>117</v>
      </c>
      <c r="I178" s="50">
        <f t="shared" si="47"/>
        <v>260</v>
      </c>
      <c r="J178" s="50">
        <f t="shared" si="47"/>
        <v>107</v>
      </c>
      <c r="K178" s="50">
        <f t="shared" si="47"/>
        <v>140</v>
      </c>
      <c r="L178" s="50">
        <f t="shared" si="47"/>
        <v>247</v>
      </c>
      <c r="M178" s="50">
        <f t="shared" si="47"/>
        <v>250</v>
      </c>
      <c r="N178" s="50">
        <f t="shared" si="47"/>
        <v>257</v>
      </c>
      <c r="O178" s="50">
        <f t="shared" si="47"/>
        <v>507</v>
      </c>
    </row>
    <row r="179" spans="1:15" ht="13.5" thickBot="1">
      <c r="A179" s="9"/>
      <c r="B179" s="9"/>
      <c r="C179" s="9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</row>
    <row r="180" spans="1:15" ht="13.5" thickBot="1">
      <c r="A180" s="538" t="s">
        <v>124</v>
      </c>
      <c r="B180" s="539"/>
      <c r="C180" s="539"/>
      <c r="D180" s="50">
        <f aca="true" t="shared" si="48" ref="D180:N180">SUM(D174)</f>
        <v>0</v>
      </c>
      <c r="E180" s="50">
        <f t="shared" si="48"/>
        <v>0</v>
      </c>
      <c r="F180" s="50">
        <f t="shared" si="48"/>
        <v>0</v>
      </c>
      <c r="G180" s="50">
        <f t="shared" si="48"/>
        <v>0</v>
      </c>
      <c r="H180" s="50">
        <f t="shared" si="48"/>
        <v>0</v>
      </c>
      <c r="I180" s="50">
        <f t="shared" si="48"/>
        <v>0</v>
      </c>
      <c r="J180" s="50">
        <f t="shared" si="48"/>
        <v>5</v>
      </c>
      <c r="K180" s="50">
        <f t="shared" si="48"/>
        <v>2</v>
      </c>
      <c r="L180" s="50">
        <f t="shared" si="48"/>
        <v>7</v>
      </c>
      <c r="M180" s="50">
        <f t="shared" si="48"/>
        <v>5</v>
      </c>
      <c r="N180" s="50">
        <f t="shared" si="48"/>
        <v>2</v>
      </c>
      <c r="O180" s="50">
        <f>SUM(O174)</f>
        <v>7</v>
      </c>
    </row>
    <row r="181" spans="1:15" ht="13.5" thickBot="1">
      <c r="A181" s="9"/>
      <c r="B181" s="9"/>
      <c r="C181" s="9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</row>
    <row r="182" spans="1:15" ht="15.75" thickBot="1">
      <c r="A182" s="509" t="s">
        <v>257</v>
      </c>
      <c r="B182" s="510"/>
      <c r="C182" s="510"/>
      <c r="D182" s="50">
        <f aca="true" t="shared" si="49" ref="D182:N182">SUM(D178+D180)</f>
        <v>191</v>
      </c>
      <c r="E182" s="50">
        <f t="shared" si="49"/>
        <v>138</v>
      </c>
      <c r="F182" s="50">
        <f t="shared" si="49"/>
        <v>329</v>
      </c>
      <c r="G182" s="50">
        <f t="shared" si="49"/>
        <v>143</v>
      </c>
      <c r="H182" s="50">
        <f t="shared" si="49"/>
        <v>117</v>
      </c>
      <c r="I182" s="50">
        <f t="shared" si="49"/>
        <v>260</v>
      </c>
      <c r="J182" s="50">
        <f t="shared" si="49"/>
        <v>112</v>
      </c>
      <c r="K182" s="50">
        <f t="shared" si="49"/>
        <v>142</v>
      </c>
      <c r="L182" s="50">
        <f t="shared" si="49"/>
        <v>254</v>
      </c>
      <c r="M182" s="50">
        <f t="shared" si="49"/>
        <v>255</v>
      </c>
      <c r="N182" s="50">
        <f t="shared" si="49"/>
        <v>259</v>
      </c>
      <c r="O182" s="50">
        <f>SUM(O178+O180)</f>
        <v>514</v>
      </c>
    </row>
    <row r="183" spans="1:15" ht="15">
      <c r="A183" s="52"/>
      <c r="B183" s="52"/>
      <c r="C183" s="52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</row>
    <row r="184" spans="1:15" ht="15.75" customHeight="1">
      <c r="A184" s="39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</row>
    <row r="185" spans="1:2" ht="15">
      <c r="A185" s="39"/>
      <c r="B185" s="26"/>
    </row>
    <row r="186" spans="1:15" ht="15">
      <c r="A186" s="52"/>
      <c r="B186" s="52"/>
      <c r="C186" s="52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</row>
    <row r="187" spans="1:15" ht="15">
      <c r="A187" s="52"/>
      <c r="B187" s="52"/>
      <c r="C187" s="52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</row>
    <row r="188" spans="1:15" ht="15">
      <c r="A188" s="52"/>
      <c r="B188" s="52"/>
      <c r="C188" s="52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</row>
    <row r="189" spans="1:15" ht="15">
      <c r="A189" s="52"/>
      <c r="B189" s="52"/>
      <c r="C189" s="52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</row>
    <row r="190" spans="1:15" ht="15">
      <c r="A190" s="52"/>
      <c r="B190" s="52"/>
      <c r="C190" s="52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</row>
    <row r="191" spans="1:15" ht="15">
      <c r="A191" s="52"/>
      <c r="B191" s="52"/>
      <c r="C191" s="52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</row>
    <row r="192" spans="1:15" ht="15">
      <c r="A192" s="52"/>
      <c r="B192" s="52"/>
      <c r="C192" s="52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</row>
    <row r="193" spans="1:15" ht="15">
      <c r="A193" s="52"/>
      <c r="B193" s="52"/>
      <c r="C193" s="52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</row>
    <row r="194" spans="1:15" ht="15">
      <c r="A194" s="52"/>
      <c r="B194" s="52"/>
      <c r="C194" s="52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</row>
    <row r="195" spans="1:15" ht="15">
      <c r="A195" s="52"/>
      <c r="B195" s="52"/>
      <c r="C195" s="52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</row>
    <row r="196" spans="1:15" ht="15">
      <c r="A196" s="52"/>
      <c r="B196" s="52"/>
      <c r="C196" s="52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</row>
    <row r="197" spans="1:15" ht="15">
      <c r="A197" s="52"/>
      <c r="B197" s="52"/>
      <c r="C197" s="52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</row>
    <row r="198" spans="1:15" ht="15">
      <c r="A198" s="52"/>
      <c r="B198" s="52"/>
      <c r="C198" s="52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</row>
    <row r="199" spans="1:15" ht="15">
      <c r="A199" s="52"/>
      <c r="B199" s="52"/>
      <c r="C199" s="52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</row>
    <row r="200" spans="1:15" ht="15">
      <c r="A200" s="52"/>
      <c r="B200" s="52"/>
      <c r="C200" s="52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</row>
    <row r="201" spans="1:15" ht="15">
      <c r="A201" s="52"/>
      <c r="B201" s="52"/>
      <c r="C201" s="52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</row>
    <row r="202" spans="1:15" ht="15">
      <c r="A202" s="52"/>
      <c r="B202" s="52"/>
      <c r="C202" s="52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</row>
    <row r="203" spans="1:15" ht="15">
      <c r="A203" s="52"/>
      <c r="B203" s="52"/>
      <c r="C203" s="52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</row>
    <row r="204" spans="1:15" ht="15">
      <c r="A204" s="52"/>
      <c r="B204" s="52"/>
      <c r="C204" s="52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</row>
    <row r="205" spans="1:15" ht="15">
      <c r="A205" s="52"/>
      <c r="B205" s="52"/>
      <c r="C205" s="52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</row>
    <row r="206" spans="1:15" ht="15">
      <c r="A206" s="52"/>
      <c r="B206" s="52"/>
      <c r="C206" s="52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</row>
    <row r="207" spans="1:15" ht="15">
      <c r="A207" s="52"/>
      <c r="B207" s="52"/>
      <c r="C207" s="52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</row>
    <row r="208" ht="15">
      <c r="O208" s="48"/>
    </row>
    <row r="209" ht="15">
      <c r="O209" s="48"/>
    </row>
    <row r="210" ht="15">
      <c r="O210" s="48"/>
    </row>
    <row r="211" ht="15">
      <c r="O211" s="48"/>
    </row>
    <row r="212" ht="15">
      <c r="O212" s="48"/>
    </row>
    <row r="213" ht="15">
      <c r="O213" s="48"/>
    </row>
    <row r="214" ht="15">
      <c r="O214" s="48"/>
    </row>
    <row r="215" ht="15">
      <c r="O215" s="48"/>
    </row>
    <row r="216" ht="15">
      <c r="O216" s="48"/>
    </row>
    <row r="217" ht="15">
      <c r="O217" s="48"/>
    </row>
    <row r="218" ht="15">
      <c r="O218" s="48"/>
    </row>
    <row r="219" ht="15">
      <c r="O219" s="48"/>
    </row>
    <row r="220" ht="15">
      <c r="O220" s="48"/>
    </row>
    <row r="221" ht="15">
      <c r="O221" s="48"/>
    </row>
    <row r="222" ht="15">
      <c r="O222" s="48"/>
    </row>
    <row r="223" ht="15">
      <c r="O223" s="48"/>
    </row>
    <row r="224" ht="15">
      <c r="O224" s="48"/>
    </row>
    <row r="225" ht="15">
      <c r="O225" s="48"/>
    </row>
    <row r="226" ht="15">
      <c r="O226" s="48"/>
    </row>
    <row r="227" ht="15">
      <c r="O227" s="48"/>
    </row>
    <row r="228" ht="15">
      <c r="O228" s="48"/>
    </row>
    <row r="229" ht="15">
      <c r="O229" s="48"/>
    </row>
    <row r="230" ht="15">
      <c r="O230" s="48"/>
    </row>
    <row r="231" ht="15">
      <c r="O231" s="48"/>
    </row>
    <row r="232" ht="15">
      <c r="O232" s="48"/>
    </row>
  </sheetData>
  <sheetProtection/>
  <mergeCells count="106">
    <mergeCell ref="A174:C174"/>
    <mergeCell ref="A178:C178"/>
    <mergeCell ref="A180:C180"/>
    <mergeCell ref="A182:C182"/>
    <mergeCell ref="M168:O168"/>
    <mergeCell ref="A171:C171"/>
    <mergeCell ref="A163:C163"/>
    <mergeCell ref="A166:O166"/>
    <mergeCell ref="A167:F167"/>
    <mergeCell ref="G167:O167"/>
    <mergeCell ref="B168:B169"/>
    <mergeCell ref="C168:C169"/>
    <mergeCell ref="D168:F168"/>
    <mergeCell ref="G168:I168"/>
    <mergeCell ref="J168:L168"/>
    <mergeCell ref="A155:C155"/>
    <mergeCell ref="A159:C159"/>
    <mergeCell ref="A160:C160"/>
    <mergeCell ref="A151:F151"/>
    <mergeCell ref="G151:O151"/>
    <mergeCell ref="B152:B153"/>
    <mergeCell ref="D152:F152"/>
    <mergeCell ref="G152:I152"/>
    <mergeCell ref="J152:L152"/>
    <mergeCell ref="M152:O152"/>
    <mergeCell ref="A148:C148"/>
    <mergeCell ref="A144:F144"/>
    <mergeCell ref="G144:O144"/>
    <mergeCell ref="B145:B146"/>
    <mergeCell ref="D145:F145"/>
    <mergeCell ref="G145:I145"/>
    <mergeCell ref="J145:L145"/>
    <mergeCell ref="M145:O145"/>
    <mergeCell ref="A130:C130"/>
    <mergeCell ref="A136:C136"/>
    <mergeCell ref="A140:C140"/>
    <mergeCell ref="A141:C141"/>
    <mergeCell ref="D127:F127"/>
    <mergeCell ref="G127:I127"/>
    <mergeCell ref="J127:L127"/>
    <mergeCell ref="M127:O127"/>
    <mergeCell ref="A117:C117"/>
    <mergeCell ref="A122:C122"/>
    <mergeCell ref="A123:C123"/>
    <mergeCell ref="A126:F126"/>
    <mergeCell ref="G126:O126"/>
    <mergeCell ref="D114:F114"/>
    <mergeCell ref="G114:I114"/>
    <mergeCell ref="J114:L114"/>
    <mergeCell ref="M114:O114"/>
    <mergeCell ref="A104:C104"/>
    <mergeCell ref="A110:C110"/>
    <mergeCell ref="A111:C111"/>
    <mergeCell ref="A113:F113"/>
    <mergeCell ref="G113:O113"/>
    <mergeCell ref="A91:F91"/>
    <mergeCell ref="G91:O91"/>
    <mergeCell ref="D92:F92"/>
    <mergeCell ref="G92:I92"/>
    <mergeCell ref="J92:L92"/>
    <mergeCell ref="M92:O92"/>
    <mergeCell ref="G70:O70"/>
    <mergeCell ref="A74:C74"/>
    <mergeCell ref="A83:C83"/>
    <mergeCell ref="A88:C88"/>
    <mergeCell ref="A89:C89"/>
    <mergeCell ref="A60:C60"/>
    <mergeCell ref="A66:C66"/>
    <mergeCell ref="A67:C67"/>
    <mergeCell ref="A70:F70"/>
    <mergeCell ref="D71:F71"/>
    <mergeCell ref="A10:O10"/>
    <mergeCell ref="A11:O11"/>
    <mergeCell ref="G71:I71"/>
    <mergeCell ref="J71:L71"/>
    <mergeCell ref="G46:O46"/>
    <mergeCell ref="D47:F47"/>
    <mergeCell ref="G47:I47"/>
    <mergeCell ref="J47:L47"/>
    <mergeCell ref="M47:O47"/>
    <mergeCell ref="M71:O71"/>
    <mergeCell ref="A32:C32"/>
    <mergeCell ref="A36:C36"/>
    <mergeCell ref="A42:C42"/>
    <mergeCell ref="A43:C43"/>
    <mergeCell ref="A46:F46"/>
    <mergeCell ref="A12:F12"/>
    <mergeCell ref="G12:O12"/>
    <mergeCell ref="D13:F13"/>
    <mergeCell ref="G13:I13"/>
    <mergeCell ref="J13:L13"/>
    <mergeCell ref="M13:O13"/>
    <mergeCell ref="D8:E8"/>
    <mergeCell ref="G8:H8"/>
    <mergeCell ref="I8:J8"/>
    <mergeCell ref="K8:L8"/>
    <mergeCell ref="M8:N8"/>
    <mergeCell ref="A1:O1"/>
    <mergeCell ref="A4:O4"/>
    <mergeCell ref="C6:E6"/>
    <mergeCell ref="G6:N6"/>
    <mergeCell ref="D7:E7"/>
    <mergeCell ref="G7:H7"/>
    <mergeCell ref="I7:J7"/>
    <mergeCell ref="K7:L7"/>
    <mergeCell ref="M7:N7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4"/>
  <sheetViews>
    <sheetView zoomScalePageLayoutView="0" workbookViewId="0" topLeftCell="A40">
      <selection activeCell="D55" sqref="D55"/>
    </sheetView>
  </sheetViews>
  <sheetFormatPr defaultColWidth="11.421875" defaultRowHeight="12.75"/>
  <cols>
    <col min="1" max="1" width="39.421875" style="47" customWidth="1"/>
    <col min="2" max="2" width="41.7109375" style="27" customWidth="1"/>
    <col min="3" max="3" width="12.00390625" style="27" customWidth="1"/>
    <col min="4" max="15" width="6.28125" style="27" customWidth="1"/>
    <col min="16" max="20" width="11.421875" style="26" customWidth="1"/>
    <col min="21" max="16384" width="11.421875" style="27" customWidth="1"/>
  </cols>
  <sheetData>
    <row r="1" spans="1:15" ht="18.75" customHeight="1">
      <c r="A1" s="564" t="s">
        <v>133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</row>
    <row r="2" spans="1:15" ht="15">
      <c r="A2" s="39" t="s">
        <v>146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10.5" customHeight="1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5" ht="15.75">
      <c r="A4" s="566" t="s">
        <v>182</v>
      </c>
      <c r="B4" s="566"/>
      <c r="C4" s="566"/>
      <c r="D4" s="566"/>
      <c r="E4" s="566"/>
      <c r="F4" s="566"/>
      <c r="G4" s="566"/>
      <c r="H4" s="566"/>
      <c r="I4" s="566"/>
      <c r="J4" s="566"/>
      <c r="K4" s="566"/>
      <c r="L4" s="566"/>
      <c r="M4" s="566"/>
      <c r="N4" s="566"/>
      <c r="O4" s="566"/>
    </row>
    <row r="5" spans="1:15" ht="8.25" customHeight="1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6" spans="1:15" ht="14.25" customHeight="1">
      <c r="A6" s="66" t="s">
        <v>250</v>
      </c>
      <c r="B6" s="44"/>
      <c r="C6" s="567" t="s">
        <v>136</v>
      </c>
      <c r="D6" s="568"/>
      <c r="E6" s="569"/>
      <c r="F6" s="67"/>
      <c r="G6" s="584" t="s">
        <v>0</v>
      </c>
      <c r="H6" s="584"/>
      <c r="I6" s="584"/>
      <c r="J6" s="584"/>
      <c r="K6" s="584"/>
      <c r="L6" s="584"/>
      <c r="M6" s="584"/>
      <c r="N6" s="584"/>
      <c r="O6" s="42"/>
    </row>
    <row r="7" spans="1:15" ht="12.75" customHeight="1">
      <c r="A7" s="11"/>
      <c r="B7" s="45"/>
      <c r="C7" s="451" t="s">
        <v>1</v>
      </c>
      <c r="D7" s="570" t="s">
        <v>2</v>
      </c>
      <c r="E7" s="570"/>
      <c r="F7" s="68"/>
      <c r="G7" s="570" t="s">
        <v>1</v>
      </c>
      <c r="H7" s="570"/>
      <c r="I7" s="570" t="s">
        <v>2</v>
      </c>
      <c r="J7" s="570"/>
      <c r="K7" s="585" t="s">
        <v>3</v>
      </c>
      <c r="L7" s="585"/>
      <c r="M7" s="570" t="s">
        <v>4</v>
      </c>
      <c r="N7" s="570"/>
      <c r="O7" s="42"/>
    </row>
    <row r="8" spans="1:15" ht="14.25" customHeight="1">
      <c r="A8" s="43"/>
      <c r="B8" s="44"/>
      <c r="C8" s="452">
        <v>44469</v>
      </c>
      <c r="D8" s="562"/>
      <c r="E8" s="563"/>
      <c r="F8" s="69"/>
      <c r="G8" s="580"/>
      <c r="H8" s="581"/>
      <c r="I8" s="580"/>
      <c r="J8" s="581"/>
      <c r="K8" s="582"/>
      <c r="L8" s="583"/>
      <c r="M8" s="580"/>
      <c r="N8" s="581"/>
      <c r="O8" s="44"/>
    </row>
    <row r="9" spans="1:15" ht="14.25" customHeight="1">
      <c r="A9" s="43"/>
      <c r="B9" s="44"/>
      <c r="C9" s="44"/>
      <c r="D9" s="458"/>
      <c r="E9" s="459"/>
      <c r="F9" s="63"/>
      <c r="G9" s="54"/>
      <c r="H9" s="55"/>
      <c r="I9" s="54"/>
      <c r="J9" s="55"/>
      <c r="K9" s="460"/>
      <c r="L9" s="461"/>
      <c r="M9" s="54"/>
      <c r="N9" s="55"/>
      <c r="O9" s="44"/>
    </row>
    <row r="10" spans="1:15" ht="18">
      <c r="A10" s="559" t="s">
        <v>255</v>
      </c>
      <c r="B10" s="559"/>
      <c r="C10" s="559"/>
      <c r="D10" s="559"/>
      <c r="E10" s="559"/>
      <c r="F10" s="559"/>
      <c r="G10" s="559"/>
      <c r="H10" s="559"/>
      <c r="I10" s="559"/>
      <c r="J10" s="559"/>
      <c r="K10" s="559"/>
      <c r="L10" s="559"/>
      <c r="M10" s="559"/>
      <c r="N10" s="559"/>
      <c r="O10" s="559"/>
    </row>
    <row r="11" spans="1:15" ht="18.75" thickBot="1">
      <c r="A11" s="559" t="s">
        <v>141</v>
      </c>
      <c r="B11" s="559"/>
      <c r="C11" s="559"/>
      <c r="D11" s="559"/>
      <c r="E11" s="559"/>
      <c r="F11" s="559"/>
      <c r="G11" s="559"/>
      <c r="H11" s="559"/>
      <c r="I11" s="559"/>
      <c r="J11" s="559"/>
      <c r="K11" s="559"/>
      <c r="L11" s="559"/>
      <c r="M11" s="559"/>
      <c r="N11" s="559"/>
      <c r="O11" s="559"/>
    </row>
    <row r="12" spans="1:15" ht="13.5" thickBot="1">
      <c r="A12" s="560" t="s">
        <v>5</v>
      </c>
      <c r="B12" s="560"/>
      <c r="C12" s="560"/>
      <c r="D12" s="560"/>
      <c r="E12" s="560"/>
      <c r="F12" s="560"/>
      <c r="G12" s="561" t="s">
        <v>6</v>
      </c>
      <c r="H12" s="561"/>
      <c r="I12" s="561"/>
      <c r="J12" s="561"/>
      <c r="K12" s="561"/>
      <c r="L12" s="561"/>
      <c r="M12" s="561"/>
      <c r="N12" s="561"/>
      <c r="O12" s="561"/>
    </row>
    <row r="13" spans="1:15" ht="13.5" thickBot="1">
      <c r="A13" s="17" t="s">
        <v>7</v>
      </c>
      <c r="B13" s="22" t="s">
        <v>38</v>
      </c>
      <c r="C13" s="17" t="s">
        <v>9</v>
      </c>
      <c r="D13" s="551" t="s">
        <v>10</v>
      </c>
      <c r="E13" s="551"/>
      <c r="F13" s="551"/>
      <c r="G13" s="551" t="s">
        <v>11</v>
      </c>
      <c r="H13" s="551"/>
      <c r="I13" s="551"/>
      <c r="J13" s="551" t="s">
        <v>12</v>
      </c>
      <c r="K13" s="551"/>
      <c r="L13" s="551"/>
      <c r="M13" s="551" t="s">
        <v>13</v>
      </c>
      <c r="N13" s="551"/>
      <c r="O13" s="551"/>
    </row>
    <row r="14" spans="1:15" s="26" customFormat="1" ht="13.5" customHeight="1" thickBot="1">
      <c r="A14" s="441" t="s">
        <v>33</v>
      </c>
      <c r="B14" s="443" t="s">
        <v>38</v>
      </c>
      <c r="C14" s="441" t="s">
        <v>9</v>
      </c>
      <c r="D14" s="131" t="s">
        <v>15</v>
      </c>
      <c r="E14" s="131" t="s">
        <v>16</v>
      </c>
      <c r="F14" s="131" t="s">
        <v>17</v>
      </c>
      <c r="G14" s="131" t="s">
        <v>15</v>
      </c>
      <c r="H14" s="131" t="s">
        <v>16</v>
      </c>
      <c r="I14" s="131" t="s">
        <v>17</v>
      </c>
      <c r="J14" s="131" t="s">
        <v>15</v>
      </c>
      <c r="K14" s="131" t="s">
        <v>16</v>
      </c>
      <c r="L14" s="131" t="s">
        <v>17</v>
      </c>
      <c r="M14" s="131" t="s">
        <v>15</v>
      </c>
      <c r="N14" s="131" t="s">
        <v>16</v>
      </c>
      <c r="O14" s="131" t="s">
        <v>17</v>
      </c>
    </row>
    <row r="15" spans="1:15" ht="13.5" customHeight="1" thickBot="1">
      <c r="A15" s="163" t="s">
        <v>34</v>
      </c>
      <c r="B15" s="164" t="s">
        <v>24</v>
      </c>
      <c r="C15" s="165" t="s">
        <v>20</v>
      </c>
      <c r="D15" s="166">
        <v>10</v>
      </c>
      <c r="E15" s="167">
        <v>12</v>
      </c>
      <c r="F15" s="168">
        <f>SUM(D15:E15)</f>
        <v>22</v>
      </c>
      <c r="G15" s="169">
        <v>5</v>
      </c>
      <c r="H15" s="167">
        <v>8</v>
      </c>
      <c r="I15" s="168">
        <f>SUM(G15:H15)</f>
        <v>13</v>
      </c>
      <c r="J15" s="169">
        <v>0</v>
      </c>
      <c r="K15" s="167">
        <v>0</v>
      </c>
      <c r="L15" s="168">
        <f>SUM(J15:K15)</f>
        <v>0</v>
      </c>
      <c r="M15" s="170">
        <f>SUM(G15,J15)</f>
        <v>5</v>
      </c>
      <c r="N15" s="171">
        <f>SUM(H15,K15)</f>
        <v>8</v>
      </c>
      <c r="O15" s="172">
        <f>SUM(M15:N15)</f>
        <v>13</v>
      </c>
    </row>
    <row r="16" spans="1:15" ht="13.5" customHeight="1" thickBot="1">
      <c r="A16" s="522" t="s">
        <v>29</v>
      </c>
      <c r="B16" s="522"/>
      <c r="C16" s="522"/>
      <c r="D16" s="173">
        <f>SUM(D15:D15)</f>
        <v>10</v>
      </c>
      <c r="E16" s="173">
        <f aca="true" t="shared" si="0" ref="E16:N16">SUM(E15:E15)</f>
        <v>12</v>
      </c>
      <c r="F16" s="173">
        <f t="shared" si="0"/>
        <v>22</v>
      </c>
      <c r="G16" s="173">
        <f t="shared" si="0"/>
        <v>5</v>
      </c>
      <c r="H16" s="173">
        <f t="shared" si="0"/>
        <v>8</v>
      </c>
      <c r="I16" s="173">
        <f t="shared" si="0"/>
        <v>13</v>
      </c>
      <c r="J16" s="173">
        <f t="shared" si="0"/>
        <v>0</v>
      </c>
      <c r="K16" s="173">
        <f t="shared" si="0"/>
        <v>0</v>
      </c>
      <c r="L16" s="173">
        <f t="shared" si="0"/>
        <v>0</v>
      </c>
      <c r="M16" s="172">
        <f t="shared" si="0"/>
        <v>5</v>
      </c>
      <c r="N16" s="173">
        <f t="shared" si="0"/>
        <v>8</v>
      </c>
      <c r="O16" s="173">
        <f>SUM(O15:O15)</f>
        <v>13</v>
      </c>
    </row>
    <row r="17" spans="1:15" ht="12.75" customHeight="1">
      <c r="A17" s="174" t="s">
        <v>251</v>
      </c>
      <c r="B17" s="174" t="s">
        <v>251</v>
      </c>
      <c r="C17" s="174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</row>
    <row r="18" spans="1:15" ht="13.5" customHeight="1" thickBot="1">
      <c r="A18" s="184" t="s">
        <v>251</v>
      </c>
      <c r="B18" s="126" t="s">
        <v>251</v>
      </c>
      <c r="C18" s="126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</row>
    <row r="19" spans="1:15" ht="13.5" customHeight="1" thickBot="1">
      <c r="A19" s="556" t="s">
        <v>37</v>
      </c>
      <c r="B19" s="557"/>
      <c r="C19" s="557"/>
      <c r="D19" s="557"/>
      <c r="E19" s="557"/>
      <c r="F19" s="558"/>
      <c r="G19" s="555" t="s">
        <v>6</v>
      </c>
      <c r="H19" s="545"/>
      <c r="I19" s="545"/>
      <c r="J19" s="545"/>
      <c r="K19" s="545"/>
      <c r="L19" s="545"/>
      <c r="M19" s="545"/>
      <c r="N19" s="545"/>
      <c r="O19" s="546"/>
    </row>
    <row r="20" spans="1:15" ht="13.5" customHeight="1" thickBot="1">
      <c r="A20" s="185" t="s">
        <v>7</v>
      </c>
      <c r="B20" s="443" t="s">
        <v>38</v>
      </c>
      <c r="C20" s="441" t="s">
        <v>9</v>
      </c>
      <c r="D20" s="552" t="s">
        <v>10</v>
      </c>
      <c r="E20" s="553"/>
      <c r="F20" s="554"/>
      <c r="G20" s="552" t="s">
        <v>11</v>
      </c>
      <c r="H20" s="553"/>
      <c r="I20" s="554"/>
      <c r="J20" s="552" t="s">
        <v>12</v>
      </c>
      <c r="K20" s="553"/>
      <c r="L20" s="554"/>
      <c r="M20" s="552" t="s">
        <v>13</v>
      </c>
      <c r="N20" s="553"/>
      <c r="O20" s="554"/>
    </row>
    <row r="21" spans="1:15" ht="13.5" customHeight="1" thickBot="1">
      <c r="A21" s="447" t="s">
        <v>33</v>
      </c>
      <c r="B21" s="443" t="s">
        <v>38</v>
      </c>
      <c r="C21" s="441" t="s">
        <v>9</v>
      </c>
      <c r="D21" s="131" t="s">
        <v>15</v>
      </c>
      <c r="E21" s="131" t="s">
        <v>16</v>
      </c>
      <c r="F21" s="131" t="s">
        <v>17</v>
      </c>
      <c r="G21" s="131" t="s">
        <v>15</v>
      </c>
      <c r="H21" s="131" t="s">
        <v>16</v>
      </c>
      <c r="I21" s="131" t="s">
        <v>17</v>
      </c>
      <c r="J21" s="131" t="s">
        <v>15</v>
      </c>
      <c r="K21" s="131" t="s">
        <v>16</v>
      </c>
      <c r="L21" s="131" t="s">
        <v>17</v>
      </c>
      <c r="M21" s="131" t="s">
        <v>15</v>
      </c>
      <c r="N21" s="131" t="s">
        <v>16</v>
      </c>
      <c r="O21" s="131" t="s">
        <v>17</v>
      </c>
    </row>
    <row r="22" spans="1:15" ht="12.75" customHeight="1">
      <c r="A22" s="141" t="s">
        <v>43</v>
      </c>
      <c r="B22" s="142" t="s">
        <v>40</v>
      </c>
      <c r="C22" s="134" t="s">
        <v>20</v>
      </c>
      <c r="D22" s="146">
        <v>0</v>
      </c>
      <c r="E22" s="147">
        <v>0</v>
      </c>
      <c r="F22" s="145">
        <f>SUM(D22:E22)</f>
        <v>0</v>
      </c>
      <c r="G22" s="135">
        <v>0</v>
      </c>
      <c r="H22" s="213">
        <v>0</v>
      </c>
      <c r="I22" s="140">
        <f>SUM(G22:H22)</f>
        <v>0</v>
      </c>
      <c r="J22" s="146">
        <v>0</v>
      </c>
      <c r="K22" s="147">
        <v>0</v>
      </c>
      <c r="L22" s="145">
        <f aca="true" t="shared" si="1" ref="L22:L32">SUM(J22:K22)</f>
        <v>0</v>
      </c>
      <c r="M22" s="106">
        <f aca="true" t="shared" si="2" ref="M22:N32">SUM(G22,J22)</f>
        <v>0</v>
      </c>
      <c r="N22" s="109">
        <f t="shared" si="2"/>
        <v>0</v>
      </c>
      <c r="O22" s="145">
        <f aca="true" t="shared" si="3" ref="O22:O32">SUM(M22:N22)</f>
        <v>0</v>
      </c>
    </row>
    <row r="23" spans="1:15" ht="12.75" customHeight="1">
      <c r="A23" s="141" t="s">
        <v>44</v>
      </c>
      <c r="B23" s="142" t="s">
        <v>40</v>
      </c>
      <c r="C23" s="134" t="s">
        <v>20</v>
      </c>
      <c r="D23" s="146">
        <v>10</v>
      </c>
      <c r="E23" s="147">
        <v>14</v>
      </c>
      <c r="F23" s="145">
        <f>SUM(D23:E23)</f>
        <v>24</v>
      </c>
      <c r="G23" s="146">
        <v>9</v>
      </c>
      <c r="H23" s="147">
        <v>14</v>
      </c>
      <c r="I23" s="145">
        <f>SUM(G23:H23)</f>
        <v>23</v>
      </c>
      <c r="J23" s="146">
        <v>0</v>
      </c>
      <c r="K23" s="147">
        <v>0</v>
      </c>
      <c r="L23" s="145">
        <f t="shared" si="1"/>
        <v>0</v>
      </c>
      <c r="M23" s="106">
        <f t="shared" si="2"/>
        <v>9</v>
      </c>
      <c r="N23" s="109">
        <f t="shared" si="2"/>
        <v>14</v>
      </c>
      <c r="O23" s="145">
        <f>SUM(M23:N23)</f>
        <v>23</v>
      </c>
    </row>
    <row r="24" spans="1:15" ht="12.75" customHeight="1">
      <c r="A24" s="141" t="s">
        <v>45</v>
      </c>
      <c r="B24" s="142" t="s">
        <v>40</v>
      </c>
      <c r="C24" s="134" t="s">
        <v>20</v>
      </c>
      <c r="D24" s="146">
        <v>18</v>
      </c>
      <c r="E24" s="147">
        <v>3</v>
      </c>
      <c r="F24" s="145">
        <f aca="true" t="shared" si="4" ref="F24:F31">SUM(D24:E24)</f>
        <v>21</v>
      </c>
      <c r="G24" s="146">
        <v>17</v>
      </c>
      <c r="H24" s="147">
        <v>3</v>
      </c>
      <c r="I24" s="145">
        <f aca="true" t="shared" si="5" ref="I24:I31">SUM(G24:H24)</f>
        <v>20</v>
      </c>
      <c r="J24" s="146">
        <v>0</v>
      </c>
      <c r="K24" s="147">
        <v>1</v>
      </c>
      <c r="L24" s="145">
        <f t="shared" si="1"/>
        <v>1</v>
      </c>
      <c r="M24" s="106">
        <f t="shared" si="2"/>
        <v>17</v>
      </c>
      <c r="N24" s="109">
        <f t="shared" si="2"/>
        <v>4</v>
      </c>
      <c r="O24" s="145">
        <f t="shared" si="3"/>
        <v>21</v>
      </c>
    </row>
    <row r="25" spans="1:15" ht="12.75" customHeight="1">
      <c r="A25" s="141" t="s">
        <v>46</v>
      </c>
      <c r="B25" s="142" t="s">
        <v>40</v>
      </c>
      <c r="C25" s="134" t="s">
        <v>20</v>
      </c>
      <c r="D25" s="146">
        <v>9</v>
      </c>
      <c r="E25" s="147">
        <v>9</v>
      </c>
      <c r="F25" s="145">
        <f t="shared" si="4"/>
        <v>18</v>
      </c>
      <c r="G25" s="214">
        <v>8</v>
      </c>
      <c r="H25" s="215">
        <v>9</v>
      </c>
      <c r="I25" s="145">
        <f t="shared" si="5"/>
        <v>17</v>
      </c>
      <c r="J25" s="146">
        <v>0</v>
      </c>
      <c r="K25" s="147">
        <v>0</v>
      </c>
      <c r="L25" s="145">
        <f t="shared" si="1"/>
        <v>0</v>
      </c>
      <c r="M25" s="106">
        <f t="shared" si="2"/>
        <v>8</v>
      </c>
      <c r="N25" s="109">
        <f t="shared" si="2"/>
        <v>9</v>
      </c>
      <c r="O25" s="145">
        <f t="shared" si="3"/>
        <v>17</v>
      </c>
    </row>
    <row r="26" spans="1:15" ht="12.75" customHeight="1">
      <c r="A26" s="141" t="s">
        <v>47</v>
      </c>
      <c r="B26" s="142" t="s">
        <v>40</v>
      </c>
      <c r="C26" s="134" t="s">
        <v>20</v>
      </c>
      <c r="D26" s="146">
        <v>4</v>
      </c>
      <c r="E26" s="147">
        <v>12</v>
      </c>
      <c r="F26" s="145">
        <f t="shared" si="4"/>
        <v>16</v>
      </c>
      <c r="G26" s="214">
        <v>4</v>
      </c>
      <c r="H26" s="215">
        <v>10</v>
      </c>
      <c r="I26" s="145">
        <f t="shared" si="5"/>
        <v>14</v>
      </c>
      <c r="J26" s="146">
        <v>1</v>
      </c>
      <c r="K26" s="147">
        <v>1</v>
      </c>
      <c r="L26" s="145">
        <f t="shared" si="1"/>
        <v>2</v>
      </c>
      <c r="M26" s="106">
        <f t="shared" si="2"/>
        <v>5</v>
      </c>
      <c r="N26" s="109">
        <f t="shared" si="2"/>
        <v>11</v>
      </c>
      <c r="O26" s="70">
        <f t="shared" si="3"/>
        <v>16</v>
      </c>
    </row>
    <row r="27" spans="1:15" ht="12.75" customHeight="1">
      <c r="A27" s="141" t="s">
        <v>48</v>
      </c>
      <c r="B27" s="142" t="s">
        <v>40</v>
      </c>
      <c r="C27" s="134" t="s">
        <v>20</v>
      </c>
      <c r="D27" s="146">
        <v>0</v>
      </c>
      <c r="E27" s="147">
        <v>0</v>
      </c>
      <c r="F27" s="145">
        <f t="shared" si="4"/>
        <v>0</v>
      </c>
      <c r="G27" s="214">
        <v>0</v>
      </c>
      <c r="H27" s="215">
        <v>0</v>
      </c>
      <c r="I27" s="145">
        <f t="shared" si="5"/>
        <v>0</v>
      </c>
      <c r="J27" s="146">
        <v>0</v>
      </c>
      <c r="K27" s="147">
        <v>0</v>
      </c>
      <c r="L27" s="145">
        <f t="shared" si="1"/>
        <v>0</v>
      </c>
      <c r="M27" s="106">
        <f t="shared" si="2"/>
        <v>0</v>
      </c>
      <c r="N27" s="109">
        <f t="shared" si="2"/>
        <v>0</v>
      </c>
      <c r="O27" s="145">
        <f t="shared" si="3"/>
        <v>0</v>
      </c>
    </row>
    <row r="28" spans="1:15" ht="12.75" customHeight="1">
      <c r="A28" s="141" t="s">
        <v>167</v>
      </c>
      <c r="B28" s="142" t="s">
        <v>40</v>
      </c>
      <c r="C28" s="134" t="s">
        <v>20</v>
      </c>
      <c r="D28" s="146">
        <v>19</v>
      </c>
      <c r="E28" s="147">
        <v>7</v>
      </c>
      <c r="F28" s="145">
        <f t="shared" si="4"/>
        <v>26</v>
      </c>
      <c r="G28" s="214">
        <v>16</v>
      </c>
      <c r="H28" s="215">
        <v>5</v>
      </c>
      <c r="I28" s="145">
        <f t="shared" si="5"/>
        <v>21</v>
      </c>
      <c r="J28" s="146">
        <v>0</v>
      </c>
      <c r="K28" s="147">
        <v>0</v>
      </c>
      <c r="L28" s="145">
        <f t="shared" si="1"/>
        <v>0</v>
      </c>
      <c r="M28" s="106">
        <f t="shared" si="2"/>
        <v>16</v>
      </c>
      <c r="N28" s="109">
        <f t="shared" si="2"/>
        <v>5</v>
      </c>
      <c r="O28" s="145">
        <f t="shared" si="3"/>
        <v>21</v>
      </c>
    </row>
    <row r="29" spans="1:15" ht="12.75" customHeight="1">
      <c r="A29" s="141" t="s">
        <v>49</v>
      </c>
      <c r="B29" s="142" t="s">
        <v>40</v>
      </c>
      <c r="C29" s="134" t="s">
        <v>20</v>
      </c>
      <c r="D29" s="146">
        <v>16</v>
      </c>
      <c r="E29" s="147">
        <v>10</v>
      </c>
      <c r="F29" s="145">
        <f t="shared" si="4"/>
        <v>26</v>
      </c>
      <c r="G29" s="146">
        <v>11</v>
      </c>
      <c r="H29" s="147">
        <v>8</v>
      </c>
      <c r="I29" s="145">
        <f t="shared" si="5"/>
        <v>19</v>
      </c>
      <c r="J29" s="146">
        <v>3</v>
      </c>
      <c r="K29" s="147">
        <v>0</v>
      </c>
      <c r="L29" s="145">
        <f t="shared" si="1"/>
        <v>3</v>
      </c>
      <c r="M29" s="106">
        <f>SUM(G29,J29)</f>
        <v>14</v>
      </c>
      <c r="N29" s="109">
        <f>SUM(H29,K29)</f>
        <v>8</v>
      </c>
      <c r="O29" s="145">
        <f t="shared" si="3"/>
        <v>22</v>
      </c>
    </row>
    <row r="30" spans="1:15" ht="12.75" customHeight="1">
      <c r="A30" s="141" t="s">
        <v>51</v>
      </c>
      <c r="B30" s="142" t="s">
        <v>40</v>
      </c>
      <c r="C30" s="134" t="s">
        <v>20</v>
      </c>
      <c r="D30" s="146">
        <v>11</v>
      </c>
      <c r="E30" s="147">
        <v>1</v>
      </c>
      <c r="F30" s="145">
        <f t="shared" si="4"/>
        <v>12</v>
      </c>
      <c r="G30" s="146">
        <v>10</v>
      </c>
      <c r="H30" s="147">
        <v>1</v>
      </c>
      <c r="I30" s="145">
        <f t="shared" si="5"/>
        <v>11</v>
      </c>
      <c r="J30" s="146">
        <v>0</v>
      </c>
      <c r="K30" s="147">
        <v>0</v>
      </c>
      <c r="L30" s="145">
        <f t="shared" si="1"/>
        <v>0</v>
      </c>
      <c r="M30" s="106">
        <f t="shared" si="2"/>
        <v>10</v>
      </c>
      <c r="N30" s="109">
        <f t="shared" si="2"/>
        <v>1</v>
      </c>
      <c r="O30" s="145">
        <f t="shared" si="3"/>
        <v>11</v>
      </c>
    </row>
    <row r="31" spans="1:15" ht="12.75" customHeight="1">
      <c r="A31" s="77" t="s">
        <v>211</v>
      </c>
      <c r="B31" s="142" t="s">
        <v>40</v>
      </c>
      <c r="C31" s="134" t="s">
        <v>20</v>
      </c>
      <c r="D31" s="146">
        <v>0</v>
      </c>
      <c r="E31" s="147">
        <v>0</v>
      </c>
      <c r="F31" s="145">
        <f t="shared" si="4"/>
        <v>0</v>
      </c>
      <c r="G31" s="146">
        <v>0</v>
      </c>
      <c r="H31" s="147">
        <v>0</v>
      </c>
      <c r="I31" s="145">
        <f t="shared" si="5"/>
        <v>0</v>
      </c>
      <c r="J31" s="146">
        <v>0</v>
      </c>
      <c r="K31" s="147">
        <v>0</v>
      </c>
      <c r="L31" s="145">
        <f>SUM(J31:K31)</f>
        <v>0</v>
      </c>
      <c r="M31" s="106">
        <f>SUM(G31,J31)</f>
        <v>0</v>
      </c>
      <c r="N31" s="109">
        <f>SUM(H31,K31)</f>
        <v>0</v>
      </c>
      <c r="O31" s="145">
        <f t="shared" si="3"/>
        <v>0</v>
      </c>
    </row>
    <row r="32" spans="1:15" ht="13.5" customHeight="1" thickBot="1">
      <c r="A32" s="77" t="s">
        <v>50</v>
      </c>
      <c r="B32" s="158" t="s">
        <v>42</v>
      </c>
      <c r="C32" s="159" t="s">
        <v>20</v>
      </c>
      <c r="D32" s="80">
        <v>0</v>
      </c>
      <c r="E32" s="72">
        <v>0</v>
      </c>
      <c r="F32" s="73">
        <f>SUM(D32:E32)</f>
        <v>0</v>
      </c>
      <c r="G32" s="216">
        <v>0</v>
      </c>
      <c r="H32" s="217">
        <v>0</v>
      </c>
      <c r="I32" s="73">
        <f>SUM(G32:H32)</f>
        <v>0</v>
      </c>
      <c r="J32" s="71">
        <v>0</v>
      </c>
      <c r="K32" s="72">
        <v>0</v>
      </c>
      <c r="L32" s="73">
        <f t="shared" si="1"/>
        <v>0</v>
      </c>
      <c r="M32" s="106">
        <f t="shared" si="2"/>
        <v>0</v>
      </c>
      <c r="N32" s="109">
        <f t="shared" si="2"/>
        <v>0</v>
      </c>
      <c r="O32" s="161">
        <f t="shared" si="3"/>
        <v>0</v>
      </c>
    </row>
    <row r="33" spans="1:15" ht="13.5" customHeight="1" thickBot="1">
      <c r="A33" s="522" t="s">
        <v>29</v>
      </c>
      <c r="B33" s="522"/>
      <c r="C33" s="522"/>
      <c r="D33" s="211">
        <f aca="true" t="shared" si="6" ref="D33:N33">SUM(D22:D32)</f>
        <v>87</v>
      </c>
      <c r="E33" s="211">
        <f t="shared" si="6"/>
        <v>56</v>
      </c>
      <c r="F33" s="211">
        <f t="shared" si="6"/>
        <v>143</v>
      </c>
      <c r="G33" s="218">
        <f t="shared" si="6"/>
        <v>75</v>
      </c>
      <c r="H33" s="218">
        <f t="shared" si="6"/>
        <v>50</v>
      </c>
      <c r="I33" s="218">
        <f t="shared" si="6"/>
        <v>125</v>
      </c>
      <c r="J33" s="211">
        <f t="shared" si="6"/>
        <v>4</v>
      </c>
      <c r="K33" s="211">
        <f t="shared" si="6"/>
        <v>2</v>
      </c>
      <c r="L33" s="211">
        <f t="shared" si="6"/>
        <v>6</v>
      </c>
      <c r="M33" s="211">
        <f t="shared" si="6"/>
        <v>79</v>
      </c>
      <c r="N33" s="211">
        <f t="shared" si="6"/>
        <v>52</v>
      </c>
      <c r="O33" s="211">
        <f>SUM(O22:O32)</f>
        <v>131</v>
      </c>
    </row>
    <row r="34" spans="1:15" ht="13.5" customHeight="1">
      <c r="A34" s="126" t="s">
        <v>251</v>
      </c>
      <c r="B34" s="126" t="s">
        <v>251</v>
      </c>
      <c r="C34" s="126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</row>
    <row r="35" spans="1:15" ht="15.75" customHeight="1" thickBot="1">
      <c r="A35" s="229" t="s">
        <v>251</v>
      </c>
      <c r="B35" s="230" t="s">
        <v>251</v>
      </c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</row>
    <row r="36" spans="1:15" ht="13.5" customHeight="1" thickBot="1">
      <c r="A36" s="505" t="s">
        <v>52</v>
      </c>
      <c r="B36" s="505"/>
      <c r="C36" s="505"/>
      <c r="D36" s="505"/>
      <c r="E36" s="505"/>
      <c r="F36" s="505"/>
      <c r="G36" s="508" t="s">
        <v>6</v>
      </c>
      <c r="H36" s="508"/>
      <c r="I36" s="508"/>
      <c r="J36" s="508"/>
      <c r="K36" s="508"/>
      <c r="L36" s="508"/>
      <c r="M36" s="508"/>
      <c r="N36" s="508"/>
      <c r="O36" s="508"/>
    </row>
    <row r="37" spans="1:15" ht="13.5" customHeight="1" thickBot="1">
      <c r="A37" s="441" t="s">
        <v>7</v>
      </c>
      <c r="B37" s="442" t="s">
        <v>38</v>
      </c>
      <c r="C37" s="444" t="s">
        <v>9</v>
      </c>
      <c r="D37" s="496" t="s">
        <v>10</v>
      </c>
      <c r="E37" s="496"/>
      <c r="F37" s="496"/>
      <c r="G37" s="496" t="s">
        <v>11</v>
      </c>
      <c r="H37" s="496"/>
      <c r="I37" s="496"/>
      <c r="J37" s="496" t="s">
        <v>12</v>
      </c>
      <c r="K37" s="496"/>
      <c r="L37" s="496"/>
      <c r="M37" s="496" t="s">
        <v>13</v>
      </c>
      <c r="N37" s="496"/>
      <c r="O37" s="496"/>
    </row>
    <row r="38" spans="1:15" ht="13.5" customHeight="1" thickBot="1">
      <c r="A38" s="441" t="s">
        <v>33</v>
      </c>
      <c r="B38" s="443" t="s">
        <v>38</v>
      </c>
      <c r="C38" s="441" t="s">
        <v>9</v>
      </c>
      <c r="D38" s="131" t="s">
        <v>15</v>
      </c>
      <c r="E38" s="131" t="s">
        <v>16</v>
      </c>
      <c r="F38" s="130" t="s">
        <v>17</v>
      </c>
      <c r="G38" s="131" t="s">
        <v>15</v>
      </c>
      <c r="H38" s="131" t="s">
        <v>16</v>
      </c>
      <c r="I38" s="131" t="s">
        <v>17</v>
      </c>
      <c r="J38" s="131" t="s">
        <v>15</v>
      </c>
      <c r="K38" s="131" t="s">
        <v>16</v>
      </c>
      <c r="L38" s="131" t="s">
        <v>17</v>
      </c>
      <c r="M38" s="130" t="s">
        <v>15</v>
      </c>
      <c r="N38" s="131" t="s">
        <v>16</v>
      </c>
      <c r="O38" s="131" t="s">
        <v>17</v>
      </c>
    </row>
    <row r="39" spans="1:15" ht="13.5" customHeight="1" thickBot="1">
      <c r="A39" s="178" t="s">
        <v>148</v>
      </c>
      <c r="B39" s="179" t="s">
        <v>57</v>
      </c>
      <c r="C39" s="232" t="s">
        <v>54</v>
      </c>
      <c r="D39" s="71">
        <v>0</v>
      </c>
      <c r="E39" s="72">
        <v>0</v>
      </c>
      <c r="F39" s="236">
        <f>SUM(D39:E39)</f>
        <v>0</v>
      </c>
      <c r="G39" s="221">
        <v>0</v>
      </c>
      <c r="H39" s="222">
        <v>0</v>
      </c>
      <c r="I39" s="145">
        <f>SUM(G39:H39)</f>
        <v>0</v>
      </c>
      <c r="J39" s="237">
        <v>0</v>
      </c>
      <c r="K39" s="238">
        <v>0</v>
      </c>
      <c r="L39" s="239">
        <f>SUM(J39:K39)</f>
        <v>0</v>
      </c>
      <c r="M39" s="170">
        <f>SUM(G39,J39)</f>
        <v>0</v>
      </c>
      <c r="N39" s="171">
        <f>SUM(H39,K39)</f>
        <v>0</v>
      </c>
      <c r="O39" s="76">
        <f>SUM(M39:N39)</f>
        <v>0</v>
      </c>
    </row>
    <row r="40" spans="1:15" ht="13.5" customHeight="1" thickBot="1">
      <c r="A40" s="523" t="s">
        <v>29</v>
      </c>
      <c r="B40" s="523"/>
      <c r="C40" s="523"/>
      <c r="D40" s="218">
        <f>SUM(D39:D39)</f>
        <v>0</v>
      </c>
      <c r="E40" s="218">
        <f aca="true" t="shared" si="7" ref="E40:O40">SUM(E39:E39)</f>
        <v>0</v>
      </c>
      <c r="F40" s="218">
        <f t="shared" si="7"/>
        <v>0</v>
      </c>
      <c r="G40" s="211">
        <f t="shared" si="7"/>
        <v>0</v>
      </c>
      <c r="H40" s="211">
        <f t="shared" si="7"/>
        <v>0</v>
      </c>
      <c r="I40" s="211">
        <f t="shared" si="7"/>
        <v>0</v>
      </c>
      <c r="J40" s="211">
        <f t="shared" si="7"/>
        <v>0</v>
      </c>
      <c r="K40" s="211">
        <f t="shared" si="7"/>
        <v>0</v>
      </c>
      <c r="L40" s="211">
        <f t="shared" si="7"/>
        <v>0</v>
      </c>
      <c r="M40" s="240">
        <f>SUM(M39:M39)</f>
        <v>0</v>
      </c>
      <c r="N40" s="211">
        <f>SUM(N39:N39)</f>
        <v>0</v>
      </c>
      <c r="O40" s="211">
        <f t="shared" si="7"/>
        <v>0</v>
      </c>
    </row>
    <row r="41" spans="1:15" ht="12.75" customHeight="1">
      <c r="A41" s="162" t="s">
        <v>251</v>
      </c>
      <c r="B41" s="162" t="s">
        <v>251</v>
      </c>
      <c r="C41" s="16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</row>
    <row r="42" spans="1:15" ht="13.5" thickBot="1">
      <c r="A42" s="83" t="s">
        <v>251</v>
      </c>
      <c r="B42" s="83" t="s">
        <v>251</v>
      </c>
      <c r="C42" s="83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</row>
    <row r="43" spans="1:15" ht="11.25" customHeight="1" thickBot="1">
      <c r="A43" s="556" t="s">
        <v>87</v>
      </c>
      <c r="B43" s="557"/>
      <c r="C43" s="557"/>
      <c r="D43" s="557"/>
      <c r="E43" s="557"/>
      <c r="F43" s="557"/>
      <c r="G43" s="545" t="s">
        <v>6</v>
      </c>
      <c r="H43" s="545"/>
      <c r="I43" s="545"/>
      <c r="J43" s="545"/>
      <c r="K43" s="545"/>
      <c r="L43" s="545"/>
      <c r="M43" s="545"/>
      <c r="N43" s="545"/>
      <c r="O43" s="546"/>
    </row>
    <row r="44" spans="1:15" ht="13.5" customHeight="1" thickBot="1">
      <c r="A44" s="445" t="s">
        <v>7</v>
      </c>
      <c r="B44" s="442" t="s">
        <v>38</v>
      </c>
      <c r="C44" s="444" t="s">
        <v>9</v>
      </c>
      <c r="D44" s="501" t="s">
        <v>10</v>
      </c>
      <c r="E44" s="501"/>
      <c r="F44" s="501"/>
      <c r="G44" s="501" t="s">
        <v>11</v>
      </c>
      <c r="H44" s="501"/>
      <c r="I44" s="501"/>
      <c r="J44" s="501" t="s">
        <v>12</v>
      </c>
      <c r="K44" s="501"/>
      <c r="L44" s="501"/>
      <c r="M44" s="501" t="s">
        <v>13</v>
      </c>
      <c r="N44" s="501"/>
      <c r="O44" s="501"/>
    </row>
    <row r="45" spans="1:15" s="26" customFormat="1" ht="15" customHeight="1" thickBot="1">
      <c r="A45" s="446" t="s">
        <v>33</v>
      </c>
      <c r="B45" s="443" t="s">
        <v>38</v>
      </c>
      <c r="C45" s="441" t="s">
        <v>9</v>
      </c>
      <c r="D45" s="92" t="s">
        <v>15</v>
      </c>
      <c r="E45" s="93" t="s">
        <v>16</v>
      </c>
      <c r="F45" s="94" t="s">
        <v>17</v>
      </c>
      <c r="G45" s="92" t="s">
        <v>15</v>
      </c>
      <c r="H45" s="93" t="s">
        <v>16</v>
      </c>
      <c r="I45" s="94" t="s">
        <v>17</v>
      </c>
      <c r="J45" s="92" t="s">
        <v>15</v>
      </c>
      <c r="K45" s="93" t="s">
        <v>16</v>
      </c>
      <c r="L45" s="94" t="s">
        <v>17</v>
      </c>
      <c r="M45" s="316" t="s">
        <v>15</v>
      </c>
      <c r="N45" s="93" t="s">
        <v>16</v>
      </c>
      <c r="O45" s="94" t="s">
        <v>17</v>
      </c>
    </row>
    <row r="46" spans="1:15" ht="24.75" customHeight="1" thickBot="1">
      <c r="A46" s="317" t="s">
        <v>89</v>
      </c>
      <c r="B46" s="133" t="s">
        <v>66</v>
      </c>
      <c r="C46" s="231" t="s">
        <v>90</v>
      </c>
      <c r="D46" s="97">
        <v>0</v>
      </c>
      <c r="E46" s="90">
        <v>0</v>
      </c>
      <c r="F46" s="76">
        <f>SUM(D46:E46)</f>
        <v>0</v>
      </c>
      <c r="G46" s="97">
        <v>0</v>
      </c>
      <c r="H46" s="90">
        <v>0</v>
      </c>
      <c r="I46" s="76">
        <f>SUM(G46:H46)</f>
        <v>0</v>
      </c>
      <c r="J46" s="97">
        <v>1</v>
      </c>
      <c r="K46" s="90">
        <v>5</v>
      </c>
      <c r="L46" s="76">
        <f>SUM(J46:K46)</f>
        <v>6</v>
      </c>
      <c r="M46" s="292">
        <f>SUM(G46,J46)</f>
        <v>1</v>
      </c>
      <c r="N46" s="213">
        <f>SUM(H46,K46)</f>
        <v>5</v>
      </c>
      <c r="O46" s="140">
        <f>SUM(M46:N46)</f>
        <v>6</v>
      </c>
    </row>
    <row r="47" spans="1:15" ht="15.75" customHeight="1" thickBot="1">
      <c r="A47" s="522" t="s">
        <v>29</v>
      </c>
      <c r="B47" s="522"/>
      <c r="C47" s="522"/>
      <c r="D47" s="211">
        <f>SUM(D46:D46)</f>
        <v>0</v>
      </c>
      <c r="E47" s="211">
        <f aca="true" t="shared" si="8" ref="E47:M47">SUM(E46:E46)</f>
        <v>0</v>
      </c>
      <c r="F47" s="211">
        <f t="shared" si="8"/>
        <v>0</v>
      </c>
      <c r="G47" s="211">
        <f t="shared" si="8"/>
        <v>0</v>
      </c>
      <c r="H47" s="211">
        <f t="shared" si="8"/>
        <v>0</v>
      </c>
      <c r="I47" s="211">
        <f t="shared" si="8"/>
        <v>0</v>
      </c>
      <c r="J47" s="211">
        <f>SUM(J46:J46)</f>
        <v>1</v>
      </c>
      <c r="K47" s="211">
        <f t="shared" si="8"/>
        <v>5</v>
      </c>
      <c r="L47" s="211">
        <f t="shared" si="8"/>
        <v>6</v>
      </c>
      <c r="M47" s="211">
        <f t="shared" si="8"/>
        <v>1</v>
      </c>
      <c r="N47" s="211">
        <f>SUM(N46:N46)</f>
        <v>5</v>
      </c>
      <c r="O47" s="211">
        <f>SUM(O46:O46)</f>
        <v>6</v>
      </c>
    </row>
    <row r="48" spans="1:15" s="26" customFormat="1" ht="15.75" customHeight="1" thickBot="1">
      <c r="A48" s="174" t="s">
        <v>251</v>
      </c>
      <c r="B48" s="174" t="s">
        <v>251</v>
      </c>
      <c r="C48" s="174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</row>
    <row r="49" spans="1:15" ht="13.5" customHeight="1" thickBot="1">
      <c r="A49" s="514" t="s">
        <v>123</v>
      </c>
      <c r="B49" s="514"/>
      <c r="C49" s="514"/>
      <c r="D49" s="74">
        <f>D16+D33+D40+D47</f>
        <v>97</v>
      </c>
      <c r="E49" s="74">
        <f aca="true" t="shared" si="9" ref="E49:N49">E16+E33+E40+E47</f>
        <v>68</v>
      </c>
      <c r="F49" s="74">
        <f t="shared" si="9"/>
        <v>165</v>
      </c>
      <c r="G49" s="74">
        <f t="shared" si="9"/>
        <v>80</v>
      </c>
      <c r="H49" s="74">
        <f t="shared" si="9"/>
        <v>58</v>
      </c>
      <c r="I49" s="74">
        <f t="shared" si="9"/>
        <v>138</v>
      </c>
      <c r="J49" s="74">
        <f t="shared" si="9"/>
        <v>5</v>
      </c>
      <c r="K49" s="74">
        <f t="shared" si="9"/>
        <v>7</v>
      </c>
      <c r="L49" s="74">
        <f t="shared" si="9"/>
        <v>12</v>
      </c>
      <c r="M49" s="74">
        <f t="shared" si="9"/>
        <v>85</v>
      </c>
      <c r="N49" s="74">
        <f t="shared" si="9"/>
        <v>65</v>
      </c>
      <c r="O49" s="74">
        <f>O16+O33+O40+O47</f>
        <v>150</v>
      </c>
    </row>
    <row r="50" spans="1:15" ht="12.75" customHeight="1">
      <c r="A50" s="184" t="s">
        <v>251</v>
      </c>
      <c r="B50" s="83" t="s">
        <v>251</v>
      </c>
      <c r="C50" s="83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</row>
    <row r="51" spans="1:15" ht="15">
      <c r="A51" s="52"/>
      <c r="B51" s="52"/>
      <c r="C51" s="52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</row>
    <row r="52" spans="1:15" ht="15">
      <c r="A52" s="52"/>
      <c r="B52" s="52"/>
      <c r="C52" s="52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</row>
    <row r="53" spans="1:15" ht="15">
      <c r="A53" s="52"/>
      <c r="B53" s="52"/>
      <c r="C53" s="52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</row>
    <row r="54" spans="1:15" ht="15">
      <c r="A54" s="52"/>
      <c r="B54" s="52"/>
      <c r="C54" s="52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</row>
    <row r="55" spans="1:15" ht="15">
      <c r="A55" s="52"/>
      <c r="B55" s="52"/>
      <c r="C55" s="52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</row>
    <row r="56" spans="1:15" ht="15">
      <c r="A56" s="52"/>
      <c r="B56" s="52"/>
      <c r="C56" s="52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</row>
    <row r="57" spans="1:15" ht="15">
      <c r="A57" s="52"/>
      <c r="B57" s="52"/>
      <c r="C57" s="52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</row>
    <row r="58" spans="1:15" ht="15">
      <c r="A58" s="52"/>
      <c r="B58" s="52"/>
      <c r="C58" s="52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</row>
    <row r="59" spans="1:15" ht="15">
      <c r="A59" s="52"/>
      <c r="B59" s="52"/>
      <c r="C59" s="52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</row>
    <row r="60" spans="1:15" ht="15">
      <c r="A60" s="52"/>
      <c r="B60" s="52"/>
      <c r="C60" s="52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</row>
    <row r="61" spans="1:15" ht="15">
      <c r="A61" s="52"/>
      <c r="B61" s="52"/>
      <c r="C61" s="52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</row>
    <row r="62" spans="1:15" ht="15">
      <c r="A62" s="52"/>
      <c r="B62" s="52"/>
      <c r="C62" s="52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</row>
    <row r="63" spans="1:15" ht="15">
      <c r="A63" s="52"/>
      <c r="B63" s="52"/>
      <c r="C63" s="52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</row>
    <row r="64" spans="1:15" ht="15">
      <c r="A64" s="52"/>
      <c r="B64" s="52"/>
      <c r="C64" s="52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</row>
    <row r="65" spans="1:15" ht="15">
      <c r="A65" s="52"/>
      <c r="B65" s="52"/>
      <c r="C65" s="52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</row>
    <row r="66" spans="1:15" ht="15">
      <c r="A66" s="52"/>
      <c r="B66" s="52"/>
      <c r="C66" s="52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</row>
    <row r="67" spans="1:15" ht="15">
      <c r="A67" s="52"/>
      <c r="B67" s="52"/>
      <c r="C67" s="52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</row>
    <row r="68" spans="1:15" ht="15">
      <c r="A68" s="52"/>
      <c r="B68" s="52"/>
      <c r="C68" s="52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</row>
    <row r="69" spans="1:15" ht="15">
      <c r="A69" s="52"/>
      <c r="B69" s="52"/>
      <c r="C69" s="52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</row>
    <row r="70" ht="15">
      <c r="O70" s="48"/>
    </row>
    <row r="71" ht="15">
      <c r="O71" s="48"/>
    </row>
    <row r="72" ht="15">
      <c r="O72" s="48"/>
    </row>
    <row r="73" ht="15">
      <c r="O73" s="48"/>
    </row>
    <row r="74" ht="15">
      <c r="O74" s="48"/>
    </row>
    <row r="75" ht="15">
      <c r="O75" s="48"/>
    </row>
    <row r="76" ht="15">
      <c r="O76" s="48"/>
    </row>
    <row r="77" ht="15">
      <c r="O77" s="48"/>
    </row>
    <row r="78" ht="15">
      <c r="O78" s="48"/>
    </row>
    <row r="79" ht="15">
      <c r="O79" s="48"/>
    </row>
    <row r="80" ht="15">
      <c r="O80" s="48"/>
    </row>
    <row r="81" ht="15">
      <c r="O81" s="48"/>
    </row>
    <row r="82" ht="15">
      <c r="O82" s="48"/>
    </row>
    <row r="83" ht="15">
      <c r="O83" s="48"/>
    </row>
    <row r="84" ht="15">
      <c r="O84" s="48"/>
    </row>
    <row r="85" ht="15">
      <c r="O85" s="48"/>
    </row>
    <row r="86" ht="15">
      <c r="O86" s="48"/>
    </row>
    <row r="87" ht="15">
      <c r="O87" s="48"/>
    </row>
    <row r="88" ht="15">
      <c r="O88" s="48"/>
    </row>
    <row r="89" ht="15">
      <c r="O89" s="48"/>
    </row>
    <row r="90" ht="15">
      <c r="O90" s="48"/>
    </row>
    <row r="91" ht="15">
      <c r="O91" s="48"/>
    </row>
    <row r="92" ht="15">
      <c r="O92" s="48"/>
    </row>
    <row r="93" ht="15">
      <c r="O93" s="48"/>
    </row>
    <row r="94" ht="15">
      <c r="O94" s="48"/>
    </row>
  </sheetData>
  <sheetProtection/>
  <mergeCells count="45">
    <mergeCell ref="A49:C49"/>
    <mergeCell ref="A47:C47"/>
    <mergeCell ref="A43:F43"/>
    <mergeCell ref="G43:O43"/>
    <mergeCell ref="D44:F44"/>
    <mergeCell ref="G44:I44"/>
    <mergeCell ref="J44:L44"/>
    <mergeCell ref="M44:O44"/>
    <mergeCell ref="A40:C40"/>
    <mergeCell ref="A36:F36"/>
    <mergeCell ref="G36:O36"/>
    <mergeCell ref="D37:F37"/>
    <mergeCell ref="G37:I37"/>
    <mergeCell ref="J37:L37"/>
    <mergeCell ref="M37:O37"/>
    <mergeCell ref="D20:F20"/>
    <mergeCell ref="G20:I20"/>
    <mergeCell ref="J20:L20"/>
    <mergeCell ref="M20:O20"/>
    <mergeCell ref="A33:C33"/>
    <mergeCell ref="A16:C16"/>
    <mergeCell ref="A19:F19"/>
    <mergeCell ref="G19:O19"/>
    <mergeCell ref="A11:O11"/>
    <mergeCell ref="A12:F12"/>
    <mergeCell ref="G12:O12"/>
    <mergeCell ref="D13:F13"/>
    <mergeCell ref="G13:I13"/>
    <mergeCell ref="J13:L13"/>
    <mergeCell ref="M13:O13"/>
    <mergeCell ref="D8:E8"/>
    <mergeCell ref="G8:H8"/>
    <mergeCell ref="I8:J8"/>
    <mergeCell ref="K8:L8"/>
    <mergeCell ref="M8:N8"/>
    <mergeCell ref="A10:O10"/>
    <mergeCell ref="A1:O1"/>
    <mergeCell ref="A4:O4"/>
    <mergeCell ref="C6:E6"/>
    <mergeCell ref="G6:N6"/>
    <mergeCell ref="D7:E7"/>
    <mergeCell ref="G7:H7"/>
    <mergeCell ref="I7:J7"/>
    <mergeCell ref="K7:L7"/>
    <mergeCell ref="M7:N7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62"/>
  <sheetViews>
    <sheetView zoomScalePageLayoutView="0" workbookViewId="0" topLeftCell="A94">
      <selection activeCell="D93" sqref="D93:O93"/>
    </sheetView>
  </sheetViews>
  <sheetFormatPr defaultColWidth="11.421875" defaultRowHeight="12.75"/>
  <cols>
    <col min="1" max="1" width="39.421875" style="47" customWidth="1"/>
    <col min="2" max="2" width="41.7109375" style="27" customWidth="1"/>
    <col min="3" max="3" width="12.00390625" style="27" customWidth="1"/>
    <col min="4" max="15" width="6.28125" style="27" customWidth="1"/>
    <col min="16" max="20" width="11.421875" style="26" customWidth="1"/>
    <col min="21" max="16384" width="11.421875" style="27" customWidth="1"/>
  </cols>
  <sheetData>
    <row r="1" spans="1:15" ht="18.75" customHeight="1">
      <c r="A1" s="564" t="s">
        <v>133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</row>
    <row r="2" spans="1:15" ht="15">
      <c r="A2" s="39" t="s">
        <v>146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10.5" customHeight="1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5" ht="15.75">
      <c r="A4" s="566" t="s">
        <v>182</v>
      </c>
      <c r="B4" s="566"/>
      <c r="C4" s="566"/>
      <c r="D4" s="566"/>
      <c r="E4" s="566"/>
      <c r="F4" s="566"/>
      <c r="G4" s="566"/>
      <c r="H4" s="566"/>
      <c r="I4" s="566"/>
      <c r="J4" s="566"/>
      <c r="K4" s="566"/>
      <c r="L4" s="566"/>
      <c r="M4" s="566"/>
      <c r="N4" s="566"/>
      <c r="O4" s="566"/>
    </row>
    <row r="5" spans="1:15" ht="8.25" customHeight="1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6" spans="1:15" ht="14.25" customHeight="1">
      <c r="A6" s="66" t="s">
        <v>250</v>
      </c>
      <c r="B6" s="44"/>
      <c r="C6" s="567" t="s">
        <v>136</v>
      </c>
      <c r="D6" s="568"/>
      <c r="E6" s="569"/>
      <c r="F6" s="67"/>
      <c r="G6" s="584" t="s">
        <v>0</v>
      </c>
      <c r="H6" s="584"/>
      <c r="I6" s="584"/>
      <c r="J6" s="584"/>
      <c r="K6" s="584"/>
      <c r="L6" s="584"/>
      <c r="M6" s="584"/>
      <c r="N6" s="584"/>
      <c r="O6" s="42"/>
    </row>
    <row r="7" spans="1:15" ht="12.75" customHeight="1">
      <c r="A7" s="11"/>
      <c r="B7" s="45"/>
      <c r="C7" s="451" t="s">
        <v>1</v>
      </c>
      <c r="D7" s="570" t="s">
        <v>2</v>
      </c>
      <c r="E7" s="570"/>
      <c r="F7" s="68"/>
      <c r="G7" s="570" t="s">
        <v>1</v>
      </c>
      <c r="H7" s="570"/>
      <c r="I7" s="570" t="s">
        <v>2</v>
      </c>
      <c r="J7" s="570"/>
      <c r="K7" s="585" t="s">
        <v>3</v>
      </c>
      <c r="L7" s="585"/>
      <c r="M7" s="570" t="s">
        <v>4</v>
      </c>
      <c r="N7" s="570"/>
      <c r="O7" s="42"/>
    </row>
    <row r="8" spans="1:15" ht="14.25" customHeight="1">
      <c r="A8" s="43"/>
      <c r="B8" s="44"/>
      <c r="C8" s="452">
        <v>44469</v>
      </c>
      <c r="D8" s="562"/>
      <c r="E8" s="563"/>
      <c r="F8" s="69"/>
      <c r="G8" s="580"/>
      <c r="H8" s="581"/>
      <c r="I8" s="580"/>
      <c r="J8" s="581"/>
      <c r="K8" s="582"/>
      <c r="L8" s="583"/>
      <c r="M8" s="580"/>
      <c r="N8" s="581"/>
      <c r="O8" s="44"/>
    </row>
    <row r="9" spans="1:15" ht="14.25" customHeight="1">
      <c r="A9" s="43"/>
      <c r="B9" s="44"/>
      <c r="C9" s="44"/>
      <c r="D9" s="458"/>
      <c r="E9" s="459"/>
      <c r="F9" s="63"/>
      <c r="G9" s="54"/>
      <c r="H9" s="55"/>
      <c r="I9" s="54"/>
      <c r="J9" s="55"/>
      <c r="K9" s="460"/>
      <c r="L9" s="461"/>
      <c r="M9" s="54"/>
      <c r="N9" s="55"/>
      <c r="O9" s="44"/>
    </row>
    <row r="10" spans="1:15" ht="18">
      <c r="A10" s="559" t="s">
        <v>255</v>
      </c>
      <c r="B10" s="559"/>
      <c r="C10" s="559"/>
      <c r="D10" s="559"/>
      <c r="E10" s="559"/>
      <c r="F10" s="559"/>
      <c r="G10" s="559"/>
      <c r="H10" s="559"/>
      <c r="I10" s="559"/>
      <c r="J10" s="559"/>
      <c r="K10" s="559"/>
      <c r="L10" s="559"/>
      <c r="M10" s="559"/>
      <c r="N10" s="559"/>
      <c r="O10" s="559"/>
    </row>
    <row r="11" spans="1:15" ht="18.75" thickBot="1">
      <c r="A11" s="559" t="s">
        <v>141</v>
      </c>
      <c r="B11" s="559"/>
      <c r="C11" s="559"/>
      <c r="D11" s="559"/>
      <c r="E11" s="559"/>
      <c r="F11" s="559"/>
      <c r="G11" s="559"/>
      <c r="H11" s="559"/>
      <c r="I11" s="559"/>
      <c r="J11" s="559"/>
      <c r="K11" s="559"/>
      <c r="L11" s="559"/>
      <c r="M11" s="559"/>
      <c r="N11" s="559"/>
      <c r="O11" s="559"/>
    </row>
    <row r="12" spans="1:15" ht="13.5" thickBot="1">
      <c r="A12" s="560" t="s">
        <v>5</v>
      </c>
      <c r="B12" s="560"/>
      <c r="C12" s="560"/>
      <c r="D12" s="560"/>
      <c r="E12" s="560"/>
      <c r="F12" s="560"/>
      <c r="G12" s="561" t="s">
        <v>6</v>
      </c>
      <c r="H12" s="561"/>
      <c r="I12" s="561"/>
      <c r="J12" s="561"/>
      <c r="K12" s="561"/>
      <c r="L12" s="561"/>
      <c r="M12" s="561"/>
      <c r="N12" s="561"/>
      <c r="O12" s="561"/>
    </row>
    <row r="13" spans="1:15" ht="13.5" thickBot="1">
      <c r="A13" s="17" t="s">
        <v>7</v>
      </c>
      <c r="B13" s="22" t="s">
        <v>38</v>
      </c>
      <c r="C13" s="17" t="s">
        <v>9</v>
      </c>
      <c r="D13" s="551" t="s">
        <v>10</v>
      </c>
      <c r="E13" s="551"/>
      <c r="F13" s="551"/>
      <c r="G13" s="551" t="s">
        <v>11</v>
      </c>
      <c r="H13" s="551"/>
      <c r="I13" s="551"/>
      <c r="J13" s="551" t="s">
        <v>12</v>
      </c>
      <c r="K13" s="551"/>
      <c r="L13" s="551"/>
      <c r="M13" s="551" t="s">
        <v>13</v>
      </c>
      <c r="N13" s="551"/>
      <c r="O13" s="551"/>
    </row>
    <row r="14" spans="1:15" ht="13.5" customHeight="1" thickBot="1">
      <c r="A14" s="444" t="s">
        <v>30</v>
      </c>
      <c r="B14" s="442" t="s">
        <v>8</v>
      </c>
      <c r="C14" s="128" t="s">
        <v>9</v>
      </c>
      <c r="D14" s="450" t="s">
        <v>15</v>
      </c>
      <c r="E14" s="450" t="s">
        <v>16</v>
      </c>
      <c r="F14" s="129" t="s">
        <v>17</v>
      </c>
      <c r="G14" s="450" t="s">
        <v>15</v>
      </c>
      <c r="H14" s="450" t="s">
        <v>16</v>
      </c>
      <c r="I14" s="450" t="s">
        <v>17</v>
      </c>
      <c r="J14" s="450" t="s">
        <v>15</v>
      </c>
      <c r="K14" s="450" t="s">
        <v>16</v>
      </c>
      <c r="L14" s="450" t="s">
        <v>17</v>
      </c>
      <c r="M14" s="130" t="s">
        <v>15</v>
      </c>
      <c r="N14" s="131" t="s">
        <v>16</v>
      </c>
      <c r="O14" s="450" t="s">
        <v>17</v>
      </c>
    </row>
    <row r="15" spans="1:15" ht="10.5" customHeight="1">
      <c r="A15" s="132" t="s">
        <v>189</v>
      </c>
      <c r="B15" s="133" t="s">
        <v>19</v>
      </c>
      <c r="C15" s="134" t="s">
        <v>20</v>
      </c>
      <c r="D15" s="135">
        <v>0</v>
      </c>
      <c r="E15" s="136">
        <v>0</v>
      </c>
      <c r="F15" s="137">
        <f>D15+E15</f>
        <v>0</v>
      </c>
      <c r="G15" s="138">
        <v>0</v>
      </c>
      <c r="H15" s="139">
        <v>1</v>
      </c>
      <c r="I15" s="137">
        <f>SUM(G15:H15)</f>
        <v>1</v>
      </c>
      <c r="J15" s="138">
        <v>0</v>
      </c>
      <c r="K15" s="139">
        <v>0</v>
      </c>
      <c r="L15" s="137">
        <f>SUM(J15:K15)</f>
        <v>0</v>
      </c>
      <c r="M15" s="101">
        <f>SUM(G15,J15)</f>
        <v>0</v>
      </c>
      <c r="N15" s="104">
        <f>SUM(H15,K15)</f>
        <v>1</v>
      </c>
      <c r="O15" s="140">
        <f>SUM(M15:N15)</f>
        <v>1</v>
      </c>
    </row>
    <row r="16" spans="1:15" ht="10.5" customHeight="1">
      <c r="A16" s="141" t="s">
        <v>190</v>
      </c>
      <c r="B16" s="142" t="s">
        <v>19</v>
      </c>
      <c r="C16" s="134" t="s">
        <v>20</v>
      </c>
      <c r="D16" s="143">
        <v>0</v>
      </c>
      <c r="E16" s="144">
        <v>0</v>
      </c>
      <c r="F16" s="145">
        <f>SUM(D16:E16)</f>
        <v>0</v>
      </c>
      <c r="G16" s="146">
        <v>8</v>
      </c>
      <c r="H16" s="147">
        <v>6</v>
      </c>
      <c r="I16" s="145">
        <f>SUM(G16:H16)</f>
        <v>14</v>
      </c>
      <c r="J16" s="146">
        <v>1</v>
      </c>
      <c r="K16" s="147">
        <v>8</v>
      </c>
      <c r="L16" s="145">
        <f>SUM(J16:K16)</f>
        <v>9</v>
      </c>
      <c r="M16" s="106">
        <f>SUM(G16,J16)</f>
        <v>9</v>
      </c>
      <c r="N16" s="109">
        <f aca="true" t="shared" si="0" ref="M16:N31">SUM(H16,K16)</f>
        <v>14</v>
      </c>
      <c r="O16" s="145">
        <f aca="true" t="shared" si="1" ref="O16:O31">SUM(M16:N16)</f>
        <v>23</v>
      </c>
    </row>
    <row r="17" spans="1:15" ht="12.75" customHeight="1">
      <c r="A17" s="141" t="s">
        <v>191</v>
      </c>
      <c r="B17" s="142" t="s">
        <v>19</v>
      </c>
      <c r="C17" s="134" t="s">
        <v>20</v>
      </c>
      <c r="D17" s="143">
        <v>0</v>
      </c>
      <c r="E17" s="144">
        <v>0</v>
      </c>
      <c r="F17" s="145">
        <f aca="true" t="shared" si="2" ref="F17:F31">SUM(D17:E17)</f>
        <v>0</v>
      </c>
      <c r="G17" s="405">
        <v>5</v>
      </c>
      <c r="H17" s="406">
        <v>6</v>
      </c>
      <c r="I17" s="145">
        <f aca="true" t="shared" si="3" ref="I17:I31">SUM(G17:H17)</f>
        <v>11</v>
      </c>
      <c r="J17" s="146">
        <v>5</v>
      </c>
      <c r="K17" s="147">
        <v>6</v>
      </c>
      <c r="L17" s="145">
        <f aca="true" t="shared" si="4" ref="L17:L31">SUM(J17:K17)</f>
        <v>11</v>
      </c>
      <c r="M17" s="106">
        <f>SUM(G17,J17)</f>
        <v>10</v>
      </c>
      <c r="N17" s="109">
        <f t="shared" si="0"/>
        <v>12</v>
      </c>
      <c r="O17" s="145">
        <f t="shared" si="1"/>
        <v>22</v>
      </c>
    </row>
    <row r="18" spans="1:15" ht="12.75" customHeight="1">
      <c r="A18" s="141" t="s">
        <v>192</v>
      </c>
      <c r="B18" s="142" t="s">
        <v>19</v>
      </c>
      <c r="C18" s="134" t="s">
        <v>20</v>
      </c>
      <c r="D18" s="143">
        <v>0</v>
      </c>
      <c r="E18" s="144">
        <v>0</v>
      </c>
      <c r="F18" s="145">
        <f t="shared" si="2"/>
        <v>0</v>
      </c>
      <c r="G18" s="146">
        <v>6</v>
      </c>
      <c r="H18" s="147">
        <v>6</v>
      </c>
      <c r="I18" s="145">
        <f t="shared" si="3"/>
        <v>12</v>
      </c>
      <c r="J18" s="146">
        <v>7</v>
      </c>
      <c r="K18" s="147">
        <v>17</v>
      </c>
      <c r="L18" s="145">
        <f t="shared" si="4"/>
        <v>24</v>
      </c>
      <c r="M18" s="106">
        <f t="shared" si="0"/>
        <v>13</v>
      </c>
      <c r="N18" s="109">
        <f t="shared" si="0"/>
        <v>23</v>
      </c>
      <c r="O18" s="145">
        <f t="shared" si="1"/>
        <v>36</v>
      </c>
    </row>
    <row r="19" spans="1:15" ht="12.75" customHeight="1">
      <c r="A19" s="141" t="s">
        <v>193</v>
      </c>
      <c r="B19" s="142" t="s">
        <v>19</v>
      </c>
      <c r="C19" s="134" t="s">
        <v>20</v>
      </c>
      <c r="D19" s="146">
        <v>0</v>
      </c>
      <c r="E19" s="147">
        <v>0</v>
      </c>
      <c r="F19" s="145">
        <f t="shared" si="2"/>
        <v>0</v>
      </c>
      <c r="G19" s="146">
        <v>0</v>
      </c>
      <c r="H19" s="147">
        <v>0</v>
      </c>
      <c r="I19" s="145">
        <f t="shared" si="3"/>
        <v>0</v>
      </c>
      <c r="J19" s="146">
        <v>0</v>
      </c>
      <c r="K19" s="147">
        <v>0</v>
      </c>
      <c r="L19" s="145">
        <f t="shared" si="4"/>
        <v>0</v>
      </c>
      <c r="M19" s="106">
        <f t="shared" si="0"/>
        <v>0</v>
      </c>
      <c r="N19" s="109">
        <f t="shared" si="0"/>
        <v>0</v>
      </c>
      <c r="O19" s="145">
        <f t="shared" si="1"/>
        <v>0</v>
      </c>
    </row>
    <row r="20" spans="1:15" ht="12.75" customHeight="1">
      <c r="A20" s="141" t="s">
        <v>227</v>
      </c>
      <c r="B20" s="142" t="s">
        <v>19</v>
      </c>
      <c r="C20" s="134" t="s">
        <v>20</v>
      </c>
      <c r="D20" s="146">
        <v>0</v>
      </c>
      <c r="E20" s="147">
        <v>0</v>
      </c>
      <c r="F20" s="145">
        <f t="shared" si="2"/>
        <v>0</v>
      </c>
      <c r="G20" s="146">
        <v>0</v>
      </c>
      <c r="H20" s="147">
        <v>0</v>
      </c>
      <c r="I20" s="145">
        <f>SUM(G20:H20)</f>
        <v>0</v>
      </c>
      <c r="J20" s="146">
        <v>0</v>
      </c>
      <c r="K20" s="147">
        <v>0</v>
      </c>
      <c r="L20" s="145">
        <f>SUM(J20:K20)</f>
        <v>0</v>
      </c>
      <c r="M20" s="106">
        <f>SUM(G20,J20)</f>
        <v>0</v>
      </c>
      <c r="N20" s="109">
        <f>SUM(H20,K20)</f>
        <v>0</v>
      </c>
      <c r="O20" s="145">
        <f>SUM(M20:N20)</f>
        <v>0</v>
      </c>
    </row>
    <row r="21" spans="1:15" ht="12.75" customHeight="1">
      <c r="A21" s="141" t="s">
        <v>199</v>
      </c>
      <c r="B21" s="142" t="s">
        <v>19</v>
      </c>
      <c r="C21" s="134" t="s">
        <v>20</v>
      </c>
      <c r="D21" s="146">
        <v>0</v>
      </c>
      <c r="E21" s="147">
        <v>0</v>
      </c>
      <c r="F21" s="145">
        <f t="shared" si="2"/>
        <v>0</v>
      </c>
      <c r="G21" s="146">
        <v>0</v>
      </c>
      <c r="H21" s="147">
        <v>1</v>
      </c>
      <c r="I21" s="145">
        <f>SUM(G21:H21)</f>
        <v>1</v>
      </c>
      <c r="J21" s="146">
        <v>0</v>
      </c>
      <c r="K21" s="147">
        <v>0</v>
      </c>
      <c r="L21" s="145">
        <f>SUM(J21:K21)</f>
        <v>0</v>
      </c>
      <c r="M21" s="106">
        <f t="shared" si="0"/>
        <v>0</v>
      </c>
      <c r="N21" s="109">
        <f>SUM(H21,K21)</f>
        <v>1</v>
      </c>
      <c r="O21" s="145">
        <f t="shared" si="1"/>
        <v>1</v>
      </c>
    </row>
    <row r="22" spans="1:15" ht="12.75" customHeight="1">
      <c r="A22" s="141" t="s">
        <v>147</v>
      </c>
      <c r="B22" s="142" t="s">
        <v>19</v>
      </c>
      <c r="C22" s="134" t="s">
        <v>20</v>
      </c>
      <c r="D22" s="146">
        <v>0</v>
      </c>
      <c r="E22" s="147">
        <v>0</v>
      </c>
      <c r="F22" s="145">
        <f t="shared" si="2"/>
        <v>0</v>
      </c>
      <c r="G22" s="146">
        <v>0</v>
      </c>
      <c r="H22" s="147">
        <v>0</v>
      </c>
      <c r="I22" s="145">
        <f>SUM(G22:H22)</f>
        <v>0</v>
      </c>
      <c r="J22" s="146">
        <v>14</v>
      </c>
      <c r="K22" s="147">
        <v>15</v>
      </c>
      <c r="L22" s="145">
        <f>SUM(J22:K22)</f>
        <v>29</v>
      </c>
      <c r="M22" s="106">
        <f t="shared" si="0"/>
        <v>14</v>
      </c>
      <c r="N22" s="109">
        <f>SUM(H22,K22)</f>
        <v>15</v>
      </c>
      <c r="O22" s="145">
        <f t="shared" si="1"/>
        <v>29</v>
      </c>
    </row>
    <row r="23" spans="1:15" ht="12.75" customHeight="1">
      <c r="A23" s="148" t="s">
        <v>228</v>
      </c>
      <c r="B23" s="142" t="s">
        <v>19</v>
      </c>
      <c r="C23" s="134" t="s">
        <v>20</v>
      </c>
      <c r="D23" s="146">
        <v>0</v>
      </c>
      <c r="E23" s="147">
        <v>0</v>
      </c>
      <c r="F23" s="145">
        <f>SUM(D23:E23)</f>
        <v>0</v>
      </c>
      <c r="G23" s="146">
        <v>0</v>
      </c>
      <c r="H23" s="147">
        <v>0</v>
      </c>
      <c r="I23" s="145">
        <f>SUM(G23:H23)</f>
        <v>0</v>
      </c>
      <c r="J23" s="146">
        <v>0</v>
      </c>
      <c r="K23" s="147">
        <v>0</v>
      </c>
      <c r="L23" s="145">
        <f>SUM(J23:K23)</f>
        <v>0</v>
      </c>
      <c r="M23" s="106">
        <f t="shared" si="0"/>
        <v>0</v>
      </c>
      <c r="N23" s="109">
        <f>SUM(H23,K23)</f>
        <v>0</v>
      </c>
      <c r="O23" s="145">
        <f t="shared" si="1"/>
        <v>0</v>
      </c>
    </row>
    <row r="24" spans="1:20" s="25" customFormat="1" ht="12" customHeight="1">
      <c r="A24" s="149" t="s">
        <v>243</v>
      </c>
      <c r="B24" s="142" t="s">
        <v>24</v>
      </c>
      <c r="C24" s="134" t="s">
        <v>20</v>
      </c>
      <c r="D24" s="146">
        <v>0</v>
      </c>
      <c r="E24" s="147">
        <v>0</v>
      </c>
      <c r="F24" s="145">
        <f t="shared" si="2"/>
        <v>0</v>
      </c>
      <c r="G24" s="146">
        <v>0</v>
      </c>
      <c r="H24" s="147">
        <v>0</v>
      </c>
      <c r="I24" s="145">
        <f t="shared" si="3"/>
        <v>0</v>
      </c>
      <c r="J24" s="146">
        <v>0</v>
      </c>
      <c r="K24" s="147">
        <v>0</v>
      </c>
      <c r="L24" s="145">
        <f t="shared" si="4"/>
        <v>0</v>
      </c>
      <c r="M24" s="120">
        <f t="shared" si="0"/>
        <v>0</v>
      </c>
      <c r="N24" s="150">
        <f t="shared" si="0"/>
        <v>0</v>
      </c>
      <c r="O24" s="145">
        <f t="shared" si="1"/>
        <v>0</v>
      </c>
      <c r="P24" s="11"/>
      <c r="Q24" s="11"/>
      <c r="R24" s="11"/>
      <c r="S24" s="11"/>
      <c r="T24" s="11"/>
    </row>
    <row r="25" spans="1:15" ht="12.75" customHeight="1">
      <c r="A25" s="141" t="s">
        <v>203</v>
      </c>
      <c r="B25" s="142" t="s">
        <v>24</v>
      </c>
      <c r="C25" s="134" t="s">
        <v>20</v>
      </c>
      <c r="D25" s="146">
        <v>0</v>
      </c>
      <c r="E25" s="147">
        <v>0</v>
      </c>
      <c r="F25" s="145">
        <f t="shared" si="2"/>
        <v>0</v>
      </c>
      <c r="G25" s="146">
        <v>0</v>
      </c>
      <c r="H25" s="147">
        <v>0</v>
      </c>
      <c r="I25" s="145">
        <f t="shared" si="3"/>
        <v>0</v>
      </c>
      <c r="J25" s="146">
        <v>0</v>
      </c>
      <c r="K25" s="147">
        <v>0</v>
      </c>
      <c r="L25" s="145">
        <f t="shared" si="4"/>
        <v>0</v>
      </c>
      <c r="M25" s="120">
        <f t="shared" si="0"/>
        <v>0</v>
      </c>
      <c r="N25" s="150">
        <f t="shared" si="0"/>
        <v>0</v>
      </c>
      <c r="O25" s="145">
        <f t="shared" si="1"/>
        <v>0</v>
      </c>
    </row>
    <row r="26" spans="1:15" ht="12.75" customHeight="1">
      <c r="A26" s="141" t="s">
        <v>195</v>
      </c>
      <c r="B26" s="142" t="s">
        <v>24</v>
      </c>
      <c r="C26" s="134" t="s">
        <v>20</v>
      </c>
      <c r="D26" s="146">
        <v>0</v>
      </c>
      <c r="E26" s="147">
        <v>0</v>
      </c>
      <c r="F26" s="145">
        <f t="shared" si="2"/>
        <v>0</v>
      </c>
      <c r="G26" s="146">
        <v>0</v>
      </c>
      <c r="H26" s="147">
        <v>0</v>
      </c>
      <c r="I26" s="145">
        <f>SUM(G26:H26)</f>
        <v>0</v>
      </c>
      <c r="J26" s="146">
        <v>0</v>
      </c>
      <c r="K26" s="147">
        <v>0</v>
      </c>
      <c r="L26" s="145">
        <f>SUM(J26:K26)</f>
        <v>0</v>
      </c>
      <c r="M26" s="120">
        <f t="shared" si="0"/>
        <v>0</v>
      </c>
      <c r="N26" s="150">
        <f>SUM(H26,K26)</f>
        <v>0</v>
      </c>
      <c r="O26" s="145">
        <f t="shared" si="1"/>
        <v>0</v>
      </c>
    </row>
    <row r="27" spans="1:15" ht="12.75" customHeight="1">
      <c r="A27" s="141" t="s">
        <v>196</v>
      </c>
      <c r="B27" s="142" t="s">
        <v>24</v>
      </c>
      <c r="C27" s="134" t="s">
        <v>20</v>
      </c>
      <c r="D27" s="146">
        <v>25</v>
      </c>
      <c r="E27" s="147">
        <v>2</v>
      </c>
      <c r="F27" s="145">
        <f t="shared" si="2"/>
        <v>27</v>
      </c>
      <c r="G27" s="146">
        <v>9</v>
      </c>
      <c r="H27" s="147">
        <v>0</v>
      </c>
      <c r="I27" s="145">
        <f>SUM(G27:H27)</f>
        <v>9</v>
      </c>
      <c r="J27" s="146">
        <v>0</v>
      </c>
      <c r="K27" s="147">
        <v>0</v>
      </c>
      <c r="L27" s="145">
        <f>SUM(J27:K27)</f>
        <v>0</v>
      </c>
      <c r="M27" s="120">
        <f t="shared" si="0"/>
        <v>9</v>
      </c>
      <c r="N27" s="150">
        <f>SUM(H27,K27)</f>
        <v>0</v>
      </c>
      <c r="O27" s="145">
        <f t="shared" si="1"/>
        <v>9</v>
      </c>
    </row>
    <row r="28" spans="1:15" ht="12.75" customHeight="1">
      <c r="A28" s="151" t="s">
        <v>32</v>
      </c>
      <c r="B28" s="152" t="s">
        <v>28</v>
      </c>
      <c r="C28" s="153" t="s">
        <v>20</v>
      </c>
      <c r="D28" s="154">
        <v>0</v>
      </c>
      <c r="E28" s="155">
        <v>0</v>
      </c>
      <c r="F28" s="156">
        <f t="shared" si="2"/>
        <v>0</v>
      </c>
      <c r="G28" s="154">
        <v>0</v>
      </c>
      <c r="H28" s="155">
        <v>0</v>
      </c>
      <c r="I28" s="156">
        <f>SUM(G28:H28)</f>
        <v>0</v>
      </c>
      <c r="J28" s="154">
        <v>0</v>
      </c>
      <c r="K28" s="155">
        <v>0</v>
      </c>
      <c r="L28" s="156">
        <f>SUM(J28:K28)</f>
        <v>0</v>
      </c>
      <c r="M28" s="120">
        <f t="shared" si="0"/>
        <v>0</v>
      </c>
      <c r="N28" s="150">
        <f t="shared" si="0"/>
        <v>0</v>
      </c>
      <c r="O28" s="156">
        <f t="shared" si="1"/>
        <v>0</v>
      </c>
    </row>
    <row r="29" spans="1:15" s="26" customFormat="1" ht="12.75" customHeight="1">
      <c r="A29" s="141" t="s">
        <v>160</v>
      </c>
      <c r="B29" s="142" t="s">
        <v>161</v>
      </c>
      <c r="C29" s="134" t="s">
        <v>20</v>
      </c>
      <c r="D29" s="146">
        <v>7</v>
      </c>
      <c r="E29" s="147">
        <v>5</v>
      </c>
      <c r="F29" s="145">
        <f t="shared" si="2"/>
        <v>12</v>
      </c>
      <c r="G29" s="146">
        <v>7</v>
      </c>
      <c r="H29" s="147">
        <v>4</v>
      </c>
      <c r="I29" s="145">
        <f t="shared" si="3"/>
        <v>11</v>
      </c>
      <c r="J29" s="146">
        <v>2</v>
      </c>
      <c r="K29" s="147">
        <v>7</v>
      </c>
      <c r="L29" s="145">
        <f t="shared" si="4"/>
        <v>9</v>
      </c>
      <c r="M29" s="120">
        <f t="shared" si="0"/>
        <v>9</v>
      </c>
      <c r="N29" s="150">
        <f t="shared" si="0"/>
        <v>11</v>
      </c>
      <c r="O29" s="145">
        <f t="shared" si="1"/>
        <v>20</v>
      </c>
    </row>
    <row r="30" spans="1:15" ht="12.75" customHeight="1">
      <c r="A30" s="141" t="s">
        <v>138</v>
      </c>
      <c r="B30" s="142" t="s">
        <v>244</v>
      </c>
      <c r="C30" s="134" t="s">
        <v>20</v>
      </c>
      <c r="D30" s="146">
        <v>0</v>
      </c>
      <c r="E30" s="147">
        <v>0</v>
      </c>
      <c r="F30" s="145">
        <f t="shared" si="2"/>
        <v>0</v>
      </c>
      <c r="G30" s="146">
        <v>0</v>
      </c>
      <c r="H30" s="147">
        <v>0</v>
      </c>
      <c r="I30" s="145">
        <f t="shared" si="3"/>
        <v>0</v>
      </c>
      <c r="J30" s="146">
        <v>3</v>
      </c>
      <c r="K30" s="147">
        <v>3</v>
      </c>
      <c r="L30" s="145">
        <f t="shared" si="4"/>
        <v>6</v>
      </c>
      <c r="M30" s="120">
        <f t="shared" si="0"/>
        <v>3</v>
      </c>
      <c r="N30" s="150">
        <f t="shared" si="0"/>
        <v>3</v>
      </c>
      <c r="O30" s="145">
        <f t="shared" si="1"/>
        <v>6</v>
      </c>
    </row>
    <row r="31" spans="1:15" ht="14.25" customHeight="1" thickBot="1">
      <c r="A31" s="157" t="s">
        <v>139</v>
      </c>
      <c r="B31" s="158" t="s">
        <v>244</v>
      </c>
      <c r="C31" s="159" t="s">
        <v>20</v>
      </c>
      <c r="D31" s="80">
        <v>0</v>
      </c>
      <c r="E31" s="160">
        <v>0</v>
      </c>
      <c r="F31" s="82">
        <f t="shared" si="2"/>
        <v>0</v>
      </c>
      <c r="G31" s="80">
        <v>0</v>
      </c>
      <c r="H31" s="160">
        <v>0</v>
      </c>
      <c r="I31" s="82">
        <f t="shared" si="3"/>
        <v>0</v>
      </c>
      <c r="J31" s="80">
        <v>11</v>
      </c>
      <c r="K31" s="160">
        <v>2</v>
      </c>
      <c r="L31" s="82">
        <f t="shared" si="4"/>
        <v>13</v>
      </c>
      <c r="M31" s="122">
        <f t="shared" si="0"/>
        <v>11</v>
      </c>
      <c r="N31" s="123">
        <f>SUM(H31,K31)</f>
        <v>2</v>
      </c>
      <c r="O31" s="161">
        <f t="shared" si="1"/>
        <v>13</v>
      </c>
    </row>
    <row r="32" spans="1:15" ht="13.5" customHeight="1" thickBot="1">
      <c r="A32" s="523" t="s">
        <v>29</v>
      </c>
      <c r="B32" s="523"/>
      <c r="C32" s="523"/>
      <c r="D32" s="125">
        <f aca="true" t="shared" si="5" ref="D32:O32">SUM(D15:D31)</f>
        <v>32</v>
      </c>
      <c r="E32" s="125">
        <f t="shared" si="5"/>
        <v>7</v>
      </c>
      <c r="F32" s="125">
        <f t="shared" si="5"/>
        <v>39</v>
      </c>
      <c r="G32" s="125">
        <f t="shared" si="5"/>
        <v>35</v>
      </c>
      <c r="H32" s="125">
        <f t="shared" si="5"/>
        <v>24</v>
      </c>
      <c r="I32" s="125">
        <f t="shared" si="5"/>
        <v>59</v>
      </c>
      <c r="J32" s="125">
        <f t="shared" si="5"/>
        <v>43</v>
      </c>
      <c r="K32" s="125">
        <f t="shared" si="5"/>
        <v>58</v>
      </c>
      <c r="L32" s="125">
        <f t="shared" si="5"/>
        <v>101</v>
      </c>
      <c r="M32" s="125">
        <f t="shared" si="5"/>
        <v>78</v>
      </c>
      <c r="N32" s="125">
        <f t="shared" si="5"/>
        <v>82</v>
      </c>
      <c r="O32" s="125">
        <f t="shared" si="5"/>
        <v>160</v>
      </c>
    </row>
    <row r="33" spans="1:15" s="26" customFormat="1" ht="12.75">
      <c r="A33" s="162" t="s">
        <v>251</v>
      </c>
      <c r="B33" s="162" t="s">
        <v>251</v>
      </c>
      <c r="C33" s="162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</row>
    <row r="34" spans="1:15" ht="13.5" customHeight="1" thickBot="1">
      <c r="A34" s="184" t="s">
        <v>251</v>
      </c>
      <c r="B34" s="126" t="s">
        <v>251</v>
      </c>
      <c r="C34" s="126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</row>
    <row r="35" spans="1:15" ht="13.5" customHeight="1" thickBot="1">
      <c r="A35" s="505" t="s">
        <v>52</v>
      </c>
      <c r="B35" s="505"/>
      <c r="C35" s="505"/>
      <c r="D35" s="505"/>
      <c r="E35" s="505"/>
      <c r="F35" s="505"/>
      <c r="G35" s="508" t="s">
        <v>6</v>
      </c>
      <c r="H35" s="508"/>
      <c r="I35" s="508"/>
      <c r="J35" s="508"/>
      <c r="K35" s="508"/>
      <c r="L35" s="508"/>
      <c r="M35" s="508"/>
      <c r="N35" s="508"/>
      <c r="O35" s="508"/>
    </row>
    <row r="36" spans="1:15" ht="13.5" customHeight="1" thickBot="1">
      <c r="A36" s="441" t="s">
        <v>7</v>
      </c>
      <c r="B36" s="442" t="s">
        <v>38</v>
      </c>
      <c r="C36" s="444" t="s">
        <v>9</v>
      </c>
      <c r="D36" s="496" t="s">
        <v>10</v>
      </c>
      <c r="E36" s="496"/>
      <c r="F36" s="496"/>
      <c r="G36" s="496" t="s">
        <v>11</v>
      </c>
      <c r="H36" s="496"/>
      <c r="I36" s="496"/>
      <c r="J36" s="496" t="s">
        <v>12</v>
      </c>
      <c r="K36" s="496"/>
      <c r="L36" s="496"/>
      <c r="M36" s="496" t="s">
        <v>13</v>
      </c>
      <c r="N36" s="496"/>
      <c r="O36" s="496"/>
    </row>
    <row r="37" spans="1:15" ht="20.25" customHeight="1" thickBot="1">
      <c r="A37" s="441" t="s">
        <v>30</v>
      </c>
      <c r="B37" s="443" t="s">
        <v>38</v>
      </c>
      <c r="C37" s="441" t="s">
        <v>9</v>
      </c>
      <c r="D37" s="131" t="s">
        <v>15</v>
      </c>
      <c r="E37" s="131" t="s">
        <v>16</v>
      </c>
      <c r="F37" s="131" t="s">
        <v>17</v>
      </c>
      <c r="G37" s="131" t="s">
        <v>15</v>
      </c>
      <c r="H37" s="131" t="s">
        <v>16</v>
      </c>
      <c r="I37" s="131" t="s">
        <v>17</v>
      </c>
      <c r="J37" s="131" t="s">
        <v>15</v>
      </c>
      <c r="K37" s="131" t="s">
        <v>16</v>
      </c>
      <c r="L37" s="131" t="s">
        <v>17</v>
      </c>
      <c r="M37" s="130" t="s">
        <v>15</v>
      </c>
      <c r="N37" s="131" t="s">
        <v>16</v>
      </c>
      <c r="O37" s="131" t="s">
        <v>17</v>
      </c>
    </row>
    <row r="38" spans="1:15" ht="20.25" customHeight="1">
      <c r="A38" s="132" t="s">
        <v>62</v>
      </c>
      <c r="B38" s="133" t="s">
        <v>57</v>
      </c>
      <c r="C38" s="243" t="s">
        <v>54</v>
      </c>
      <c r="D38" s="244">
        <v>0</v>
      </c>
      <c r="E38" s="245">
        <v>0</v>
      </c>
      <c r="F38" s="140">
        <f>SUM(D38:E38)</f>
        <v>0</v>
      </c>
      <c r="G38" s="135">
        <v>0</v>
      </c>
      <c r="H38" s="75">
        <v>0</v>
      </c>
      <c r="I38" s="161">
        <f>SUM(G38:H38)</f>
        <v>0</v>
      </c>
      <c r="J38" s="246">
        <v>0</v>
      </c>
      <c r="K38" s="247">
        <v>0</v>
      </c>
      <c r="L38" s="248">
        <f>SUM(J38:K38)</f>
        <v>0</v>
      </c>
      <c r="M38" s="223">
        <f aca="true" t="shared" si="6" ref="M38:N42">SUM(G38,J38)</f>
        <v>0</v>
      </c>
      <c r="N38" s="109">
        <f t="shared" si="6"/>
        <v>0</v>
      </c>
      <c r="O38" s="249">
        <f>SUM(M38:N38)</f>
        <v>0</v>
      </c>
    </row>
    <row r="39" spans="1:15" ht="23.25" customHeight="1">
      <c r="A39" s="250" t="s">
        <v>150</v>
      </c>
      <c r="B39" s="142" t="s">
        <v>151</v>
      </c>
      <c r="C39" s="251" t="s">
        <v>54</v>
      </c>
      <c r="D39" s="146">
        <v>0</v>
      </c>
      <c r="E39" s="252">
        <v>0</v>
      </c>
      <c r="F39" s="145">
        <f>SUM(D39:E39)</f>
        <v>0</v>
      </c>
      <c r="G39" s="146">
        <v>0</v>
      </c>
      <c r="H39" s="147">
        <v>0</v>
      </c>
      <c r="I39" s="161">
        <f>SUM(G39:H39)</f>
        <v>0</v>
      </c>
      <c r="J39" s="120">
        <v>3</v>
      </c>
      <c r="K39" s="150">
        <v>4</v>
      </c>
      <c r="L39" s="248">
        <f>SUM(J39:K39)</f>
        <v>7</v>
      </c>
      <c r="M39" s="223">
        <f t="shared" si="6"/>
        <v>3</v>
      </c>
      <c r="N39" s="109">
        <f t="shared" si="6"/>
        <v>4</v>
      </c>
      <c r="O39" s="145">
        <f>SUM(M39:N39)</f>
        <v>7</v>
      </c>
    </row>
    <row r="40" spans="1:15" ht="13.5" customHeight="1">
      <c r="A40" s="87" t="s">
        <v>166</v>
      </c>
      <c r="B40" s="87" t="s">
        <v>151</v>
      </c>
      <c r="C40" s="251" t="s">
        <v>54</v>
      </c>
      <c r="D40" s="146">
        <v>0</v>
      </c>
      <c r="E40" s="253">
        <v>0</v>
      </c>
      <c r="F40" s="161">
        <f>SUM(D40:E40)</f>
        <v>0</v>
      </c>
      <c r="G40" s="254">
        <v>0</v>
      </c>
      <c r="H40" s="255">
        <v>0</v>
      </c>
      <c r="I40" s="161">
        <f>SUM(G40:H40)</f>
        <v>0</v>
      </c>
      <c r="J40" s="122">
        <v>0</v>
      </c>
      <c r="K40" s="123">
        <v>0</v>
      </c>
      <c r="L40" s="248">
        <f>SUM(J40:K40)</f>
        <v>0</v>
      </c>
      <c r="M40" s="223">
        <f t="shared" si="6"/>
        <v>0</v>
      </c>
      <c r="N40" s="109">
        <f t="shared" si="6"/>
        <v>0</v>
      </c>
      <c r="O40" s="145">
        <f>SUM(M40:N40)</f>
        <v>0</v>
      </c>
    </row>
    <row r="41" spans="1:15" ht="13.5" customHeight="1">
      <c r="A41" s="141" t="s">
        <v>63</v>
      </c>
      <c r="B41" s="142" t="s">
        <v>58</v>
      </c>
      <c r="C41" s="251" t="s">
        <v>54</v>
      </c>
      <c r="D41" s="256">
        <v>0</v>
      </c>
      <c r="E41" s="144">
        <v>0</v>
      </c>
      <c r="F41" s="145">
        <f>SUM(D41:E41)</f>
        <v>0</v>
      </c>
      <c r="G41" s="146">
        <v>0</v>
      </c>
      <c r="H41" s="147">
        <v>0</v>
      </c>
      <c r="I41" s="145">
        <f>SUM(G41:H41)</f>
        <v>0</v>
      </c>
      <c r="J41" s="146">
        <v>5</v>
      </c>
      <c r="K41" s="147">
        <v>14</v>
      </c>
      <c r="L41" s="108">
        <f>SUM(J41:K41)</f>
        <v>19</v>
      </c>
      <c r="M41" s="223">
        <f t="shared" si="6"/>
        <v>5</v>
      </c>
      <c r="N41" s="109">
        <f t="shared" si="6"/>
        <v>14</v>
      </c>
      <c r="O41" s="145">
        <f>SUM(M41:N41)</f>
        <v>19</v>
      </c>
    </row>
    <row r="42" spans="1:15" ht="13.5" customHeight="1" thickBot="1">
      <c r="A42" s="203" t="s">
        <v>61</v>
      </c>
      <c r="B42" s="204" t="s">
        <v>58</v>
      </c>
      <c r="C42" s="257" t="s">
        <v>54</v>
      </c>
      <c r="D42" s="225">
        <v>0</v>
      </c>
      <c r="E42" s="258">
        <v>0</v>
      </c>
      <c r="F42" s="73">
        <f>SUM(D42:E42)</f>
        <v>0</v>
      </c>
      <c r="G42" s="71">
        <v>0</v>
      </c>
      <c r="H42" s="72">
        <v>0</v>
      </c>
      <c r="I42" s="73">
        <f>SUM(G42:H42)</f>
        <v>0</v>
      </c>
      <c r="J42" s="71">
        <v>4</v>
      </c>
      <c r="K42" s="72">
        <v>3</v>
      </c>
      <c r="L42" s="259">
        <f>SUM(J42:K42)</f>
        <v>7</v>
      </c>
      <c r="M42" s="223">
        <f t="shared" si="6"/>
        <v>4</v>
      </c>
      <c r="N42" s="109">
        <f t="shared" si="6"/>
        <v>3</v>
      </c>
      <c r="O42" s="161">
        <f>SUM(M42:N42)</f>
        <v>7</v>
      </c>
    </row>
    <row r="43" spans="1:15" ht="13.5" customHeight="1" thickBot="1">
      <c r="A43" s="524" t="s">
        <v>29</v>
      </c>
      <c r="B43" s="524"/>
      <c r="C43" s="524"/>
      <c r="D43" s="211">
        <f>SUM(D38:D42)</f>
        <v>0</v>
      </c>
      <c r="E43" s="211">
        <f aca="true" t="shared" si="7" ref="E43:N43">SUM(E38:E42)</f>
        <v>0</v>
      </c>
      <c r="F43" s="211">
        <f t="shared" si="7"/>
        <v>0</v>
      </c>
      <c r="G43" s="211">
        <f t="shared" si="7"/>
        <v>0</v>
      </c>
      <c r="H43" s="211">
        <f t="shared" si="7"/>
        <v>0</v>
      </c>
      <c r="I43" s="211">
        <f t="shared" si="7"/>
        <v>0</v>
      </c>
      <c r="J43" s="211">
        <f t="shared" si="7"/>
        <v>12</v>
      </c>
      <c r="K43" s="211">
        <f t="shared" si="7"/>
        <v>21</v>
      </c>
      <c r="L43" s="211">
        <f t="shared" si="7"/>
        <v>33</v>
      </c>
      <c r="M43" s="211">
        <f t="shared" si="7"/>
        <v>12</v>
      </c>
      <c r="N43" s="211">
        <f t="shared" si="7"/>
        <v>21</v>
      </c>
      <c r="O43" s="211">
        <f>SUM(O38:O42)</f>
        <v>33</v>
      </c>
    </row>
    <row r="44" spans="1:15" ht="12.75" customHeight="1">
      <c r="A44" s="83" t="s">
        <v>251</v>
      </c>
      <c r="B44" s="83" t="s">
        <v>251</v>
      </c>
      <c r="C44" s="83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</row>
    <row r="45" spans="1:15" ht="13.5" customHeight="1" thickBot="1">
      <c r="A45" s="83" t="s">
        <v>251</v>
      </c>
      <c r="B45" s="83" t="s">
        <v>251</v>
      </c>
      <c r="C45" s="83"/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228"/>
      <c r="O45" s="228"/>
    </row>
    <row r="46" spans="1:15" ht="13.5" customHeight="1" thickBot="1">
      <c r="A46" s="505" t="s">
        <v>67</v>
      </c>
      <c r="B46" s="505"/>
      <c r="C46" s="505"/>
      <c r="D46" s="505"/>
      <c r="E46" s="505"/>
      <c r="F46" s="505"/>
      <c r="G46" s="508" t="s">
        <v>6</v>
      </c>
      <c r="H46" s="508"/>
      <c r="I46" s="508"/>
      <c r="J46" s="508"/>
      <c r="K46" s="508"/>
      <c r="L46" s="508"/>
      <c r="M46" s="508"/>
      <c r="N46" s="508"/>
      <c r="O46" s="508"/>
    </row>
    <row r="47" spans="1:15" ht="13.5" customHeight="1" thickBot="1">
      <c r="A47" s="441" t="s">
        <v>7</v>
      </c>
      <c r="B47" s="442" t="s">
        <v>38</v>
      </c>
      <c r="C47" s="444" t="s">
        <v>9</v>
      </c>
      <c r="D47" s="496" t="s">
        <v>10</v>
      </c>
      <c r="E47" s="496"/>
      <c r="F47" s="496"/>
      <c r="G47" s="496" t="s">
        <v>11</v>
      </c>
      <c r="H47" s="496"/>
      <c r="I47" s="496"/>
      <c r="J47" s="496" t="s">
        <v>12</v>
      </c>
      <c r="K47" s="496"/>
      <c r="L47" s="496"/>
      <c r="M47" s="496" t="s">
        <v>13</v>
      </c>
      <c r="N47" s="496"/>
      <c r="O47" s="496"/>
    </row>
    <row r="48" spans="1:15" ht="12.75" customHeight="1" thickBot="1">
      <c r="A48" s="441" t="s">
        <v>30</v>
      </c>
      <c r="B48" s="443" t="s">
        <v>38</v>
      </c>
      <c r="C48" s="441" t="s">
        <v>9</v>
      </c>
      <c r="D48" s="131" t="s">
        <v>15</v>
      </c>
      <c r="E48" s="131" t="s">
        <v>16</v>
      </c>
      <c r="F48" s="131" t="s">
        <v>17</v>
      </c>
      <c r="G48" s="131" t="s">
        <v>15</v>
      </c>
      <c r="H48" s="131" t="s">
        <v>16</v>
      </c>
      <c r="I48" s="131" t="s">
        <v>17</v>
      </c>
      <c r="J48" s="131" t="s">
        <v>15</v>
      </c>
      <c r="K48" s="131" t="s">
        <v>16</v>
      </c>
      <c r="L48" s="131" t="s">
        <v>17</v>
      </c>
      <c r="M48" s="130" t="s">
        <v>15</v>
      </c>
      <c r="N48" s="131" t="s">
        <v>16</v>
      </c>
      <c r="O48" s="131" t="s">
        <v>17</v>
      </c>
    </row>
    <row r="49" spans="1:15" ht="12.75" customHeight="1">
      <c r="A49" s="178" t="s">
        <v>198</v>
      </c>
      <c r="B49" s="152" t="s">
        <v>70</v>
      </c>
      <c r="C49" s="232" t="s">
        <v>69</v>
      </c>
      <c r="D49" s="221">
        <v>0</v>
      </c>
      <c r="E49" s="222">
        <v>0</v>
      </c>
      <c r="F49" s="70">
        <f>SUM(D49:E49)</f>
        <v>0</v>
      </c>
      <c r="G49" s="221">
        <v>0</v>
      </c>
      <c r="H49" s="222">
        <v>0</v>
      </c>
      <c r="I49" s="70">
        <f>SUM(G49:H49)</f>
        <v>0</v>
      </c>
      <c r="J49" s="221">
        <v>0</v>
      </c>
      <c r="K49" s="222">
        <v>0</v>
      </c>
      <c r="L49" s="70">
        <f>SUM(J49:K49)</f>
        <v>0</v>
      </c>
      <c r="M49" s="276">
        <f>SUM(G49,J49)</f>
        <v>0</v>
      </c>
      <c r="N49" s="222">
        <f>SUM(H49,K49)</f>
        <v>0</v>
      </c>
      <c r="O49" s="70">
        <f aca="true" t="shared" si="8" ref="O49:O57">SUM(M49:N49)</f>
        <v>0</v>
      </c>
    </row>
    <row r="50" spans="1:15" ht="12.75" customHeight="1">
      <c r="A50" s="176" t="s">
        <v>189</v>
      </c>
      <c r="B50" s="152" t="s">
        <v>70</v>
      </c>
      <c r="C50" s="232" t="s">
        <v>69</v>
      </c>
      <c r="D50" s="221">
        <v>0</v>
      </c>
      <c r="E50" s="222">
        <v>0</v>
      </c>
      <c r="F50" s="70">
        <f>SUM(D50:E50)</f>
        <v>0</v>
      </c>
      <c r="G50" s="221">
        <v>5</v>
      </c>
      <c r="H50" s="222">
        <v>7</v>
      </c>
      <c r="I50" s="70">
        <f>SUM(G50:H50)</f>
        <v>12</v>
      </c>
      <c r="J50" s="221">
        <v>0</v>
      </c>
      <c r="K50" s="222">
        <v>0</v>
      </c>
      <c r="L50" s="70">
        <f>SUM(J50:K50)</f>
        <v>0</v>
      </c>
      <c r="M50" s="276">
        <f aca="true" t="shared" si="9" ref="M50:N58">SUM(G50,J50)</f>
        <v>5</v>
      </c>
      <c r="N50" s="222">
        <f t="shared" si="9"/>
        <v>7</v>
      </c>
      <c r="O50" s="70">
        <f t="shared" si="8"/>
        <v>12</v>
      </c>
    </row>
    <row r="51" spans="1:15" ht="12.75" customHeight="1">
      <c r="A51" s="141" t="s">
        <v>192</v>
      </c>
      <c r="B51" s="152" t="s">
        <v>70</v>
      </c>
      <c r="C51" s="233" t="s">
        <v>69</v>
      </c>
      <c r="D51" s="143">
        <v>0</v>
      </c>
      <c r="E51" s="144">
        <v>0</v>
      </c>
      <c r="F51" s="70">
        <f aca="true" t="shared" si="10" ref="F51:F58">SUM(D51:E51)</f>
        <v>0</v>
      </c>
      <c r="G51" s="146">
        <v>0</v>
      </c>
      <c r="H51" s="147">
        <v>0</v>
      </c>
      <c r="I51" s="70">
        <f aca="true" t="shared" si="11" ref="I51:I58">SUM(G51:H51)</f>
        <v>0</v>
      </c>
      <c r="J51" s="146">
        <v>0</v>
      </c>
      <c r="K51" s="147">
        <v>0</v>
      </c>
      <c r="L51" s="70">
        <f aca="true" t="shared" si="12" ref="L51:L58">SUM(J51:K51)</f>
        <v>0</v>
      </c>
      <c r="M51" s="276">
        <f t="shared" si="9"/>
        <v>0</v>
      </c>
      <c r="N51" s="222">
        <f t="shared" si="9"/>
        <v>0</v>
      </c>
      <c r="O51" s="70">
        <f t="shared" si="8"/>
        <v>0</v>
      </c>
    </row>
    <row r="52" spans="1:15" ht="12.75" customHeight="1">
      <c r="A52" s="77" t="s">
        <v>199</v>
      </c>
      <c r="B52" s="152" t="s">
        <v>70</v>
      </c>
      <c r="C52" s="79" t="s">
        <v>69</v>
      </c>
      <c r="D52" s="277">
        <v>0</v>
      </c>
      <c r="E52" s="278">
        <v>0</v>
      </c>
      <c r="F52" s="70">
        <f t="shared" si="10"/>
        <v>0</v>
      </c>
      <c r="G52" s="254">
        <v>0</v>
      </c>
      <c r="H52" s="255">
        <v>0</v>
      </c>
      <c r="I52" s="70">
        <f t="shared" si="11"/>
        <v>0</v>
      </c>
      <c r="J52" s="254">
        <v>0</v>
      </c>
      <c r="K52" s="255">
        <v>0</v>
      </c>
      <c r="L52" s="70">
        <f t="shared" si="12"/>
        <v>0</v>
      </c>
      <c r="M52" s="276">
        <f t="shared" si="9"/>
        <v>0</v>
      </c>
      <c r="N52" s="222">
        <f t="shared" si="9"/>
        <v>0</v>
      </c>
      <c r="O52" s="70">
        <f t="shared" si="8"/>
        <v>0</v>
      </c>
    </row>
    <row r="53" spans="1:15" ht="12.75" customHeight="1">
      <c r="A53" s="279" t="s">
        <v>212</v>
      </c>
      <c r="B53" s="280" t="s">
        <v>235</v>
      </c>
      <c r="C53" s="281" t="s">
        <v>69</v>
      </c>
      <c r="D53" s="277">
        <v>0</v>
      </c>
      <c r="E53" s="278">
        <v>0</v>
      </c>
      <c r="F53" s="70">
        <f>SUM(D53:E53)</f>
        <v>0</v>
      </c>
      <c r="G53" s="282">
        <v>0</v>
      </c>
      <c r="H53" s="283">
        <v>0</v>
      </c>
      <c r="I53" s="70">
        <f>SUM(G53:H53)</f>
        <v>0</v>
      </c>
      <c r="J53" s="282">
        <v>0</v>
      </c>
      <c r="K53" s="283">
        <v>0</v>
      </c>
      <c r="L53" s="70">
        <f>SUM(J53:K53)</f>
        <v>0</v>
      </c>
      <c r="M53" s="276">
        <f>SUM(G53,J53)</f>
        <v>0</v>
      </c>
      <c r="N53" s="222">
        <f t="shared" si="9"/>
        <v>0</v>
      </c>
      <c r="O53" s="70">
        <f>SUM(M53:N53)</f>
        <v>0</v>
      </c>
    </row>
    <row r="54" spans="1:15" ht="12.75" customHeight="1">
      <c r="A54" s="141" t="s">
        <v>190</v>
      </c>
      <c r="B54" s="152" t="s">
        <v>204</v>
      </c>
      <c r="C54" s="233" t="s">
        <v>69</v>
      </c>
      <c r="D54" s="277">
        <v>0</v>
      </c>
      <c r="E54" s="278">
        <v>0</v>
      </c>
      <c r="F54" s="70">
        <f>SUM(D54:E54)</f>
        <v>0</v>
      </c>
      <c r="G54" s="146">
        <v>0</v>
      </c>
      <c r="H54" s="147">
        <v>0</v>
      </c>
      <c r="I54" s="70">
        <f t="shared" si="11"/>
        <v>0</v>
      </c>
      <c r="J54" s="146">
        <v>1</v>
      </c>
      <c r="K54" s="147">
        <v>0</v>
      </c>
      <c r="L54" s="70">
        <f t="shared" si="12"/>
        <v>1</v>
      </c>
      <c r="M54" s="276">
        <f t="shared" si="9"/>
        <v>1</v>
      </c>
      <c r="N54" s="222">
        <f t="shared" si="9"/>
        <v>0</v>
      </c>
      <c r="O54" s="70">
        <f t="shared" si="8"/>
        <v>1</v>
      </c>
    </row>
    <row r="55" spans="1:15" ht="12.75" customHeight="1">
      <c r="A55" s="141" t="s">
        <v>147</v>
      </c>
      <c r="B55" s="152" t="s">
        <v>204</v>
      </c>
      <c r="C55" s="233" t="s">
        <v>69</v>
      </c>
      <c r="D55" s="277">
        <v>15</v>
      </c>
      <c r="E55" s="278">
        <v>20</v>
      </c>
      <c r="F55" s="70">
        <f>SUM(D55:E55)</f>
        <v>35</v>
      </c>
      <c r="G55" s="146">
        <v>6</v>
      </c>
      <c r="H55" s="147">
        <v>8</v>
      </c>
      <c r="I55" s="70">
        <f t="shared" si="11"/>
        <v>14</v>
      </c>
      <c r="J55" s="146">
        <v>0</v>
      </c>
      <c r="K55" s="147">
        <v>0</v>
      </c>
      <c r="L55" s="70">
        <f t="shared" si="12"/>
        <v>0</v>
      </c>
      <c r="M55" s="276">
        <f t="shared" si="9"/>
        <v>6</v>
      </c>
      <c r="N55" s="222">
        <f t="shared" si="9"/>
        <v>8</v>
      </c>
      <c r="O55" s="70">
        <f t="shared" si="8"/>
        <v>14</v>
      </c>
    </row>
    <row r="56" spans="1:15" ht="12.75" customHeight="1">
      <c r="A56" s="141" t="s">
        <v>213</v>
      </c>
      <c r="B56" s="152" t="s">
        <v>204</v>
      </c>
      <c r="C56" s="233" t="s">
        <v>69</v>
      </c>
      <c r="D56" s="277">
        <v>0</v>
      </c>
      <c r="E56" s="278">
        <v>0</v>
      </c>
      <c r="F56" s="70">
        <f>SUM(D56:E56)</f>
        <v>0</v>
      </c>
      <c r="G56" s="146">
        <v>0</v>
      </c>
      <c r="H56" s="147">
        <v>0</v>
      </c>
      <c r="I56" s="70">
        <f>SUM(G56:H56)</f>
        <v>0</v>
      </c>
      <c r="J56" s="146">
        <v>0</v>
      </c>
      <c r="K56" s="147">
        <v>0</v>
      </c>
      <c r="L56" s="70">
        <f>SUM(J56:K56)</f>
        <v>0</v>
      </c>
      <c r="M56" s="276">
        <f>SUM(G56,J56)</f>
        <v>0</v>
      </c>
      <c r="N56" s="222">
        <f t="shared" si="9"/>
        <v>0</v>
      </c>
      <c r="O56" s="70">
        <f>SUM(M56:N56)</f>
        <v>0</v>
      </c>
    </row>
    <row r="57" spans="1:15" ht="12.75" customHeight="1">
      <c r="A57" s="279" t="s">
        <v>241</v>
      </c>
      <c r="B57" s="280" t="s">
        <v>76</v>
      </c>
      <c r="C57" s="281" t="s">
        <v>69</v>
      </c>
      <c r="D57" s="143">
        <v>6</v>
      </c>
      <c r="E57" s="144">
        <v>3</v>
      </c>
      <c r="F57" s="70">
        <f t="shared" si="10"/>
        <v>9</v>
      </c>
      <c r="G57" s="282">
        <v>4</v>
      </c>
      <c r="H57" s="283">
        <v>2</v>
      </c>
      <c r="I57" s="70">
        <f t="shared" si="11"/>
        <v>6</v>
      </c>
      <c r="J57" s="282">
        <v>3</v>
      </c>
      <c r="K57" s="283">
        <v>2</v>
      </c>
      <c r="L57" s="70">
        <f t="shared" si="12"/>
        <v>5</v>
      </c>
      <c r="M57" s="276">
        <f>SUM(G57,J57)</f>
        <v>7</v>
      </c>
      <c r="N57" s="222">
        <f t="shared" si="9"/>
        <v>4</v>
      </c>
      <c r="O57" s="70">
        <f t="shared" si="8"/>
        <v>11</v>
      </c>
    </row>
    <row r="58" spans="1:15" ht="13.5" customHeight="1" thickBot="1">
      <c r="A58" s="284" t="s">
        <v>79</v>
      </c>
      <c r="B58" s="285" t="s">
        <v>156</v>
      </c>
      <c r="C58" s="286" t="s">
        <v>69</v>
      </c>
      <c r="D58" s="287">
        <v>0</v>
      </c>
      <c r="E58" s="288">
        <v>0</v>
      </c>
      <c r="F58" s="73">
        <f t="shared" si="10"/>
        <v>0</v>
      </c>
      <c r="G58" s="287">
        <v>0</v>
      </c>
      <c r="H58" s="288">
        <v>0</v>
      </c>
      <c r="I58" s="73">
        <f t="shared" si="11"/>
        <v>0</v>
      </c>
      <c r="J58" s="287">
        <v>0</v>
      </c>
      <c r="K58" s="288">
        <v>0</v>
      </c>
      <c r="L58" s="73">
        <f t="shared" si="12"/>
        <v>0</v>
      </c>
      <c r="M58" s="276">
        <f t="shared" si="9"/>
        <v>0</v>
      </c>
      <c r="N58" s="222">
        <f t="shared" si="9"/>
        <v>0</v>
      </c>
      <c r="O58" s="70">
        <f>SUM(M58:N58)</f>
        <v>0</v>
      </c>
    </row>
    <row r="59" spans="1:15" ht="13.5" customHeight="1" thickBot="1">
      <c r="A59" s="521" t="s">
        <v>29</v>
      </c>
      <c r="B59" s="521"/>
      <c r="C59" s="521"/>
      <c r="D59" s="211">
        <f aca="true" t="shared" si="13" ref="D59:O59">SUM(D49:D58)</f>
        <v>21</v>
      </c>
      <c r="E59" s="211">
        <f t="shared" si="13"/>
        <v>23</v>
      </c>
      <c r="F59" s="211">
        <f t="shared" si="13"/>
        <v>44</v>
      </c>
      <c r="G59" s="211">
        <f t="shared" si="13"/>
        <v>15</v>
      </c>
      <c r="H59" s="211">
        <f t="shared" si="13"/>
        <v>17</v>
      </c>
      <c r="I59" s="211">
        <f t="shared" si="13"/>
        <v>32</v>
      </c>
      <c r="J59" s="211">
        <f t="shared" si="13"/>
        <v>4</v>
      </c>
      <c r="K59" s="211">
        <f t="shared" si="13"/>
        <v>2</v>
      </c>
      <c r="L59" s="211">
        <f t="shared" si="13"/>
        <v>6</v>
      </c>
      <c r="M59" s="211">
        <f t="shared" si="13"/>
        <v>19</v>
      </c>
      <c r="N59" s="211">
        <f t="shared" si="13"/>
        <v>19</v>
      </c>
      <c r="O59" s="211">
        <f t="shared" si="13"/>
        <v>38</v>
      </c>
    </row>
    <row r="60" spans="1:15" ht="12.75" customHeight="1">
      <c r="A60" s="289" t="s">
        <v>251</v>
      </c>
      <c r="B60" s="289" t="s">
        <v>251</v>
      </c>
      <c r="C60" s="289"/>
      <c r="D60" s="290"/>
      <c r="E60" s="290"/>
      <c r="F60" s="290"/>
      <c r="G60" s="290"/>
      <c r="H60" s="290"/>
      <c r="I60" s="290"/>
      <c r="J60" s="290"/>
      <c r="K60" s="290"/>
      <c r="L60" s="290"/>
      <c r="M60" s="290"/>
      <c r="N60" s="290"/>
      <c r="O60" s="290"/>
    </row>
    <row r="61" spans="1:15" ht="12.75" customHeight="1" thickBot="1">
      <c r="A61" s="126" t="s">
        <v>251</v>
      </c>
      <c r="B61" s="126" t="s">
        <v>251</v>
      </c>
      <c r="C61" s="126"/>
      <c r="D61" s="212"/>
      <c r="E61" s="212"/>
      <c r="F61" s="212"/>
      <c r="G61" s="212"/>
      <c r="H61" s="212"/>
      <c r="I61" s="212"/>
      <c r="J61" s="212"/>
      <c r="K61" s="212"/>
      <c r="L61" s="212"/>
      <c r="M61" s="212"/>
      <c r="N61" s="212"/>
      <c r="O61" s="212"/>
    </row>
    <row r="62" spans="1:15" ht="13.5" customHeight="1" thickBot="1">
      <c r="A62" s="505" t="s">
        <v>82</v>
      </c>
      <c r="B62" s="505"/>
      <c r="C62" s="505"/>
      <c r="D62" s="505"/>
      <c r="E62" s="505"/>
      <c r="F62" s="505"/>
      <c r="G62" s="508" t="s">
        <v>6</v>
      </c>
      <c r="H62" s="508"/>
      <c r="I62" s="508"/>
      <c r="J62" s="508"/>
      <c r="K62" s="508"/>
      <c r="L62" s="508"/>
      <c r="M62" s="508"/>
      <c r="N62" s="508"/>
      <c r="O62" s="508"/>
    </row>
    <row r="63" spans="1:15" ht="13.5" customHeight="1" thickBot="1">
      <c r="A63" s="441" t="s">
        <v>7</v>
      </c>
      <c r="B63" s="442" t="s">
        <v>38</v>
      </c>
      <c r="C63" s="444" t="s">
        <v>9</v>
      </c>
      <c r="D63" s="496" t="s">
        <v>10</v>
      </c>
      <c r="E63" s="496"/>
      <c r="F63" s="496"/>
      <c r="G63" s="496" t="s">
        <v>11</v>
      </c>
      <c r="H63" s="496"/>
      <c r="I63" s="496"/>
      <c r="J63" s="496" t="s">
        <v>12</v>
      </c>
      <c r="K63" s="496"/>
      <c r="L63" s="496"/>
      <c r="M63" s="496" t="s">
        <v>13</v>
      </c>
      <c r="N63" s="496"/>
      <c r="O63" s="496"/>
    </row>
    <row r="64" spans="1:15" ht="13.5" customHeight="1" thickBot="1">
      <c r="A64" s="441" t="s">
        <v>30</v>
      </c>
      <c r="B64" s="443" t="s">
        <v>38</v>
      </c>
      <c r="C64" s="441" t="s">
        <v>9</v>
      </c>
      <c r="D64" s="131" t="s">
        <v>15</v>
      </c>
      <c r="E64" s="188" t="s">
        <v>16</v>
      </c>
      <c r="F64" s="301" t="s">
        <v>17</v>
      </c>
      <c r="G64" s="301" t="s">
        <v>15</v>
      </c>
      <c r="H64" s="301" t="s">
        <v>16</v>
      </c>
      <c r="I64" s="301" t="s">
        <v>17</v>
      </c>
      <c r="J64" s="301" t="s">
        <v>15</v>
      </c>
      <c r="K64" s="301" t="s">
        <v>16</v>
      </c>
      <c r="L64" s="301" t="s">
        <v>17</v>
      </c>
      <c r="M64" s="301" t="s">
        <v>15</v>
      </c>
      <c r="N64" s="301" t="s">
        <v>16</v>
      </c>
      <c r="O64" s="301" t="s">
        <v>17</v>
      </c>
    </row>
    <row r="65" spans="1:15" ht="13.5" customHeight="1" thickBot="1">
      <c r="A65" s="302" t="s">
        <v>246</v>
      </c>
      <c r="B65" s="204" t="s">
        <v>84</v>
      </c>
      <c r="C65" s="303" t="s">
        <v>86</v>
      </c>
      <c r="D65" s="71">
        <v>5</v>
      </c>
      <c r="E65" s="304">
        <v>6</v>
      </c>
      <c r="F65" s="147">
        <f>SUM(D65:E65)</f>
        <v>11</v>
      </c>
      <c r="G65" s="147">
        <v>4</v>
      </c>
      <c r="H65" s="147">
        <v>3</v>
      </c>
      <c r="I65" s="147">
        <f>SUM(G65:H65)</f>
        <v>7</v>
      </c>
      <c r="J65" s="147">
        <v>0</v>
      </c>
      <c r="K65" s="147">
        <v>0</v>
      </c>
      <c r="L65" s="147">
        <f>SUM(J65:K65)</f>
        <v>0</v>
      </c>
      <c r="M65" s="147">
        <f>SUM(G65,J65)</f>
        <v>4</v>
      </c>
      <c r="N65" s="147">
        <f>SUM(H65,K65)</f>
        <v>3</v>
      </c>
      <c r="O65" s="147">
        <f>SUM(M65:N65)</f>
        <v>7</v>
      </c>
    </row>
    <row r="66" spans="1:15" ht="13.5" customHeight="1" thickBot="1">
      <c r="A66" s="533" t="s">
        <v>29</v>
      </c>
      <c r="B66" s="534"/>
      <c r="C66" s="534"/>
      <c r="D66" s="71">
        <f>D65</f>
        <v>5</v>
      </c>
      <c r="E66" s="305">
        <f aca="true" t="shared" si="14" ref="E66:N66">E65</f>
        <v>6</v>
      </c>
      <c r="F66" s="147">
        <f t="shared" si="14"/>
        <v>11</v>
      </c>
      <c r="G66" s="147">
        <f t="shared" si="14"/>
        <v>4</v>
      </c>
      <c r="H66" s="147">
        <f t="shared" si="14"/>
        <v>3</v>
      </c>
      <c r="I66" s="147">
        <f t="shared" si="14"/>
        <v>7</v>
      </c>
      <c r="J66" s="147">
        <f t="shared" si="14"/>
        <v>0</v>
      </c>
      <c r="K66" s="147">
        <f t="shared" si="14"/>
        <v>0</v>
      </c>
      <c r="L66" s="147">
        <f t="shared" si="14"/>
        <v>0</v>
      </c>
      <c r="M66" s="147">
        <f t="shared" si="14"/>
        <v>4</v>
      </c>
      <c r="N66" s="147">
        <f t="shared" si="14"/>
        <v>3</v>
      </c>
      <c r="O66" s="147">
        <f>O65</f>
        <v>7</v>
      </c>
    </row>
    <row r="67" spans="1:15" ht="13.5" customHeight="1">
      <c r="A67" s="162" t="s">
        <v>251</v>
      </c>
      <c r="B67" s="162" t="s">
        <v>251</v>
      </c>
      <c r="C67" s="162"/>
      <c r="D67" s="212"/>
      <c r="E67" s="212"/>
      <c r="F67" s="212"/>
      <c r="G67" s="212"/>
      <c r="H67" s="212"/>
      <c r="I67" s="212"/>
      <c r="J67" s="212"/>
      <c r="K67" s="212"/>
      <c r="L67" s="212"/>
      <c r="M67" s="212"/>
      <c r="N67" s="212"/>
      <c r="O67" s="212"/>
    </row>
    <row r="68" spans="1:15" ht="12.75" customHeight="1" thickBot="1">
      <c r="A68" s="126" t="s">
        <v>251</v>
      </c>
      <c r="B68" s="126" t="s">
        <v>251</v>
      </c>
      <c r="C68" s="126"/>
      <c r="D68" s="212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212"/>
    </row>
    <row r="69" spans="1:15" ht="11.25" customHeight="1" thickBot="1">
      <c r="A69" s="556" t="s">
        <v>87</v>
      </c>
      <c r="B69" s="557"/>
      <c r="C69" s="557"/>
      <c r="D69" s="557"/>
      <c r="E69" s="557"/>
      <c r="F69" s="557"/>
      <c r="G69" s="545" t="s">
        <v>6</v>
      </c>
      <c r="H69" s="545"/>
      <c r="I69" s="545"/>
      <c r="J69" s="545"/>
      <c r="K69" s="545"/>
      <c r="L69" s="545"/>
      <c r="M69" s="545"/>
      <c r="N69" s="545"/>
      <c r="O69" s="546"/>
    </row>
    <row r="70" spans="1:15" ht="13.5" customHeight="1" thickBot="1">
      <c r="A70" s="445" t="s">
        <v>7</v>
      </c>
      <c r="B70" s="442" t="s">
        <v>38</v>
      </c>
      <c r="C70" s="444" t="s">
        <v>9</v>
      </c>
      <c r="D70" s="501" t="s">
        <v>10</v>
      </c>
      <c r="E70" s="501"/>
      <c r="F70" s="501"/>
      <c r="G70" s="501" t="s">
        <v>11</v>
      </c>
      <c r="H70" s="501"/>
      <c r="I70" s="501"/>
      <c r="J70" s="501" t="s">
        <v>12</v>
      </c>
      <c r="K70" s="501"/>
      <c r="L70" s="501"/>
      <c r="M70" s="501" t="s">
        <v>13</v>
      </c>
      <c r="N70" s="501"/>
      <c r="O70" s="501"/>
    </row>
    <row r="71" spans="1:15" ht="13.5" customHeight="1" thickBot="1">
      <c r="A71" s="441" t="s">
        <v>30</v>
      </c>
      <c r="B71" s="443" t="s">
        <v>38</v>
      </c>
      <c r="C71" s="441" t="s">
        <v>9</v>
      </c>
      <c r="D71" s="131" t="s">
        <v>15</v>
      </c>
      <c r="E71" s="131" t="s">
        <v>16</v>
      </c>
      <c r="F71" s="131" t="s">
        <v>17</v>
      </c>
      <c r="G71" s="131" t="s">
        <v>15</v>
      </c>
      <c r="H71" s="131" t="s">
        <v>16</v>
      </c>
      <c r="I71" s="131" t="s">
        <v>17</v>
      </c>
      <c r="J71" s="131" t="s">
        <v>15</v>
      </c>
      <c r="K71" s="131" t="s">
        <v>16</v>
      </c>
      <c r="L71" s="131" t="s">
        <v>17</v>
      </c>
      <c r="M71" s="131" t="s">
        <v>15</v>
      </c>
      <c r="N71" s="131" t="s">
        <v>16</v>
      </c>
      <c r="O71" s="131" t="s">
        <v>17</v>
      </c>
    </row>
    <row r="72" spans="1:15" ht="12.75" customHeight="1">
      <c r="A72" s="132" t="s">
        <v>219</v>
      </c>
      <c r="B72" s="318" t="s">
        <v>66</v>
      </c>
      <c r="C72" s="319" t="s">
        <v>20</v>
      </c>
      <c r="D72" s="320">
        <v>0</v>
      </c>
      <c r="E72" s="321">
        <v>0</v>
      </c>
      <c r="F72" s="168">
        <f>SUM(D72:E72)</f>
        <v>0</v>
      </c>
      <c r="G72" s="322">
        <v>0</v>
      </c>
      <c r="H72" s="321">
        <v>0</v>
      </c>
      <c r="I72" s="168">
        <f>SUM(G72:H72)</f>
        <v>0</v>
      </c>
      <c r="J72" s="322">
        <v>0</v>
      </c>
      <c r="K72" s="321">
        <v>0</v>
      </c>
      <c r="L72" s="168">
        <f>SUM(J72:K72)</f>
        <v>0</v>
      </c>
      <c r="M72" s="169">
        <f aca="true" t="shared" si="15" ref="M72:N74">SUM(G72,J72)</f>
        <v>0</v>
      </c>
      <c r="N72" s="167">
        <f t="shared" si="15"/>
        <v>0</v>
      </c>
      <c r="O72" s="168">
        <f>SUM(M72:N72)</f>
        <v>0</v>
      </c>
    </row>
    <row r="73" spans="1:15" ht="19.5" customHeight="1">
      <c r="A73" s="141" t="s">
        <v>171</v>
      </c>
      <c r="B73" s="152" t="s">
        <v>66</v>
      </c>
      <c r="C73" s="323" t="s">
        <v>91</v>
      </c>
      <c r="D73" s="324">
        <v>0</v>
      </c>
      <c r="E73" s="325">
        <v>0</v>
      </c>
      <c r="F73" s="156">
        <f>SUM(D73:E73)</f>
        <v>0</v>
      </c>
      <c r="G73" s="326">
        <v>0</v>
      </c>
      <c r="H73" s="325">
        <v>0</v>
      </c>
      <c r="I73" s="156">
        <f>SUM(G73:H73)</f>
        <v>0</v>
      </c>
      <c r="J73" s="326">
        <v>0</v>
      </c>
      <c r="K73" s="325">
        <v>0</v>
      </c>
      <c r="L73" s="156">
        <f>SUM(J73:K73)</f>
        <v>0</v>
      </c>
      <c r="M73" s="154">
        <f t="shared" si="15"/>
        <v>0</v>
      </c>
      <c r="N73" s="155">
        <f t="shared" si="15"/>
        <v>0</v>
      </c>
      <c r="O73" s="156">
        <f>SUM(M73:N73)</f>
        <v>0</v>
      </c>
    </row>
    <row r="74" spans="1:15" ht="19.5" customHeight="1" thickBot="1">
      <c r="A74" s="203" t="s">
        <v>92</v>
      </c>
      <c r="B74" s="327" t="s">
        <v>66</v>
      </c>
      <c r="C74" s="328" t="s">
        <v>20</v>
      </c>
      <c r="D74" s="329">
        <v>12</v>
      </c>
      <c r="E74" s="81">
        <v>19</v>
      </c>
      <c r="F74" s="82">
        <f>SUM(D74:E74)</f>
        <v>31</v>
      </c>
      <c r="G74" s="80">
        <v>3</v>
      </c>
      <c r="H74" s="81">
        <v>9</v>
      </c>
      <c r="I74" s="82">
        <f>SUM(G74:H74)</f>
        <v>12</v>
      </c>
      <c r="J74" s="80">
        <v>10</v>
      </c>
      <c r="K74" s="160">
        <v>11</v>
      </c>
      <c r="L74" s="82">
        <f>SUM(J74:K74)</f>
        <v>21</v>
      </c>
      <c r="M74" s="80">
        <f t="shared" si="15"/>
        <v>13</v>
      </c>
      <c r="N74" s="160">
        <f t="shared" si="15"/>
        <v>20</v>
      </c>
      <c r="O74" s="82">
        <f>SUM(M74:N74)</f>
        <v>33</v>
      </c>
    </row>
    <row r="75" spans="1:15" ht="13.5" customHeight="1" thickBot="1">
      <c r="A75" s="529" t="s">
        <v>29</v>
      </c>
      <c r="B75" s="530"/>
      <c r="C75" s="530"/>
      <c r="D75" s="310">
        <f aca="true" t="shared" si="16" ref="D75:O75">SUM(D72:D74)</f>
        <v>12</v>
      </c>
      <c r="E75" s="310">
        <f t="shared" si="16"/>
        <v>19</v>
      </c>
      <c r="F75" s="310">
        <f t="shared" si="16"/>
        <v>31</v>
      </c>
      <c r="G75" s="310">
        <f t="shared" si="16"/>
        <v>3</v>
      </c>
      <c r="H75" s="310">
        <f t="shared" si="16"/>
        <v>9</v>
      </c>
      <c r="I75" s="310">
        <f t="shared" si="16"/>
        <v>12</v>
      </c>
      <c r="J75" s="310">
        <f t="shared" si="16"/>
        <v>10</v>
      </c>
      <c r="K75" s="310">
        <f t="shared" si="16"/>
        <v>11</v>
      </c>
      <c r="L75" s="310">
        <f t="shared" si="16"/>
        <v>21</v>
      </c>
      <c r="M75" s="310">
        <f t="shared" si="16"/>
        <v>13</v>
      </c>
      <c r="N75" s="310">
        <f t="shared" si="16"/>
        <v>20</v>
      </c>
      <c r="O75" s="310">
        <f t="shared" si="16"/>
        <v>33</v>
      </c>
    </row>
    <row r="76" spans="1:15" ht="12.75" customHeight="1">
      <c r="A76" s="241" t="s">
        <v>251</v>
      </c>
      <c r="B76" s="241" t="s">
        <v>251</v>
      </c>
      <c r="C76" s="241"/>
      <c r="D76" s="212"/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212"/>
    </row>
    <row r="77" spans="1:15" ht="12.75" customHeight="1">
      <c r="A77" s="126" t="s">
        <v>251</v>
      </c>
      <c r="B77" s="126" t="s">
        <v>251</v>
      </c>
      <c r="C77" s="126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</row>
    <row r="78" spans="1:15" ht="12.75" customHeight="1" thickBot="1">
      <c r="A78" s="126" t="s">
        <v>251</v>
      </c>
      <c r="B78" s="126" t="s">
        <v>251</v>
      </c>
      <c r="C78" s="126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</row>
    <row r="79" spans="1:15" ht="13.5" customHeight="1" thickBot="1">
      <c r="A79" s="505" t="s">
        <v>105</v>
      </c>
      <c r="B79" s="505"/>
      <c r="C79" s="505"/>
      <c r="D79" s="505"/>
      <c r="E79" s="505"/>
      <c r="F79" s="505"/>
      <c r="G79" s="508" t="s">
        <v>6</v>
      </c>
      <c r="H79" s="508"/>
      <c r="I79" s="508"/>
      <c r="J79" s="508"/>
      <c r="K79" s="508"/>
      <c r="L79" s="508"/>
      <c r="M79" s="508"/>
      <c r="N79" s="508"/>
      <c r="O79" s="508"/>
    </row>
    <row r="80" spans="1:15" ht="13.5" customHeight="1" thickBot="1">
      <c r="A80" s="441" t="s">
        <v>7</v>
      </c>
      <c r="B80" s="500" t="s">
        <v>38</v>
      </c>
      <c r="C80" s="441" t="s">
        <v>9</v>
      </c>
      <c r="D80" s="496" t="s">
        <v>10</v>
      </c>
      <c r="E80" s="496"/>
      <c r="F80" s="496"/>
      <c r="G80" s="496" t="s">
        <v>11</v>
      </c>
      <c r="H80" s="496"/>
      <c r="I80" s="496"/>
      <c r="J80" s="496" t="s">
        <v>12</v>
      </c>
      <c r="K80" s="496"/>
      <c r="L80" s="496"/>
      <c r="M80" s="496" t="s">
        <v>13</v>
      </c>
      <c r="N80" s="496"/>
      <c r="O80" s="496"/>
    </row>
    <row r="81" spans="1:15" ht="13.5" customHeight="1" thickBot="1">
      <c r="A81" s="441" t="s">
        <v>164</v>
      </c>
      <c r="B81" s="501"/>
      <c r="C81" s="131" t="s">
        <v>9</v>
      </c>
      <c r="D81" s="131" t="s">
        <v>15</v>
      </c>
      <c r="E81" s="131" t="s">
        <v>16</v>
      </c>
      <c r="F81" s="131" t="s">
        <v>17</v>
      </c>
      <c r="G81" s="131" t="s">
        <v>15</v>
      </c>
      <c r="H81" s="131" t="s">
        <v>16</v>
      </c>
      <c r="I81" s="131" t="s">
        <v>17</v>
      </c>
      <c r="J81" s="131" t="s">
        <v>15</v>
      </c>
      <c r="K81" s="131" t="s">
        <v>16</v>
      </c>
      <c r="L81" s="131" t="s">
        <v>17</v>
      </c>
      <c r="M81" s="131" t="s">
        <v>15</v>
      </c>
      <c r="N81" s="131" t="s">
        <v>16</v>
      </c>
      <c r="O81" s="131" t="s">
        <v>17</v>
      </c>
    </row>
    <row r="82" spans="1:15" ht="25.5" customHeight="1" thickBot="1">
      <c r="A82" s="302" t="s">
        <v>163</v>
      </c>
      <c r="B82" s="369" t="s">
        <v>122</v>
      </c>
      <c r="C82" s="303" t="s">
        <v>20</v>
      </c>
      <c r="D82" s="97">
        <v>10</v>
      </c>
      <c r="E82" s="90">
        <v>6</v>
      </c>
      <c r="F82" s="76">
        <f>SUM(D82:E82)</f>
        <v>16</v>
      </c>
      <c r="G82" s="366">
        <v>0</v>
      </c>
      <c r="H82" s="367">
        <v>2</v>
      </c>
      <c r="I82" s="368">
        <f>SUM(G82:H82)</f>
        <v>2</v>
      </c>
      <c r="J82" s="97">
        <v>0</v>
      </c>
      <c r="K82" s="90">
        <v>0</v>
      </c>
      <c r="L82" s="76">
        <f>SUM(J82:K82)</f>
        <v>0</v>
      </c>
      <c r="M82" s="276">
        <f>SUM(G82,J82)</f>
        <v>0</v>
      </c>
      <c r="N82" s="222">
        <f>SUM(H82,K82)</f>
        <v>2</v>
      </c>
      <c r="O82" s="249">
        <f>SUM(M82:N82)</f>
        <v>2</v>
      </c>
    </row>
    <row r="83" spans="1:15" ht="13.5" customHeight="1" thickBot="1">
      <c r="A83" s="493" t="s">
        <v>36</v>
      </c>
      <c r="B83" s="493"/>
      <c r="C83" s="493"/>
      <c r="D83" s="234">
        <f>D82</f>
        <v>10</v>
      </c>
      <c r="E83" s="234">
        <f aca="true" t="shared" si="17" ref="E83:M83">E82</f>
        <v>6</v>
      </c>
      <c r="F83" s="234">
        <f t="shared" si="17"/>
        <v>16</v>
      </c>
      <c r="G83" s="234">
        <f t="shared" si="17"/>
        <v>0</v>
      </c>
      <c r="H83" s="234">
        <f t="shared" si="17"/>
        <v>2</v>
      </c>
      <c r="I83" s="234">
        <f t="shared" si="17"/>
        <v>2</v>
      </c>
      <c r="J83" s="234">
        <f t="shared" si="17"/>
        <v>0</v>
      </c>
      <c r="K83" s="234">
        <f t="shared" si="17"/>
        <v>0</v>
      </c>
      <c r="L83" s="234">
        <f t="shared" si="17"/>
        <v>0</v>
      </c>
      <c r="M83" s="234">
        <f t="shared" si="17"/>
        <v>0</v>
      </c>
      <c r="N83" s="234">
        <f>N82</f>
        <v>2</v>
      </c>
      <c r="O83" s="234">
        <f>O82</f>
        <v>2</v>
      </c>
    </row>
    <row r="84" spans="1:15" ht="12.75" customHeight="1">
      <c r="A84" s="174" t="s">
        <v>251</v>
      </c>
      <c r="B84" s="174" t="s">
        <v>251</v>
      </c>
      <c r="C84" s="174"/>
      <c r="D84" s="235"/>
      <c r="E84" s="235"/>
      <c r="F84" s="235"/>
      <c r="G84" s="235"/>
      <c r="H84" s="235"/>
      <c r="I84" s="235"/>
      <c r="J84" s="235"/>
      <c r="K84" s="235"/>
      <c r="L84" s="235"/>
      <c r="M84" s="235"/>
      <c r="N84" s="235"/>
      <c r="O84" s="235"/>
    </row>
    <row r="85" spans="1:15" ht="13.5" customHeight="1" thickBot="1">
      <c r="A85" s="174" t="s">
        <v>251</v>
      </c>
      <c r="B85" s="174" t="s">
        <v>251</v>
      </c>
      <c r="C85" s="174"/>
      <c r="D85" s="235"/>
      <c r="E85" s="235"/>
      <c r="F85" s="235"/>
      <c r="G85" s="235"/>
      <c r="H85" s="235"/>
      <c r="I85" s="235"/>
      <c r="J85" s="235"/>
      <c r="K85" s="235"/>
      <c r="L85" s="235"/>
      <c r="M85" s="235"/>
      <c r="N85" s="235"/>
      <c r="O85" s="235"/>
    </row>
    <row r="86" spans="1:15" ht="13.5" customHeight="1" thickBot="1">
      <c r="A86" s="505" t="s">
        <v>105</v>
      </c>
      <c r="B86" s="505"/>
      <c r="C86" s="505"/>
      <c r="D86" s="505"/>
      <c r="E86" s="505"/>
      <c r="F86" s="505"/>
      <c r="G86" s="508" t="s">
        <v>6</v>
      </c>
      <c r="H86" s="508"/>
      <c r="I86" s="508"/>
      <c r="J86" s="508"/>
      <c r="K86" s="508"/>
      <c r="L86" s="508"/>
      <c r="M86" s="508"/>
      <c r="N86" s="508"/>
      <c r="O86" s="508"/>
    </row>
    <row r="87" spans="1:15" ht="13.5" customHeight="1" thickBot="1">
      <c r="A87" s="441" t="s">
        <v>7</v>
      </c>
      <c r="B87" s="500" t="s">
        <v>38</v>
      </c>
      <c r="C87" s="444" t="s">
        <v>9</v>
      </c>
      <c r="D87" s="496" t="s">
        <v>10</v>
      </c>
      <c r="E87" s="496"/>
      <c r="F87" s="496"/>
      <c r="G87" s="496" t="s">
        <v>11</v>
      </c>
      <c r="H87" s="496"/>
      <c r="I87" s="496"/>
      <c r="J87" s="496" t="s">
        <v>12</v>
      </c>
      <c r="K87" s="496"/>
      <c r="L87" s="496"/>
      <c r="M87" s="496" t="s">
        <v>13</v>
      </c>
      <c r="N87" s="496"/>
      <c r="O87" s="496"/>
    </row>
    <row r="88" spans="1:15" ht="13.5" customHeight="1" thickBot="1">
      <c r="A88" s="380" t="s">
        <v>30</v>
      </c>
      <c r="B88" s="501"/>
      <c r="C88" s="131" t="s">
        <v>9</v>
      </c>
      <c r="D88" s="92" t="s">
        <v>15</v>
      </c>
      <c r="E88" s="93" t="s">
        <v>16</v>
      </c>
      <c r="F88" s="94" t="s">
        <v>17</v>
      </c>
      <c r="G88" s="92" t="s">
        <v>15</v>
      </c>
      <c r="H88" s="94" t="s">
        <v>16</v>
      </c>
      <c r="I88" s="130" t="s">
        <v>17</v>
      </c>
      <c r="J88" s="92" t="s">
        <v>15</v>
      </c>
      <c r="K88" s="93" t="s">
        <v>16</v>
      </c>
      <c r="L88" s="94" t="s">
        <v>17</v>
      </c>
      <c r="M88" s="316" t="s">
        <v>15</v>
      </c>
      <c r="N88" s="93" t="s">
        <v>16</v>
      </c>
      <c r="O88" s="94" t="s">
        <v>17</v>
      </c>
    </row>
    <row r="89" spans="1:15" ht="13.5" customHeight="1" thickBot="1">
      <c r="A89" s="95" t="s">
        <v>56</v>
      </c>
      <c r="B89" s="96" t="s">
        <v>149</v>
      </c>
      <c r="C89" s="374" t="s">
        <v>145</v>
      </c>
      <c r="D89" s="71">
        <v>8</v>
      </c>
      <c r="E89" s="72">
        <v>4</v>
      </c>
      <c r="F89" s="73">
        <f>SUM(D89:E89)</f>
        <v>12</v>
      </c>
      <c r="G89" s="375">
        <v>4</v>
      </c>
      <c r="H89" s="376">
        <v>1</v>
      </c>
      <c r="I89" s="337">
        <f>SUM(G89:H89)</f>
        <v>5</v>
      </c>
      <c r="J89" s="71">
        <v>3</v>
      </c>
      <c r="K89" s="72">
        <v>3</v>
      </c>
      <c r="L89" s="73">
        <f>SUM(J89:K89)</f>
        <v>6</v>
      </c>
      <c r="M89" s="71">
        <f>SUM(G89,J89)</f>
        <v>7</v>
      </c>
      <c r="N89" s="72">
        <f>SUM(H89,K89)</f>
        <v>4</v>
      </c>
      <c r="O89" s="73">
        <f>SUM(M89:N89)</f>
        <v>11</v>
      </c>
    </row>
    <row r="90" spans="1:15" ht="13.5" customHeight="1" thickBot="1">
      <c r="A90" s="522" t="s">
        <v>125</v>
      </c>
      <c r="B90" s="522"/>
      <c r="C90" s="522"/>
      <c r="D90" s="381">
        <f aca="true" t="shared" si="18" ref="D90:O90">SUM(D89:D89)</f>
        <v>8</v>
      </c>
      <c r="E90" s="381">
        <f t="shared" si="18"/>
        <v>4</v>
      </c>
      <c r="F90" s="381">
        <f t="shared" si="18"/>
        <v>12</v>
      </c>
      <c r="G90" s="381">
        <f t="shared" si="18"/>
        <v>4</v>
      </c>
      <c r="H90" s="381">
        <f t="shared" si="18"/>
        <v>1</v>
      </c>
      <c r="I90" s="381">
        <f t="shared" si="18"/>
        <v>5</v>
      </c>
      <c r="J90" s="381">
        <f t="shared" si="18"/>
        <v>3</v>
      </c>
      <c r="K90" s="381">
        <f t="shared" si="18"/>
        <v>3</v>
      </c>
      <c r="L90" s="381">
        <f t="shared" si="18"/>
        <v>6</v>
      </c>
      <c r="M90" s="381">
        <f t="shared" si="18"/>
        <v>7</v>
      </c>
      <c r="N90" s="381">
        <f t="shared" si="18"/>
        <v>4</v>
      </c>
      <c r="O90" s="381">
        <f t="shared" si="18"/>
        <v>11</v>
      </c>
    </row>
    <row r="91" spans="1:15" ht="12.75" customHeight="1">
      <c r="A91" s="229" t="s">
        <v>251</v>
      </c>
      <c r="B91" s="230" t="s">
        <v>251</v>
      </c>
      <c r="C91" s="230"/>
      <c r="D91" s="230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</row>
    <row r="92" spans="1:15" ht="13.5" customHeight="1" thickBot="1">
      <c r="A92" s="126" t="s">
        <v>251</v>
      </c>
      <c r="B92" s="126" t="s">
        <v>251</v>
      </c>
      <c r="C92" s="126"/>
      <c r="D92" s="235"/>
      <c r="E92" s="235"/>
      <c r="F92" s="235"/>
      <c r="G92" s="235"/>
      <c r="H92" s="235"/>
      <c r="I92" s="235"/>
      <c r="J92" s="235"/>
      <c r="K92" s="235"/>
      <c r="L92" s="235"/>
      <c r="M92" s="235"/>
      <c r="N92" s="235"/>
      <c r="O92" s="235"/>
    </row>
    <row r="93" spans="1:15" ht="13.5" customHeight="1" thickBot="1">
      <c r="A93" s="514" t="s">
        <v>123</v>
      </c>
      <c r="B93" s="514"/>
      <c r="C93" s="514"/>
      <c r="D93" s="74">
        <f>D32+D43+D59+D66+D75+D83+D90</f>
        <v>88</v>
      </c>
      <c r="E93" s="74">
        <f aca="true" t="shared" si="19" ref="E93:O93">E32+E43+E59+E66+E75+E83+E90</f>
        <v>65</v>
      </c>
      <c r="F93" s="74">
        <f t="shared" si="19"/>
        <v>153</v>
      </c>
      <c r="G93" s="74">
        <f t="shared" si="19"/>
        <v>61</v>
      </c>
      <c r="H93" s="74">
        <f t="shared" si="19"/>
        <v>56</v>
      </c>
      <c r="I93" s="74">
        <f t="shared" si="19"/>
        <v>117</v>
      </c>
      <c r="J93" s="74">
        <f t="shared" si="19"/>
        <v>72</v>
      </c>
      <c r="K93" s="74">
        <f t="shared" si="19"/>
        <v>95</v>
      </c>
      <c r="L93" s="74">
        <f t="shared" si="19"/>
        <v>167</v>
      </c>
      <c r="M93" s="74">
        <f t="shared" si="19"/>
        <v>133</v>
      </c>
      <c r="N93" s="74">
        <f t="shared" si="19"/>
        <v>151</v>
      </c>
      <c r="O93" s="74">
        <f t="shared" si="19"/>
        <v>284</v>
      </c>
    </row>
    <row r="94" spans="1:15" ht="12.75" customHeight="1">
      <c r="A94" s="184" t="s">
        <v>251</v>
      </c>
      <c r="B94" s="83" t="s">
        <v>251</v>
      </c>
      <c r="C94" s="83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</row>
    <row r="95" spans="1:15" ht="12.75" customHeight="1">
      <c r="A95" s="184" t="s">
        <v>251</v>
      </c>
      <c r="B95" s="83" t="s">
        <v>251</v>
      </c>
      <c r="C95" s="83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</row>
    <row r="96" spans="1:15" ht="21" customHeight="1" thickBot="1">
      <c r="A96" s="541" t="s">
        <v>143</v>
      </c>
      <c r="B96" s="541"/>
      <c r="C96" s="541"/>
      <c r="D96" s="541"/>
      <c r="E96" s="541"/>
      <c r="F96" s="541"/>
      <c r="G96" s="541"/>
      <c r="H96" s="541"/>
      <c r="I96" s="541"/>
      <c r="J96" s="541"/>
      <c r="K96" s="541"/>
      <c r="L96" s="541"/>
      <c r="M96" s="541"/>
      <c r="N96" s="541"/>
      <c r="O96" s="541"/>
    </row>
    <row r="97" spans="1:15" ht="13.5" customHeight="1" thickBot="1">
      <c r="A97" s="505" t="s">
        <v>194</v>
      </c>
      <c r="B97" s="505"/>
      <c r="C97" s="505"/>
      <c r="D97" s="505"/>
      <c r="E97" s="505"/>
      <c r="F97" s="505"/>
      <c r="G97" s="508" t="s">
        <v>6</v>
      </c>
      <c r="H97" s="508"/>
      <c r="I97" s="508"/>
      <c r="J97" s="508"/>
      <c r="K97" s="508"/>
      <c r="L97" s="508"/>
      <c r="M97" s="508"/>
      <c r="N97" s="508"/>
      <c r="O97" s="508"/>
    </row>
    <row r="98" spans="1:15" ht="13.5" customHeight="1" thickBot="1">
      <c r="A98" s="441" t="s">
        <v>7</v>
      </c>
      <c r="B98" s="500" t="s">
        <v>38</v>
      </c>
      <c r="C98" s="506" t="s">
        <v>9</v>
      </c>
      <c r="D98" s="496" t="s">
        <v>10</v>
      </c>
      <c r="E98" s="496"/>
      <c r="F98" s="496"/>
      <c r="G98" s="496" t="s">
        <v>11</v>
      </c>
      <c r="H98" s="496"/>
      <c r="I98" s="496"/>
      <c r="J98" s="496" t="s">
        <v>12</v>
      </c>
      <c r="K98" s="496"/>
      <c r="L98" s="496"/>
      <c r="M98" s="496" t="s">
        <v>13</v>
      </c>
      <c r="N98" s="496"/>
      <c r="O98" s="496"/>
    </row>
    <row r="99" spans="1:15" ht="13.5" customHeight="1" thickBot="1">
      <c r="A99" s="441" t="s">
        <v>164</v>
      </c>
      <c r="B99" s="501"/>
      <c r="C99" s="507"/>
      <c r="D99" s="131" t="s">
        <v>15</v>
      </c>
      <c r="E99" s="131" t="s">
        <v>16</v>
      </c>
      <c r="F99" s="131" t="s">
        <v>17</v>
      </c>
      <c r="G99" s="131" t="s">
        <v>15</v>
      </c>
      <c r="H99" s="131" t="s">
        <v>16</v>
      </c>
      <c r="I99" s="131" t="s">
        <v>17</v>
      </c>
      <c r="J99" s="131" t="s">
        <v>15</v>
      </c>
      <c r="K99" s="131" t="s">
        <v>16</v>
      </c>
      <c r="L99" s="131" t="s">
        <v>17</v>
      </c>
      <c r="M99" s="130" t="s">
        <v>15</v>
      </c>
      <c r="N99" s="131" t="s">
        <v>16</v>
      </c>
      <c r="O99" s="131" t="s">
        <v>17</v>
      </c>
    </row>
    <row r="100" spans="1:15" ht="13.5" customHeight="1" thickBot="1">
      <c r="A100" s="141" t="s">
        <v>31</v>
      </c>
      <c r="B100" s="142" t="s">
        <v>19</v>
      </c>
      <c r="C100" s="134" t="s">
        <v>20</v>
      </c>
      <c r="D100" s="146">
        <v>0</v>
      </c>
      <c r="E100" s="147">
        <v>0</v>
      </c>
      <c r="F100" s="145">
        <f>SUM(D100:E100)</f>
        <v>0</v>
      </c>
      <c r="G100" s="146">
        <v>0</v>
      </c>
      <c r="H100" s="147">
        <v>0</v>
      </c>
      <c r="I100" s="145">
        <f>SUM(G100:H100)</f>
        <v>0</v>
      </c>
      <c r="J100" s="146">
        <v>5</v>
      </c>
      <c r="K100" s="147">
        <v>2</v>
      </c>
      <c r="L100" s="145">
        <f>SUM(J100:K100)</f>
        <v>7</v>
      </c>
      <c r="M100" s="223">
        <f>SUM(G100,J100)</f>
        <v>5</v>
      </c>
      <c r="N100" s="109">
        <f>SUM(H100,K100)</f>
        <v>2</v>
      </c>
      <c r="O100" s="145">
        <f>SUM(M100:N100)</f>
        <v>7</v>
      </c>
    </row>
    <row r="101" spans="1:15" ht="13.5" customHeight="1" thickBot="1">
      <c r="A101" s="514" t="s">
        <v>36</v>
      </c>
      <c r="B101" s="514"/>
      <c r="C101" s="514"/>
      <c r="D101" s="74">
        <f>SUM(D100)</f>
        <v>0</v>
      </c>
      <c r="E101" s="74">
        <f aca="true" t="shared" si="20" ref="E101:O101">SUM(E100)</f>
        <v>0</v>
      </c>
      <c r="F101" s="74">
        <f t="shared" si="20"/>
        <v>0</v>
      </c>
      <c r="G101" s="74">
        <f t="shared" si="20"/>
        <v>0</v>
      </c>
      <c r="H101" s="74">
        <f t="shared" si="20"/>
        <v>0</v>
      </c>
      <c r="I101" s="74">
        <f t="shared" si="20"/>
        <v>0</v>
      </c>
      <c r="J101" s="74">
        <f t="shared" si="20"/>
        <v>5</v>
      </c>
      <c r="K101" s="74">
        <f t="shared" si="20"/>
        <v>2</v>
      </c>
      <c r="L101" s="74">
        <f t="shared" si="20"/>
        <v>7</v>
      </c>
      <c r="M101" s="74">
        <f t="shared" si="20"/>
        <v>5</v>
      </c>
      <c r="N101" s="74">
        <f t="shared" si="20"/>
        <v>2</v>
      </c>
      <c r="O101" s="74">
        <f t="shared" si="20"/>
        <v>7</v>
      </c>
    </row>
    <row r="102" spans="1:15" ht="21" customHeight="1">
      <c r="A102" s="449" t="s">
        <v>251</v>
      </c>
      <c r="B102" s="449" t="s">
        <v>251</v>
      </c>
      <c r="C102" s="449"/>
      <c r="D102" s="449"/>
      <c r="E102" s="449"/>
      <c r="F102" s="449"/>
      <c r="G102" s="449"/>
      <c r="H102" s="449"/>
      <c r="I102" s="449"/>
      <c r="J102" s="449"/>
      <c r="K102" s="449"/>
      <c r="L102" s="449"/>
      <c r="M102" s="449"/>
      <c r="N102" s="449"/>
      <c r="O102" s="449"/>
    </row>
    <row r="103" spans="1:15" ht="13.5" thickBot="1">
      <c r="A103" s="37"/>
      <c r="B103" s="37"/>
      <c r="C103" s="37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</row>
    <row r="104" spans="1:15" ht="15.75" thickBot="1">
      <c r="A104" s="515" t="s">
        <v>124</v>
      </c>
      <c r="B104" s="515"/>
      <c r="C104" s="515"/>
      <c r="D104" s="50">
        <f>D101</f>
        <v>0</v>
      </c>
      <c r="E104" s="50">
        <f aca="true" t="shared" si="21" ref="E104:O104">E101</f>
        <v>0</v>
      </c>
      <c r="F104" s="50">
        <f t="shared" si="21"/>
        <v>0</v>
      </c>
      <c r="G104" s="50">
        <f t="shared" si="21"/>
        <v>0</v>
      </c>
      <c r="H104" s="50">
        <f t="shared" si="21"/>
        <v>0</v>
      </c>
      <c r="I104" s="50">
        <f t="shared" si="21"/>
        <v>0</v>
      </c>
      <c r="J104" s="50">
        <f t="shared" si="21"/>
        <v>5</v>
      </c>
      <c r="K104" s="50">
        <f t="shared" si="21"/>
        <v>2</v>
      </c>
      <c r="L104" s="50">
        <f t="shared" si="21"/>
        <v>7</v>
      </c>
      <c r="M104" s="50">
        <f t="shared" si="21"/>
        <v>5</v>
      </c>
      <c r="N104" s="50">
        <f t="shared" si="21"/>
        <v>2</v>
      </c>
      <c r="O104" s="50">
        <f t="shared" si="21"/>
        <v>7</v>
      </c>
    </row>
    <row r="105" spans="1:15" ht="12.75">
      <c r="A105" s="9"/>
      <c r="B105" s="9"/>
      <c r="C105" s="9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</row>
    <row r="106" spans="1:15" ht="12.75">
      <c r="A106" s="20"/>
      <c r="B106" s="20"/>
      <c r="C106" s="20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</row>
    <row r="107" spans="1:15" ht="13.5" thickBot="1">
      <c r="A107" s="9"/>
      <c r="B107" s="9"/>
      <c r="C107" s="9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</row>
    <row r="108" spans="1:15" ht="13.5" thickBot="1">
      <c r="A108" s="538" t="s">
        <v>123</v>
      </c>
      <c r="B108" s="539"/>
      <c r="C108" s="539"/>
      <c r="D108" s="50">
        <f aca="true" t="shared" si="22" ref="D108:O108">SUM(D93)</f>
        <v>88</v>
      </c>
      <c r="E108" s="50">
        <f t="shared" si="22"/>
        <v>65</v>
      </c>
      <c r="F108" s="50">
        <f t="shared" si="22"/>
        <v>153</v>
      </c>
      <c r="G108" s="50">
        <f t="shared" si="22"/>
        <v>61</v>
      </c>
      <c r="H108" s="50">
        <f t="shared" si="22"/>
        <v>56</v>
      </c>
      <c r="I108" s="50">
        <f t="shared" si="22"/>
        <v>117</v>
      </c>
      <c r="J108" s="50">
        <f t="shared" si="22"/>
        <v>72</v>
      </c>
      <c r="K108" s="50">
        <f t="shared" si="22"/>
        <v>95</v>
      </c>
      <c r="L108" s="50">
        <f t="shared" si="22"/>
        <v>167</v>
      </c>
      <c r="M108" s="50">
        <f t="shared" si="22"/>
        <v>133</v>
      </c>
      <c r="N108" s="50">
        <f t="shared" si="22"/>
        <v>151</v>
      </c>
      <c r="O108" s="50">
        <f t="shared" si="22"/>
        <v>284</v>
      </c>
    </row>
    <row r="109" spans="1:15" ht="13.5" thickBot="1">
      <c r="A109" s="9"/>
      <c r="B109" s="9"/>
      <c r="C109" s="9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</row>
    <row r="110" spans="1:15" ht="13.5" thickBot="1">
      <c r="A110" s="538" t="s">
        <v>124</v>
      </c>
      <c r="B110" s="539"/>
      <c r="C110" s="539"/>
      <c r="D110" s="50">
        <f aca="true" t="shared" si="23" ref="D110:N110">SUM(D104)</f>
        <v>0</v>
      </c>
      <c r="E110" s="50">
        <f t="shared" si="23"/>
        <v>0</v>
      </c>
      <c r="F110" s="50">
        <f t="shared" si="23"/>
        <v>0</v>
      </c>
      <c r="G110" s="50">
        <f t="shared" si="23"/>
        <v>0</v>
      </c>
      <c r="H110" s="50">
        <f t="shared" si="23"/>
        <v>0</v>
      </c>
      <c r="I110" s="50">
        <f t="shared" si="23"/>
        <v>0</v>
      </c>
      <c r="J110" s="50">
        <f t="shared" si="23"/>
        <v>5</v>
      </c>
      <c r="K110" s="50">
        <f t="shared" si="23"/>
        <v>2</v>
      </c>
      <c r="L110" s="50">
        <f t="shared" si="23"/>
        <v>7</v>
      </c>
      <c r="M110" s="50">
        <f t="shared" si="23"/>
        <v>5</v>
      </c>
      <c r="N110" s="50">
        <f t="shared" si="23"/>
        <v>2</v>
      </c>
      <c r="O110" s="50">
        <f>SUM(O104)</f>
        <v>7</v>
      </c>
    </row>
    <row r="111" spans="1:15" ht="13.5" thickBot="1">
      <c r="A111" s="9"/>
      <c r="B111" s="9"/>
      <c r="C111" s="9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</row>
    <row r="112" spans="1:15" ht="15.75" thickBot="1">
      <c r="A112" s="509" t="s">
        <v>257</v>
      </c>
      <c r="B112" s="510"/>
      <c r="C112" s="510"/>
      <c r="D112" s="50">
        <f aca="true" t="shared" si="24" ref="D112:N112">SUM(D108+D110)</f>
        <v>88</v>
      </c>
      <c r="E112" s="50">
        <f t="shared" si="24"/>
        <v>65</v>
      </c>
      <c r="F112" s="50">
        <f t="shared" si="24"/>
        <v>153</v>
      </c>
      <c r="G112" s="50">
        <f t="shared" si="24"/>
        <v>61</v>
      </c>
      <c r="H112" s="50">
        <f t="shared" si="24"/>
        <v>56</v>
      </c>
      <c r="I112" s="50">
        <f t="shared" si="24"/>
        <v>117</v>
      </c>
      <c r="J112" s="50">
        <f t="shared" si="24"/>
        <v>77</v>
      </c>
      <c r="K112" s="50">
        <f t="shared" si="24"/>
        <v>97</v>
      </c>
      <c r="L112" s="50">
        <f t="shared" si="24"/>
        <v>174</v>
      </c>
      <c r="M112" s="50">
        <f t="shared" si="24"/>
        <v>138</v>
      </c>
      <c r="N112" s="50">
        <f t="shared" si="24"/>
        <v>153</v>
      </c>
      <c r="O112" s="50">
        <f>SUM(O108+O110)</f>
        <v>291</v>
      </c>
    </row>
    <row r="113" spans="1:15" ht="15">
      <c r="A113" s="52"/>
      <c r="B113" s="52"/>
      <c r="C113" s="52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</row>
    <row r="114" spans="1:15" ht="15.75" customHeight="1">
      <c r="A114" s="39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</row>
    <row r="115" spans="1:2" ht="15">
      <c r="A115" s="39"/>
      <c r="B115" s="26"/>
    </row>
    <row r="116" spans="1:15" ht="15">
      <c r="A116" s="52"/>
      <c r="B116" s="52"/>
      <c r="C116" s="52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</row>
    <row r="117" spans="1:15" ht="15">
      <c r="A117" s="52"/>
      <c r="B117" s="52"/>
      <c r="C117" s="52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</row>
    <row r="118" spans="1:15" ht="15">
      <c r="A118" s="52"/>
      <c r="B118" s="52"/>
      <c r="C118" s="52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</row>
    <row r="119" spans="1:15" ht="15">
      <c r="A119" s="52"/>
      <c r="B119" s="52"/>
      <c r="C119" s="52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</row>
    <row r="120" spans="1:15" ht="15">
      <c r="A120" s="52"/>
      <c r="B120" s="52"/>
      <c r="C120" s="52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</row>
    <row r="121" spans="1:15" ht="15">
      <c r="A121" s="52"/>
      <c r="B121" s="52"/>
      <c r="C121" s="52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</row>
    <row r="122" spans="1:15" ht="15">
      <c r="A122" s="52"/>
      <c r="B122" s="52"/>
      <c r="C122" s="52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</row>
    <row r="123" spans="1:15" ht="15">
      <c r="A123" s="52"/>
      <c r="B123" s="52"/>
      <c r="C123" s="52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</row>
    <row r="124" spans="1:15" ht="15">
      <c r="A124" s="52"/>
      <c r="B124" s="52"/>
      <c r="C124" s="52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</row>
    <row r="125" spans="1:15" ht="15">
      <c r="A125" s="52"/>
      <c r="B125" s="52"/>
      <c r="C125" s="52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</row>
    <row r="126" spans="1:15" ht="15">
      <c r="A126" s="52"/>
      <c r="B126" s="52"/>
      <c r="C126" s="52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</row>
    <row r="127" spans="1:15" ht="15">
      <c r="A127" s="52"/>
      <c r="B127" s="52"/>
      <c r="C127" s="52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</row>
    <row r="128" spans="1:15" ht="15">
      <c r="A128" s="52"/>
      <c r="B128" s="52"/>
      <c r="C128" s="52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</row>
    <row r="129" spans="1:15" ht="15">
      <c r="A129" s="52"/>
      <c r="B129" s="52"/>
      <c r="C129" s="52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</row>
    <row r="130" spans="1:15" ht="15">
      <c r="A130" s="52"/>
      <c r="B130" s="52"/>
      <c r="C130" s="52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</row>
    <row r="131" spans="1:15" ht="15">
      <c r="A131" s="52"/>
      <c r="B131" s="52"/>
      <c r="C131" s="52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</row>
    <row r="132" spans="1:15" ht="15">
      <c r="A132" s="52"/>
      <c r="B132" s="52"/>
      <c r="C132" s="52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</row>
    <row r="133" spans="1:15" ht="15">
      <c r="A133" s="52"/>
      <c r="B133" s="52"/>
      <c r="C133" s="52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</row>
    <row r="134" spans="1:15" ht="15">
      <c r="A134" s="52"/>
      <c r="B134" s="52"/>
      <c r="C134" s="52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</row>
    <row r="135" spans="1:15" ht="15">
      <c r="A135" s="52"/>
      <c r="B135" s="52"/>
      <c r="C135" s="52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</row>
    <row r="136" spans="1:15" ht="15">
      <c r="A136" s="52"/>
      <c r="B136" s="52"/>
      <c r="C136" s="52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</row>
    <row r="137" spans="1:15" ht="15">
      <c r="A137" s="52"/>
      <c r="B137" s="52"/>
      <c r="C137" s="52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</row>
    <row r="138" ht="15">
      <c r="O138" s="48"/>
    </row>
    <row r="139" ht="15">
      <c r="O139" s="48"/>
    </row>
    <row r="140" ht="15">
      <c r="O140" s="48"/>
    </row>
    <row r="141" ht="15">
      <c r="O141" s="48"/>
    </row>
    <row r="142" ht="15">
      <c r="O142" s="48"/>
    </row>
    <row r="143" ht="15">
      <c r="O143" s="48"/>
    </row>
    <row r="144" ht="15">
      <c r="O144" s="48"/>
    </row>
    <row r="145" ht="15">
      <c r="O145" s="48"/>
    </row>
    <row r="146" ht="15">
      <c r="O146" s="48"/>
    </row>
    <row r="147" ht="15">
      <c r="O147" s="48"/>
    </row>
    <row r="148" ht="15">
      <c r="O148" s="48"/>
    </row>
    <row r="149" ht="15">
      <c r="O149" s="48"/>
    </row>
    <row r="150" ht="15">
      <c r="O150" s="48"/>
    </row>
    <row r="151" ht="15">
      <c r="O151" s="48"/>
    </row>
    <row r="152" ht="15">
      <c r="O152" s="48"/>
    </row>
    <row r="153" ht="15">
      <c r="O153" s="48"/>
    </row>
    <row r="154" ht="15">
      <c r="O154" s="48"/>
    </row>
    <row r="155" ht="15">
      <c r="O155" s="48"/>
    </row>
    <row r="156" ht="15">
      <c r="O156" s="48"/>
    </row>
    <row r="157" ht="15">
      <c r="O157" s="48"/>
    </row>
    <row r="158" ht="15">
      <c r="O158" s="48"/>
    </row>
    <row r="159" ht="15">
      <c r="O159" s="48"/>
    </row>
    <row r="160" ht="15">
      <c r="O160" s="48"/>
    </row>
    <row r="161" ht="15">
      <c r="O161" s="48"/>
    </row>
    <row r="162" ht="15">
      <c r="O162" s="48"/>
    </row>
  </sheetData>
  <sheetProtection/>
  <mergeCells count="82">
    <mergeCell ref="A101:C101"/>
    <mergeCell ref="A104:C104"/>
    <mergeCell ref="A108:C108"/>
    <mergeCell ref="A110:C110"/>
    <mergeCell ref="A112:C112"/>
    <mergeCell ref="B98:B99"/>
    <mergeCell ref="C98:C99"/>
    <mergeCell ref="D98:F98"/>
    <mergeCell ref="G98:I98"/>
    <mergeCell ref="J98:L98"/>
    <mergeCell ref="M98:O98"/>
    <mergeCell ref="A90:C90"/>
    <mergeCell ref="A93:C93"/>
    <mergeCell ref="A96:O96"/>
    <mergeCell ref="A97:F97"/>
    <mergeCell ref="G97:O97"/>
    <mergeCell ref="A86:F86"/>
    <mergeCell ref="G86:O86"/>
    <mergeCell ref="B87:B88"/>
    <mergeCell ref="D87:F87"/>
    <mergeCell ref="G87:I87"/>
    <mergeCell ref="J87:L87"/>
    <mergeCell ref="M87:O87"/>
    <mergeCell ref="B80:B81"/>
    <mergeCell ref="D80:F80"/>
    <mergeCell ref="G80:I80"/>
    <mergeCell ref="J80:L80"/>
    <mergeCell ref="M80:O80"/>
    <mergeCell ref="A83:C83"/>
    <mergeCell ref="A75:C75"/>
    <mergeCell ref="A79:F79"/>
    <mergeCell ref="G79:O79"/>
    <mergeCell ref="A66:C66"/>
    <mergeCell ref="A69:F69"/>
    <mergeCell ref="G69:O69"/>
    <mergeCell ref="D70:F70"/>
    <mergeCell ref="G70:I70"/>
    <mergeCell ref="J70:L70"/>
    <mergeCell ref="M70:O70"/>
    <mergeCell ref="A62:F62"/>
    <mergeCell ref="G62:O62"/>
    <mergeCell ref="D63:F63"/>
    <mergeCell ref="G63:I63"/>
    <mergeCell ref="J63:L63"/>
    <mergeCell ref="M63:O63"/>
    <mergeCell ref="D47:F47"/>
    <mergeCell ref="G47:I47"/>
    <mergeCell ref="J47:L47"/>
    <mergeCell ref="M47:O47"/>
    <mergeCell ref="A59:C59"/>
    <mergeCell ref="A43:C43"/>
    <mergeCell ref="A46:F46"/>
    <mergeCell ref="G46:O46"/>
    <mergeCell ref="A35:F35"/>
    <mergeCell ref="G35:O35"/>
    <mergeCell ref="D36:F36"/>
    <mergeCell ref="G36:I36"/>
    <mergeCell ref="J36:L36"/>
    <mergeCell ref="M36:O36"/>
    <mergeCell ref="A32:C32"/>
    <mergeCell ref="A11:O11"/>
    <mergeCell ref="A12:F12"/>
    <mergeCell ref="G12:O12"/>
    <mergeCell ref="D13:F13"/>
    <mergeCell ref="G13:I13"/>
    <mergeCell ref="J13:L13"/>
    <mergeCell ref="M13:O13"/>
    <mergeCell ref="D8:E8"/>
    <mergeCell ref="G8:H8"/>
    <mergeCell ref="I8:J8"/>
    <mergeCell ref="K8:L8"/>
    <mergeCell ref="M8:N8"/>
    <mergeCell ref="A10:O10"/>
    <mergeCell ref="A1:O1"/>
    <mergeCell ref="A4:O4"/>
    <mergeCell ref="C6:E6"/>
    <mergeCell ref="G6:N6"/>
    <mergeCell ref="D7:E7"/>
    <mergeCell ref="G7:H7"/>
    <mergeCell ref="I7:J7"/>
    <mergeCell ref="K7:L7"/>
    <mergeCell ref="M7:N7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9"/>
  <sheetViews>
    <sheetView zoomScalePageLayoutView="0" workbookViewId="0" topLeftCell="A22">
      <selection activeCell="D43" sqref="D43:O43"/>
    </sheetView>
  </sheetViews>
  <sheetFormatPr defaultColWidth="11.421875" defaultRowHeight="12.75"/>
  <cols>
    <col min="1" max="1" width="39.421875" style="47" customWidth="1"/>
    <col min="2" max="2" width="41.7109375" style="27" customWidth="1"/>
    <col min="3" max="3" width="12.00390625" style="27" customWidth="1"/>
    <col min="4" max="15" width="6.28125" style="27" customWidth="1"/>
    <col min="16" max="20" width="11.421875" style="26" customWidth="1"/>
    <col min="21" max="16384" width="11.421875" style="27" customWidth="1"/>
  </cols>
  <sheetData>
    <row r="1" spans="1:15" ht="18.75" customHeight="1">
      <c r="A1" s="564" t="s">
        <v>133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</row>
    <row r="2" spans="1:15" ht="15">
      <c r="A2" s="39" t="s">
        <v>146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10.5" customHeight="1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5" ht="15.75">
      <c r="A4" s="566" t="s">
        <v>182</v>
      </c>
      <c r="B4" s="566"/>
      <c r="C4" s="566"/>
      <c r="D4" s="566"/>
      <c r="E4" s="566"/>
      <c r="F4" s="566"/>
      <c r="G4" s="566"/>
      <c r="H4" s="566"/>
      <c r="I4" s="566"/>
      <c r="J4" s="566"/>
      <c r="K4" s="566"/>
      <c r="L4" s="566"/>
      <c r="M4" s="566"/>
      <c r="N4" s="566"/>
      <c r="O4" s="566"/>
    </row>
    <row r="5" spans="1:15" ht="8.25" customHeight="1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6" spans="1:15" ht="14.25" customHeight="1">
      <c r="A6" s="66" t="s">
        <v>250</v>
      </c>
      <c r="B6" s="44"/>
      <c r="C6" s="567" t="s">
        <v>136</v>
      </c>
      <c r="D6" s="568"/>
      <c r="E6" s="569"/>
      <c r="F6" s="67"/>
      <c r="G6" s="584" t="s">
        <v>0</v>
      </c>
      <c r="H6" s="584"/>
      <c r="I6" s="584"/>
      <c r="J6" s="584"/>
      <c r="K6" s="584"/>
      <c r="L6" s="584"/>
      <c r="M6" s="584"/>
      <c r="N6" s="584"/>
      <c r="O6" s="42"/>
    </row>
    <row r="7" spans="1:15" ht="12.75" customHeight="1">
      <c r="A7" s="11"/>
      <c r="B7" s="45"/>
      <c r="C7" s="451" t="s">
        <v>1</v>
      </c>
      <c r="D7" s="570" t="s">
        <v>2</v>
      </c>
      <c r="E7" s="570"/>
      <c r="F7" s="68"/>
      <c r="G7" s="570" t="s">
        <v>1</v>
      </c>
      <c r="H7" s="570"/>
      <c r="I7" s="570" t="s">
        <v>2</v>
      </c>
      <c r="J7" s="570"/>
      <c r="K7" s="585" t="s">
        <v>3</v>
      </c>
      <c r="L7" s="585"/>
      <c r="M7" s="570" t="s">
        <v>4</v>
      </c>
      <c r="N7" s="570"/>
      <c r="O7" s="42"/>
    </row>
    <row r="8" spans="1:15" ht="14.25" customHeight="1">
      <c r="A8" s="43"/>
      <c r="B8" s="44"/>
      <c r="C8" s="452">
        <v>44469</v>
      </c>
      <c r="D8" s="562"/>
      <c r="E8" s="563"/>
      <c r="F8" s="69"/>
      <c r="G8" s="580"/>
      <c r="H8" s="581"/>
      <c r="I8" s="580"/>
      <c r="J8" s="581"/>
      <c r="K8" s="582"/>
      <c r="L8" s="583"/>
      <c r="M8" s="580"/>
      <c r="N8" s="581"/>
      <c r="O8" s="44"/>
    </row>
    <row r="9" spans="1:15" ht="14.25" customHeight="1">
      <c r="A9" s="43"/>
      <c r="B9" s="44"/>
      <c r="C9" s="44"/>
      <c r="D9" s="458"/>
      <c r="E9" s="459"/>
      <c r="F9" s="63"/>
      <c r="G9" s="54"/>
      <c r="H9" s="55"/>
      <c r="I9" s="54"/>
      <c r="J9" s="55"/>
      <c r="K9" s="460"/>
      <c r="L9" s="461"/>
      <c r="M9" s="54"/>
      <c r="N9" s="55"/>
      <c r="O9" s="44"/>
    </row>
    <row r="10" spans="1:15" ht="18">
      <c r="A10" s="559" t="s">
        <v>255</v>
      </c>
      <c r="B10" s="559"/>
      <c r="C10" s="559"/>
      <c r="D10" s="559"/>
      <c r="E10" s="559"/>
      <c r="F10" s="559"/>
      <c r="G10" s="559"/>
      <c r="H10" s="559"/>
      <c r="I10" s="559"/>
      <c r="J10" s="559"/>
      <c r="K10" s="559"/>
      <c r="L10" s="559"/>
      <c r="M10" s="559"/>
      <c r="N10" s="559"/>
      <c r="O10" s="559"/>
    </row>
    <row r="11" spans="1:15" ht="18.75" thickBot="1">
      <c r="A11" s="559" t="s">
        <v>141</v>
      </c>
      <c r="B11" s="559"/>
      <c r="C11" s="559"/>
      <c r="D11" s="559"/>
      <c r="E11" s="559"/>
      <c r="F11" s="559"/>
      <c r="G11" s="559"/>
      <c r="H11" s="559"/>
      <c r="I11" s="559"/>
      <c r="J11" s="559"/>
      <c r="K11" s="559"/>
      <c r="L11" s="559"/>
      <c r="M11" s="559"/>
      <c r="N11" s="559"/>
      <c r="O11" s="559"/>
    </row>
    <row r="12" spans="1:15" ht="13.5" thickBot="1">
      <c r="A12" s="560" t="s">
        <v>5</v>
      </c>
      <c r="B12" s="560"/>
      <c r="C12" s="560"/>
      <c r="D12" s="560"/>
      <c r="E12" s="560"/>
      <c r="F12" s="560"/>
      <c r="G12" s="561" t="s">
        <v>6</v>
      </c>
      <c r="H12" s="561"/>
      <c r="I12" s="561"/>
      <c r="J12" s="561"/>
      <c r="K12" s="561"/>
      <c r="L12" s="561"/>
      <c r="M12" s="561"/>
      <c r="N12" s="561"/>
      <c r="O12" s="561"/>
    </row>
    <row r="13" spans="1:15" ht="13.5" thickBot="1">
      <c r="A13" s="17" t="s">
        <v>7</v>
      </c>
      <c r="B13" s="22" t="s">
        <v>38</v>
      </c>
      <c r="C13" s="17" t="s">
        <v>9</v>
      </c>
      <c r="D13" s="551" t="s">
        <v>10</v>
      </c>
      <c r="E13" s="551"/>
      <c r="F13" s="551"/>
      <c r="G13" s="551" t="s">
        <v>11</v>
      </c>
      <c r="H13" s="551"/>
      <c r="I13" s="551"/>
      <c r="J13" s="551" t="s">
        <v>12</v>
      </c>
      <c r="K13" s="551"/>
      <c r="L13" s="551"/>
      <c r="M13" s="551" t="s">
        <v>13</v>
      </c>
      <c r="N13" s="551"/>
      <c r="O13" s="551"/>
    </row>
    <row r="14" spans="1:15" ht="13.5" customHeight="1" thickBot="1">
      <c r="A14" s="441" t="s">
        <v>35</v>
      </c>
      <c r="B14" s="443" t="s">
        <v>38</v>
      </c>
      <c r="C14" s="448" t="s">
        <v>9</v>
      </c>
      <c r="D14" s="450" t="s">
        <v>15</v>
      </c>
      <c r="E14" s="450" t="s">
        <v>16</v>
      </c>
      <c r="F14" s="450" t="s">
        <v>17</v>
      </c>
      <c r="G14" s="450" t="s">
        <v>15</v>
      </c>
      <c r="H14" s="450" t="s">
        <v>16</v>
      </c>
      <c r="I14" s="450" t="s">
        <v>17</v>
      </c>
      <c r="J14" s="450" t="s">
        <v>15</v>
      </c>
      <c r="K14" s="450" t="s">
        <v>16</v>
      </c>
      <c r="L14" s="450" t="s">
        <v>17</v>
      </c>
      <c r="M14" s="450" t="s">
        <v>15</v>
      </c>
      <c r="N14" s="450" t="s">
        <v>16</v>
      </c>
      <c r="O14" s="450" t="s">
        <v>17</v>
      </c>
    </row>
    <row r="15" spans="1:15" ht="12.75" customHeight="1">
      <c r="A15" s="176" t="s">
        <v>197</v>
      </c>
      <c r="B15" s="142" t="s">
        <v>24</v>
      </c>
      <c r="C15" s="177" t="s">
        <v>20</v>
      </c>
      <c r="D15" s="169">
        <v>0</v>
      </c>
      <c r="E15" s="167">
        <v>0</v>
      </c>
      <c r="F15" s="168">
        <f>D15+E15</f>
        <v>0</v>
      </c>
      <c r="G15" s="169">
        <v>0</v>
      </c>
      <c r="H15" s="167">
        <v>0</v>
      </c>
      <c r="I15" s="168">
        <f>G15+H15</f>
        <v>0</v>
      </c>
      <c r="J15" s="169">
        <v>0</v>
      </c>
      <c r="K15" s="167">
        <v>0</v>
      </c>
      <c r="L15" s="168">
        <f>J15+K15</f>
        <v>0</v>
      </c>
      <c r="M15" s="169">
        <f aca="true" t="shared" si="0" ref="M15:N17">G15+J15</f>
        <v>0</v>
      </c>
      <c r="N15" s="167">
        <f t="shared" si="0"/>
        <v>0</v>
      </c>
      <c r="O15" s="168">
        <f>SUM(M15+N15)</f>
        <v>0</v>
      </c>
    </row>
    <row r="16" spans="1:15" ht="12.75" customHeight="1">
      <c r="A16" s="176" t="s">
        <v>139</v>
      </c>
      <c r="B16" s="142" t="s">
        <v>244</v>
      </c>
      <c r="C16" s="177" t="s">
        <v>20</v>
      </c>
      <c r="D16" s="154">
        <v>0</v>
      </c>
      <c r="E16" s="155">
        <v>0</v>
      </c>
      <c r="F16" s="156">
        <f>D16+E16</f>
        <v>0</v>
      </c>
      <c r="G16" s="154">
        <v>0</v>
      </c>
      <c r="H16" s="155">
        <v>0</v>
      </c>
      <c r="I16" s="156">
        <f>G16+H16</f>
        <v>0</v>
      </c>
      <c r="J16" s="154">
        <v>1</v>
      </c>
      <c r="K16" s="155">
        <v>0</v>
      </c>
      <c r="L16" s="156">
        <f>J16+K16</f>
        <v>1</v>
      </c>
      <c r="M16" s="154">
        <f t="shared" si="0"/>
        <v>1</v>
      </c>
      <c r="N16" s="155">
        <f t="shared" si="0"/>
        <v>0</v>
      </c>
      <c r="O16" s="156">
        <f>SUM(M16+N16)</f>
        <v>1</v>
      </c>
    </row>
    <row r="17" spans="1:15" ht="13.5" customHeight="1" thickBot="1">
      <c r="A17" s="178" t="s">
        <v>31</v>
      </c>
      <c r="B17" s="179" t="s">
        <v>19</v>
      </c>
      <c r="C17" s="177" t="s">
        <v>20</v>
      </c>
      <c r="D17" s="180">
        <v>0</v>
      </c>
      <c r="E17" s="181">
        <v>0</v>
      </c>
      <c r="F17" s="182">
        <f>D17+E17</f>
        <v>0</v>
      </c>
      <c r="G17" s="180">
        <v>0</v>
      </c>
      <c r="H17" s="181">
        <v>0</v>
      </c>
      <c r="I17" s="182">
        <f>G17+H17</f>
        <v>0</v>
      </c>
      <c r="J17" s="180">
        <v>0</v>
      </c>
      <c r="K17" s="181">
        <v>0</v>
      </c>
      <c r="L17" s="182">
        <f>J17+K17</f>
        <v>0</v>
      </c>
      <c r="M17" s="180">
        <f t="shared" si="0"/>
        <v>0</v>
      </c>
      <c r="N17" s="181">
        <f t="shared" si="0"/>
        <v>0</v>
      </c>
      <c r="O17" s="182">
        <f>SUM(M17+N17)</f>
        <v>0</v>
      </c>
    </row>
    <row r="18" spans="1:15" ht="13.5" customHeight="1" thickBot="1">
      <c r="A18" s="522" t="s">
        <v>29</v>
      </c>
      <c r="B18" s="522"/>
      <c r="C18" s="547"/>
      <c r="D18" s="183">
        <f>SUM(D15:D17)</f>
        <v>0</v>
      </c>
      <c r="E18" s="183">
        <f aca="true" t="shared" si="1" ref="E18:L18">SUM(E15:E17)</f>
        <v>0</v>
      </c>
      <c r="F18" s="183">
        <f t="shared" si="1"/>
        <v>0</v>
      </c>
      <c r="G18" s="183">
        <f t="shared" si="1"/>
        <v>0</v>
      </c>
      <c r="H18" s="183">
        <f t="shared" si="1"/>
        <v>0</v>
      </c>
      <c r="I18" s="183">
        <f>SUM(I15:I17)</f>
        <v>0</v>
      </c>
      <c r="J18" s="183">
        <f t="shared" si="1"/>
        <v>1</v>
      </c>
      <c r="K18" s="183">
        <f>SUM(K15:K17)</f>
        <v>0</v>
      </c>
      <c r="L18" s="183">
        <f t="shared" si="1"/>
        <v>1</v>
      </c>
      <c r="M18" s="183">
        <f>SUM(M15:M17)</f>
        <v>1</v>
      </c>
      <c r="N18" s="183">
        <f>SUM(N15:N17)</f>
        <v>0</v>
      </c>
      <c r="O18" s="183">
        <f>SUM(O15:O17)</f>
        <v>1</v>
      </c>
    </row>
    <row r="19" spans="1:15" ht="12.75" customHeight="1">
      <c r="A19" s="83" t="s">
        <v>251</v>
      </c>
      <c r="B19" s="83" t="s">
        <v>251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</row>
    <row r="20" spans="1:15" ht="15.75" customHeight="1" thickBot="1">
      <c r="A20" s="229" t="s">
        <v>251</v>
      </c>
      <c r="B20" s="230" t="s">
        <v>251</v>
      </c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</row>
    <row r="21" spans="1:15" ht="13.5" customHeight="1" thickBot="1">
      <c r="A21" s="505" t="s">
        <v>67</v>
      </c>
      <c r="B21" s="505"/>
      <c r="C21" s="505"/>
      <c r="D21" s="505"/>
      <c r="E21" s="505"/>
      <c r="F21" s="505"/>
      <c r="G21" s="508" t="s">
        <v>6</v>
      </c>
      <c r="H21" s="508"/>
      <c r="I21" s="508"/>
      <c r="J21" s="508"/>
      <c r="K21" s="508"/>
      <c r="L21" s="508"/>
      <c r="M21" s="508"/>
      <c r="N21" s="508"/>
      <c r="O21" s="508"/>
    </row>
    <row r="22" spans="1:15" ht="13.5" customHeight="1" thickBot="1">
      <c r="A22" s="441" t="s">
        <v>7</v>
      </c>
      <c r="B22" s="442" t="s">
        <v>38</v>
      </c>
      <c r="C22" s="444" t="s">
        <v>9</v>
      </c>
      <c r="D22" s="496" t="s">
        <v>10</v>
      </c>
      <c r="E22" s="496"/>
      <c r="F22" s="496"/>
      <c r="G22" s="496" t="s">
        <v>11</v>
      </c>
      <c r="H22" s="496"/>
      <c r="I22" s="496"/>
      <c r="J22" s="496" t="s">
        <v>12</v>
      </c>
      <c r="K22" s="496"/>
      <c r="L22" s="496"/>
      <c r="M22" s="496" t="s">
        <v>13</v>
      </c>
      <c r="N22" s="496"/>
      <c r="O22" s="496"/>
    </row>
    <row r="23" spans="1:15" ht="12.75" customHeight="1" thickBot="1">
      <c r="A23" s="441" t="s">
        <v>35</v>
      </c>
      <c r="B23" s="443" t="s">
        <v>38</v>
      </c>
      <c r="C23" s="441" t="s">
        <v>9</v>
      </c>
      <c r="D23" s="131" t="s">
        <v>15</v>
      </c>
      <c r="E23" s="131" t="s">
        <v>16</v>
      </c>
      <c r="F23" s="131" t="s">
        <v>17</v>
      </c>
      <c r="G23" s="131" t="s">
        <v>15</v>
      </c>
      <c r="H23" s="131" t="s">
        <v>16</v>
      </c>
      <c r="I23" s="131" t="s">
        <v>17</v>
      </c>
      <c r="J23" s="131" t="s">
        <v>15</v>
      </c>
      <c r="K23" s="131" t="s">
        <v>16</v>
      </c>
      <c r="L23" s="131" t="s">
        <v>17</v>
      </c>
      <c r="M23" s="130" t="s">
        <v>15</v>
      </c>
      <c r="N23" s="131" t="s">
        <v>16</v>
      </c>
      <c r="O23" s="131" t="s">
        <v>17</v>
      </c>
    </row>
    <row r="24" spans="1:15" s="26" customFormat="1" ht="12.75" customHeight="1">
      <c r="A24" s="132" t="s">
        <v>31</v>
      </c>
      <c r="B24" s="133" t="s">
        <v>204</v>
      </c>
      <c r="C24" s="291" t="s">
        <v>69</v>
      </c>
      <c r="D24" s="135">
        <v>0</v>
      </c>
      <c r="E24" s="213">
        <v>0</v>
      </c>
      <c r="F24" s="140">
        <f>SUM(D24:E24)</f>
        <v>0</v>
      </c>
      <c r="G24" s="135">
        <v>0</v>
      </c>
      <c r="H24" s="213">
        <v>0</v>
      </c>
      <c r="I24" s="140">
        <f>SUM(G24:H24)</f>
        <v>0</v>
      </c>
      <c r="J24" s="135">
        <v>0</v>
      </c>
      <c r="K24" s="213">
        <v>1</v>
      </c>
      <c r="L24" s="140">
        <f>SUM(J24:K24)</f>
        <v>1</v>
      </c>
      <c r="M24" s="292">
        <f>SUM(G24,J24)</f>
        <v>0</v>
      </c>
      <c r="N24" s="213">
        <f>SUM(H24,K24)</f>
        <v>1</v>
      </c>
      <c r="O24" s="140">
        <f>SUM(M24:N24)</f>
        <v>1</v>
      </c>
    </row>
    <row r="25" spans="1:15" ht="13.5" customHeight="1" thickBot="1">
      <c r="A25" s="178" t="s">
        <v>80</v>
      </c>
      <c r="B25" s="179" t="s">
        <v>73</v>
      </c>
      <c r="C25" s="219" t="s">
        <v>81</v>
      </c>
      <c r="D25" s="221">
        <v>0</v>
      </c>
      <c r="E25" s="222">
        <v>0</v>
      </c>
      <c r="F25" s="161">
        <f>SUM(D25:E25)</f>
        <v>0</v>
      </c>
      <c r="G25" s="254">
        <v>0</v>
      </c>
      <c r="H25" s="255">
        <v>0</v>
      </c>
      <c r="I25" s="161">
        <f>SUM(G25:H25)</f>
        <v>0</v>
      </c>
      <c r="J25" s="254">
        <v>0</v>
      </c>
      <c r="K25" s="255">
        <v>0</v>
      </c>
      <c r="L25" s="161">
        <f>SUM(J25:K25)</f>
        <v>0</v>
      </c>
      <c r="M25" s="293">
        <f>SUM(G25,J25)</f>
        <v>0</v>
      </c>
      <c r="N25" s="255">
        <f>SUM(H25,K25)</f>
        <v>0</v>
      </c>
      <c r="O25" s="161">
        <f>SUM(M25:N25)</f>
        <v>0</v>
      </c>
    </row>
    <row r="26" spans="1:15" ht="13.5" customHeight="1" thickBot="1">
      <c r="A26" s="522" t="s">
        <v>29</v>
      </c>
      <c r="B26" s="522"/>
      <c r="C26" s="522"/>
      <c r="D26" s="173">
        <f>SUM(D24:D25)</f>
        <v>0</v>
      </c>
      <c r="E26" s="173">
        <f aca="true" t="shared" si="2" ref="E26:O26">SUM(E24:E25)</f>
        <v>0</v>
      </c>
      <c r="F26" s="173">
        <f t="shared" si="2"/>
        <v>0</v>
      </c>
      <c r="G26" s="173">
        <f t="shared" si="2"/>
        <v>0</v>
      </c>
      <c r="H26" s="173">
        <f t="shared" si="2"/>
        <v>0</v>
      </c>
      <c r="I26" s="173">
        <f t="shared" si="2"/>
        <v>0</v>
      </c>
      <c r="J26" s="173">
        <f t="shared" si="2"/>
        <v>0</v>
      </c>
      <c r="K26" s="173">
        <f t="shared" si="2"/>
        <v>1</v>
      </c>
      <c r="L26" s="173">
        <f t="shared" si="2"/>
        <v>1</v>
      </c>
      <c r="M26" s="173">
        <f t="shared" si="2"/>
        <v>0</v>
      </c>
      <c r="N26" s="173">
        <f t="shared" si="2"/>
        <v>1</v>
      </c>
      <c r="O26" s="173">
        <f t="shared" si="2"/>
        <v>1</v>
      </c>
    </row>
    <row r="27" spans="1:15" ht="13.5" customHeight="1">
      <c r="A27" s="83" t="s">
        <v>251</v>
      </c>
      <c r="B27" s="83" t="s">
        <v>251</v>
      </c>
      <c r="C27" s="83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</row>
    <row r="28" spans="1:15" ht="12.75" customHeight="1" thickBot="1">
      <c r="A28" s="126" t="s">
        <v>251</v>
      </c>
      <c r="B28" s="126" t="s">
        <v>251</v>
      </c>
      <c r="C28" s="126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</row>
    <row r="29" spans="1:15" ht="11.25" customHeight="1" thickBot="1">
      <c r="A29" s="497" t="s">
        <v>87</v>
      </c>
      <c r="B29" s="498"/>
      <c r="C29" s="498"/>
      <c r="D29" s="498"/>
      <c r="E29" s="498"/>
      <c r="F29" s="586"/>
      <c r="G29" s="587" t="s">
        <v>6</v>
      </c>
      <c r="H29" s="543"/>
      <c r="I29" s="543"/>
      <c r="J29" s="543"/>
      <c r="K29" s="543"/>
      <c r="L29" s="543"/>
      <c r="M29" s="543"/>
      <c r="N29" s="543"/>
      <c r="O29" s="544"/>
    </row>
    <row r="30" spans="1:15" ht="13.5" customHeight="1" thickBot="1">
      <c r="A30" s="445" t="s">
        <v>7</v>
      </c>
      <c r="B30" s="442" t="s">
        <v>38</v>
      </c>
      <c r="C30" s="444" t="s">
        <v>9</v>
      </c>
      <c r="D30" s="485" t="s">
        <v>10</v>
      </c>
      <c r="E30" s="486"/>
      <c r="F30" s="487"/>
      <c r="G30" s="485" t="s">
        <v>11</v>
      </c>
      <c r="H30" s="486"/>
      <c r="I30" s="487"/>
      <c r="J30" s="485" t="s">
        <v>12</v>
      </c>
      <c r="K30" s="486"/>
      <c r="L30" s="487"/>
      <c r="M30" s="485" t="s">
        <v>13</v>
      </c>
      <c r="N30" s="486"/>
      <c r="O30" s="487"/>
    </row>
    <row r="31" spans="1:15" ht="13.5" customHeight="1" thickBot="1">
      <c r="A31" s="441" t="s">
        <v>35</v>
      </c>
      <c r="B31" s="443" t="s">
        <v>38</v>
      </c>
      <c r="C31" s="441" t="s">
        <v>9</v>
      </c>
      <c r="D31" s="131" t="s">
        <v>15</v>
      </c>
      <c r="E31" s="131" t="s">
        <v>16</v>
      </c>
      <c r="F31" s="131" t="s">
        <v>17</v>
      </c>
      <c r="G31" s="131" t="s">
        <v>15</v>
      </c>
      <c r="H31" s="131" t="s">
        <v>16</v>
      </c>
      <c r="I31" s="131" t="s">
        <v>17</v>
      </c>
      <c r="J31" s="131" t="s">
        <v>15</v>
      </c>
      <c r="K31" s="131" t="s">
        <v>16</v>
      </c>
      <c r="L31" s="131" t="s">
        <v>17</v>
      </c>
      <c r="M31" s="130" t="s">
        <v>15</v>
      </c>
      <c r="N31" s="131" t="s">
        <v>16</v>
      </c>
      <c r="O31" s="131" t="s">
        <v>17</v>
      </c>
    </row>
    <row r="32" spans="1:15" ht="12" customHeight="1" thickBot="1">
      <c r="A32" s="141" t="s">
        <v>65</v>
      </c>
      <c r="B32" s="158" t="s">
        <v>66</v>
      </c>
      <c r="C32" s="330" t="s">
        <v>20</v>
      </c>
      <c r="D32" s="80">
        <v>0</v>
      </c>
      <c r="E32" s="160">
        <v>0</v>
      </c>
      <c r="F32" s="73">
        <f>SUM(D32:E32)</f>
        <v>0</v>
      </c>
      <c r="G32" s="146">
        <v>0</v>
      </c>
      <c r="H32" s="147">
        <v>0</v>
      </c>
      <c r="I32" s="70">
        <f>SUM(G32:H32)</f>
        <v>0</v>
      </c>
      <c r="J32" s="146">
        <v>21</v>
      </c>
      <c r="K32" s="147">
        <v>33</v>
      </c>
      <c r="L32" s="70">
        <f>SUM(J32:K32)</f>
        <v>54</v>
      </c>
      <c r="M32" s="223">
        <f>SUM(G32,J32)</f>
        <v>21</v>
      </c>
      <c r="N32" s="109">
        <f>SUM(H32,K32)</f>
        <v>33</v>
      </c>
      <c r="O32" s="70">
        <f>SUM(M32:N32)</f>
        <v>54</v>
      </c>
    </row>
    <row r="33" spans="1:15" ht="11.25" customHeight="1" thickBot="1">
      <c r="A33" s="547" t="s">
        <v>29</v>
      </c>
      <c r="B33" s="548"/>
      <c r="C33" s="549"/>
      <c r="D33" s="211">
        <f aca="true" t="shared" si="3" ref="D33:O33">SUM(D32:D32)</f>
        <v>0</v>
      </c>
      <c r="E33" s="211">
        <f t="shared" si="3"/>
        <v>0</v>
      </c>
      <c r="F33" s="211">
        <f t="shared" si="3"/>
        <v>0</v>
      </c>
      <c r="G33" s="211">
        <f t="shared" si="3"/>
        <v>0</v>
      </c>
      <c r="H33" s="211">
        <f t="shared" si="3"/>
        <v>0</v>
      </c>
      <c r="I33" s="211">
        <f t="shared" si="3"/>
        <v>0</v>
      </c>
      <c r="J33" s="211">
        <f t="shared" si="3"/>
        <v>21</v>
      </c>
      <c r="K33" s="211">
        <f t="shared" si="3"/>
        <v>33</v>
      </c>
      <c r="L33" s="211">
        <f t="shared" si="3"/>
        <v>54</v>
      </c>
      <c r="M33" s="211">
        <f t="shared" si="3"/>
        <v>21</v>
      </c>
      <c r="N33" s="211">
        <f t="shared" si="3"/>
        <v>33</v>
      </c>
      <c r="O33" s="211">
        <f t="shared" si="3"/>
        <v>54</v>
      </c>
    </row>
    <row r="34" spans="1:15" ht="12.75" customHeight="1">
      <c r="A34" s="126" t="s">
        <v>251</v>
      </c>
      <c r="B34" s="126" t="s">
        <v>251</v>
      </c>
      <c r="C34" s="126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</row>
    <row r="35" spans="1:15" ht="12.75" customHeight="1" thickBot="1">
      <c r="A35" s="126" t="s">
        <v>251</v>
      </c>
      <c r="B35" s="126" t="s">
        <v>251</v>
      </c>
      <c r="C35" s="126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</row>
    <row r="36" spans="1:15" ht="13.5" customHeight="1" thickBot="1">
      <c r="A36" s="505" t="s">
        <v>105</v>
      </c>
      <c r="B36" s="505"/>
      <c r="C36" s="505"/>
      <c r="D36" s="505"/>
      <c r="E36" s="505"/>
      <c r="F36" s="505"/>
      <c r="G36" s="508" t="s">
        <v>6</v>
      </c>
      <c r="H36" s="508"/>
      <c r="I36" s="508"/>
      <c r="J36" s="508"/>
      <c r="K36" s="508"/>
      <c r="L36" s="508"/>
      <c r="M36" s="508"/>
      <c r="N36" s="508"/>
      <c r="O36" s="508"/>
    </row>
    <row r="37" spans="1:15" ht="13.5" customHeight="1" thickBot="1">
      <c r="A37" s="441" t="s">
        <v>7</v>
      </c>
      <c r="B37" s="442" t="s">
        <v>38</v>
      </c>
      <c r="C37" s="441" t="s">
        <v>9</v>
      </c>
      <c r="D37" s="496" t="s">
        <v>10</v>
      </c>
      <c r="E37" s="496"/>
      <c r="F37" s="496"/>
      <c r="G37" s="496" t="s">
        <v>11</v>
      </c>
      <c r="H37" s="496"/>
      <c r="I37" s="496"/>
      <c r="J37" s="496" t="s">
        <v>12</v>
      </c>
      <c r="K37" s="496"/>
      <c r="L37" s="496"/>
      <c r="M37" s="496" t="s">
        <v>13</v>
      </c>
      <c r="N37" s="496"/>
      <c r="O37" s="496"/>
    </row>
    <row r="38" spans="1:15" ht="13.5" customHeight="1" thickBot="1">
      <c r="A38" s="441" t="s">
        <v>35</v>
      </c>
      <c r="B38" s="443" t="s">
        <v>38</v>
      </c>
      <c r="C38" s="188" t="s">
        <v>9</v>
      </c>
      <c r="D38" s="131" t="s">
        <v>15</v>
      </c>
      <c r="E38" s="131" t="s">
        <v>16</v>
      </c>
      <c r="F38" s="131" t="s">
        <v>17</v>
      </c>
      <c r="G38" s="131" t="s">
        <v>15</v>
      </c>
      <c r="H38" s="131" t="s">
        <v>16</v>
      </c>
      <c r="I38" s="131" t="s">
        <v>17</v>
      </c>
      <c r="J38" s="131" t="s">
        <v>15</v>
      </c>
      <c r="K38" s="131" t="s">
        <v>16</v>
      </c>
      <c r="L38" s="131" t="s">
        <v>17</v>
      </c>
      <c r="M38" s="131" t="s">
        <v>15</v>
      </c>
      <c r="N38" s="131" t="s">
        <v>16</v>
      </c>
      <c r="O38" s="131" t="s">
        <v>17</v>
      </c>
    </row>
    <row r="39" spans="1:15" ht="13.5" customHeight="1" thickBot="1">
      <c r="A39" s="86" t="s">
        <v>56</v>
      </c>
      <c r="B39" s="96" t="s">
        <v>149</v>
      </c>
      <c r="C39" s="382" t="s">
        <v>145</v>
      </c>
      <c r="D39" s="80">
        <v>5</v>
      </c>
      <c r="E39" s="160">
        <v>5</v>
      </c>
      <c r="F39" s="82">
        <f>SUM(D39:E39)</f>
        <v>10</v>
      </c>
      <c r="G39" s="206">
        <v>2</v>
      </c>
      <c r="H39" s="209">
        <v>3</v>
      </c>
      <c r="I39" s="356">
        <f>SUM(G39:H39)</f>
        <v>5</v>
      </c>
      <c r="J39" s="80">
        <v>8</v>
      </c>
      <c r="K39" s="160">
        <v>4</v>
      </c>
      <c r="L39" s="82">
        <f>SUM(J39,K39)</f>
        <v>12</v>
      </c>
      <c r="M39" s="80">
        <f>SUM(G39,J39)</f>
        <v>10</v>
      </c>
      <c r="N39" s="160">
        <f>SUM(H39,K39)</f>
        <v>7</v>
      </c>
      <c r="O39" s="82">
        <f>SUM(M39:N39)</f>
        <v>17</v>
      </c>
    </row>
    <row r="40" spans="1:15" ht="12" customHeight="1" thickBot="1">
      <c r="A40" s="522" t="s">
        <v>29</v>
      </c>
      <c r="B40" s="522"/>
      <c r="C40" s="522"/>
      <c r="D40" s="381">
        <f>SUM(D39)</f>
        <v>5</v>
      </c>
      <c r="E40" s="381">
        <f aca="true" t="shared" si="4" ref="E40:O40">SUM(E39)</f>
        <v>5</v>
      </c>
      <c r="F40" s="381">
        <f t="shared" si="4"/>
        <v>10</v>
      </c>
      <c r="G40" s="381">
        <f t="shared" si="4"/>
        <v>2</v>
      </c>
      <c r="H40" s="381">
        <f t="shared" si="4"/>
        <v>3</v>
      </c>
      <c r="I40" s="381">
        <f t="shared" si="4"/>
        <v>5</v>
      </c>
      <c r="J40" s="381">
        <f t="shared" si="4"/>
        <v>8</v>
      </c>
      <c r="K40" s="381">
        <f t="shared" si="4"/>
        <v>4</v>
      </c>
      <c r="L40" s="381">
        <f t="shared" si="4"/>
        <v>12</v>
      </c>
      <c r="M40" s="381">
        <f t="shared" si="4"/>
        <v>10</v>
      </c>
      <c r="N40" s="381">
        <f t="shared" si="4"/>
        <v>7</v>
      </c>
      <c r="O40" s="381">
        <f t="shared" si="4"/>
        <v>17</v>
      </c>
    </row>
    <row r="41" spans="1:15" ht="12.75" customHeight="1">
      <c r="A41" s="228" t="s">
        <v>251</v>
      </c>
      <c r="B41" s="228" t="s">
        <v>251</v>
      </c>
      <c r="C41" s="228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</row>
    <row r="42" spans="1:15" ht="13.5" customHeight="1" thickBot="1">
      <c r="A42" s="126" t="s">
        <v>251</v>
      </c>
      <c r="B42" s="126" t="s">
        <v>251</v>
      </c>
      <c r="C42" s="126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</row>
    <row r="43" spans="1:15" ht="13.5" customHeight="1" thickBot="1">
      <c r="A43" s="514" t="s">
        <v>123</v>
      </c>
      <c r="B43" s="514"/>
      <c r="C43" s="514"/>
      <c r="D43" s="74">
        <f>D18+D26+D33+D40</f>
        <v>5</v>
      </c>
      <c r="E43" s="74">
        <f aca="true" t="shared" si="5" ref="E43:O43">E18+E26+E33+E40</f>
        <v>5</v>
      </c>
      <c r="F43" s="74">
        <f t="shared" si="5"/>
        <v>10</v>
      </c>
      <c r="G43" s="74">
        <f t="shared" si="5"/>
        <v>2</v>
      </c>
      <c r="H43" s="74">
        <f t="shared" si="5"/>
        <v>3</v>
      </c>
      <c r="I43" s="74">
        <f t="shared" si="5"/>
        <v>5</v>
      </c>
      <c r="J43" s="74">
        <f t="shared" si="5"/>
        <v>30</v>
      </c>
      <c r="K43" s="74">
        <f t="shared" si="5"/>
        <v>38</v>
      </c>
      <c r="L43" s="74">
        <f t="shared" si="5"/>
        <v>68</v>
      </c>
      <c r="M43" s="74">
        <f t="shared" si="5"/>
        <v>32</v>
      </c>
      <c r="N43" s="74">
        <f t="shared" si="5"/>
        <v>41</v>
      </c>
      <c r="O43" s="74">
        <f t="shared" si="5"/>
        <v>73</v>
      </c>
    </row>
    <row r="44" spans="1:15" ht="12.75" customHeight="1">
      <c r="A44" s="184" t="s">
        <v>251</v>
      </c>
      <c r="B44" s="83" t="s">
        <v>251</v>
      </c>
      <c r="C44" s="83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</row>
    <row r="45" ht="15">
      <c r="O45" s="48"/>
    </row>
    <row r="46" ht="15">
      <c r="O46" s="48"/>
    </row>
    <row r="47" ht="15">
      <c r="O47" s="48"/>
    </row>
    <row r="48" ht="15">
      <c r="O48" s="48"/>
    </row>
    <row r="49" ht="15">
      <c r="O49" s="48"/>
    </row>
    <row r="50" ht="15">
      <c r="O50" s="48"/>
    </row>
    <row r="51" ht="15">
      <c r="O51" s="48"/>
    </row>
    <row r="52" ht="15">
      <c r="O52" s="48"/>
    </row>
    <row r="53" ht="15">
      <c r="O53" s="48"/>
    </row>
    <row r="54" ht="15">
      <c r="O54" s="48"/>
    </row>
    <row r="55" ht="15">
      <c r="O55" s="48"/>
    </row>
    <row r="56" ht="15">
      <c r="O56" s="48"/>
    </row>
    <row r="57" ht="15">
      <c r="O57" s="48"/>
    </row>
    <row r="58" ht="15">
      <c r="O58" s="48"/>
    </row>
    <row r="59" ht="15">
      <c r="O59" s="48"/>
    </row>
    <row r="60" ht="15">
      <c r="O60" s="48"/>
    </row>
    <row r="61" ht="15">
      <c r="O61" s="48"/>
    </row>
    <row r="62" ht="15">
      <c r="O62" s="48"/>
    </row>
    <row r="63" ht="15">
      <c r="O63" s="48"/>
    </row>
    <row r="64" ht="15">
      <c r="O64" s="48"/>
    </row>
    <row r="65" ht="15">
      <c r="O65" s="48"/>
    </row>
    <row r="66" ht="15">
      <c r="O66" s="48"/>
    </row>
    <row r="67" ht="15">
      <c r="O67" s="48"/>
    </row>
    <row r="68" ht="15">
      <c r="O68" s="48"/>
    </row>
    <row r="69" ht="15">
      <c r="O69" s="48"/>
    </row>
  </sheetData>
  <sheetProtection/>
  <mergeCells count="45">
    <mergeCell ref="A40:C40"/>
    <mergeCell ref="A43:C43"/>
    <mergeCell ref="D37:F37"/>
    <mergeCell ref="G37:I37"/>
    <mergeCell ref="J37:L37"/>
    <mergeCell ref="M37:O37"/>
    <mergeCell ref="A33:C33"/>
    <mergeCell ref="A36:F36"/>
    <mergeCell ref="G36:O36"/>
    <mergeCell ref="A29:F29"/>
    <mergeCell ref="G29:O29"/>
    <mergeCell ref="D30:F30"/>
    <mergeCell ref="G30:I30"/>
    <mergeCell ref="J30:L30"/>
    <mergeCell ref="M30:O30"/>
    <mergeCell ref="D22:F22"/>
    <mergeCell ref="G22:I22"/>
    <mergeCell ref="J22:L22"/>
    <mergeCell ref="M22:O22"/>
    <mergeCell ref="A26:C26"/>
    <mergeCell ref="A21:F21"/>
    <mergeCell ref="G21:O21"/>
    <mergeCell ref="A18:C18"/>
    <mergeCell ref="A11:O11"/>
    <mergeCell ref="A12:F12"/>
    <mergeCell ref="G12:O12"/>
    <mergeCell ref="D13:F13"/>
    <mergeCell ref="G13:I13"/>
    <mergeCell ref="J13:L13"/>
    <mergeCell ref="M13:O13"/>
    <mergeCell ref="D8:E8"/>
    <mergeCell ref="G8:H8"/>
    <mergeCell ref="I8:J8"/>
    <mergeCell ref="K8:L8"/>
    <mergeCell ref="M8:N8"/>
    <mergeCell ref="A10:O10"/>
    <mergeCell ref="A1:O1"/>
    <mergeCell ref="A4:O4"/>
    <mergeCell ref="C6:E6"/>
    <mergeCell ref="G6:N6"/>
    <mergeCell ref="D7:E7"/>
    <mergeCell ref="G7:H7"/>
    <mergeCell ref="I7:J7"/>
    <mergeCell ref="K7:L7"/>
    <mergeCell ref="M7:N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Caty</dc:creator>
  <cp:keywords/>
  <dc:description/>
  <cp:lastModifiedBy>PC</cp:lastModifiedBy>
  <cp:lastPrinted>2021-11-03T17:27:02Z</cp:lastPrinted>
  <dcterms:created xsi:type="dcterms:W3CDTF">2012-10-31T18:13:19Z</dcterms:created>
  <dcterms:modified xsi:type="dcterms:W3CDTF">2021-12-09T13:15:23Z</dcterms:modified>
  <cp:category/>
  <cp:version/>
  <cp:contentType/>
  <cp:contentStatus/>
</cp:coreProperties>
</file>