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20490" windowHeight="6555" activeTab="0"/>
  </bookViews>
  <sheets>
    <sheet name="2do sem 2020" sheetId="1" r:id="rId1"/>
  </sheets>
  <definedNames/>
  <calcPr fullCalcOnLoad="1"/>
</workbook>
</file>

<file path=xl/sharedStrings.xml><?xml version="1.0" encoding="utf-8"?>
<sst xmlns="http://schemas.openxmlformats.org/spreadsheetml/2006/main" count="1462" uniqueCount="253">
  <si>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</si>
  <si>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</si>
  <si>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</si>
  <si>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</si>
  <si>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</si>
  <si>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</si>
  <si>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</si>
  <si>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</si>
  <si>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</si>
  <si>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</si>
  <si>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</si>
  <si>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</si>
  <si>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</si>
  <si>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</si>
  <si>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</si>
  <si>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</si>
  <si>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</si>
  <si>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</si>
  <si>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Administración</t>
  </si>
  <si>
    <t>Facultad de Contaduría y Administración</t>
  </si>
  <si>
    <t xml:space="preserve">Tuxtla Gutiérrez </t>
  </si>
  <si>
    <t>Gestión Turística</t>
  </si>
  <si>
    <t>Sistemas Computacionales</t>
  </si>
  <si>
    <t>Enseñanza del Inglés</t>
  </si>
  <si>
    <t>Facultad de Ingeniería</t>
  </si>
  <si>
    <t xml:space="preserve">Ingeniería Civil </t>
  </si>
  <si>
    <t>Física</t>
  </si>
  <si>
    <t>Arquitectura</t>
  </si>
  <si>
    <t>Facultad de Arquitectura</t>
  </si>
  <si>
    <t>TOTAL</t>
  </si>
  <si>
    <t>MAESTRÍA</t>
  </si>
  <si>
    <t>Gestión para el Desarrollo</t>
  </si>
  <si>
    <t>Arquitectura y Urbanismo</t>
  </si>
  <si>
    <t>ESPECIALIDAD</t>
  </si>
  <si>
    <t>Didáctica de las matemáticas</t>
  </si>
  <si>
    <t>DOCTORADO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</si>
  <si>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</si>
  <si>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</si>
  <si>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</si>
  <si>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</si>
  <si>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</si>
  <si>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</si>
  <si>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</si>
  <si>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</si>
  <si>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</si>
  <si>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</si>
  <si>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</si>
  <si>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</si>
  <si>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</si>
  <si>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Medicina Interna</t>
  </si>
  <si>
    <t>Sanidad Animal</t>
  </si>
  <si>
    <t>Ortopedia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</si>
  <si>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</si>
  <si>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</si>
  <si>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</si>
  <si>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</si>
  <si>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</si>
  <si>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</si>
  <si>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</si>
  <si>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</si>
  <si>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</si>
  <si>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</si>
  <si>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Derecho Constitucional y Amparo</t>
  </si>
  <si>
    <t>Desarrollo Local</t>
  </si>
  <si>
    <t>Derechos Humanos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</si>
  <si>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</si>
  <si>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</si>
  <si>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</si>
  <si>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</si>
  <si>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</si>
  <si>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</si>
  <si>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</si>
  <si>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Ingeniero Agrónomo Tropical</t>
  </si>
  <si>
    <t>Facultad de Ciencias Agrícolas</t>
  </si>
  <si>
    <t>Huehuetán</t>
  </si>
  <si>
    <t>Ingeniero Forestal</t>
  </si>
  <si>
    <t>Facultad de Ciencias Químicas</t>
  </si>
  <si>
    <t>Ingeniero en Sistemas Costeros</t>
  </si>
  <si>
    <t>Ingeniero Biotecnólogo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</si>
  <si>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</si>
  <si>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</si>
  <si>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</si>
  <si>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</si>
  <si>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</si>
  <si>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</si>
  <si>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</si>
  <si>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</si>
  <si>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</si>
  <si>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</si>
  <si>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</si>
  <si>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Especialidad en Procesos Culturales lecto-escritores</t>
  </si>
  <si>
    <t>Tuxtla Gutiérrez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</si>
  <si>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</si>
  <si>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</si>
  <si>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</si>
  <si>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</si>
  <si>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</si>
  <si>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</si>
  <si>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</si>
  <si>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</si>
  <si>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</si>
  <si>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</si>
  <si>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</si>
  <si>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</si>
  <si>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</si>
  <si>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</si>
  <si>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</si>
  <si>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</si>
  <si>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</si>
  <si>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</si>
  <si>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</si>
  <si>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</si>
  <si>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</si>
  <si>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</si>
  <si>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</si>
  <si>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</si>
  <si>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</si>
  <si>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</si>
  <si>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</si>
  <si>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</si>
  <si>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</si>
  <si>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</si>
  <si>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</si>
  <si>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</si>
  <si>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</si>
  <si>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t>TOTAL DE ESCOLARIZADA</t>
  </si>
  <si>
    <t>TOTAL DE NO ESCOLARIZADA</t>
  </si>
  <si>
    <t xml:space="preserve">TOTAL </t>
  </si>
  <si>
    <t xml:space="preserve">TOTAL  </t>
  </si>
  <si>
    <t>Gerontología</t>
  </si>
  <si>
    <t xml:space="preserve">Gerencia Social </t>
  </si>
  <si>
    <t>Danza</t>
  </si>
  <si>
    <t>Escuela de Humanidades</t>
  </si>
  <si>
    <t xml:space="preserve">Pedagogía  </t>
  </si>
  <si>
    <t xml:space="preserve">Comunicación  </t>
  </si>
  <si>
    <t>INFORME DE MATRÍCULA</t>
  </si>
  <si>
    <t>Escuela de Gestión y Autodesarrollo Indígena</t>
  </si>
  <si>
    <t>Seguridad Alimentaria</t>
  </si>
  <si>
    <t>Informe Reportado del Semestre</t>
  </si>
  <si>
    <t>Facultad de Ciencias Administrativas</t>
  </si>
  <si>
    <t>Ciencias Matemáticas</t>
  </si>
  <si>
    <t>Ciencias Físicas</t>
  </si>
  <si>
    <t>Centro de estud. para el arte y la cultura</t>
  </si>
  <si>
    <t>MODALIDAD  ESCOLARIZADA</t>
  </si>
  <si>
    <t>Docencia en Ciencias de Salud</t>
  </si>
  <si>
    <t>MODALIDAD NO ESCOLARIZADA</t>
  </si>
  <si>
    <t>Facultad de Lenguas Tuxtla</t>
  </si>
  <si>
    <t>Ocozocoautla</t>
  </si>
  <si>
    <t xml:space="preserve"> </t>
  </si>
  <si>
    <t>Estudios Fiscales</t>
  </si>
  <si>
    <t>Sistema de Justicia para Adolescentes</t>
  </si>
  <si>
    <t>Instituto de Investigaciones Jurídicas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</si>
  <si>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</si>
  <si>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</si>
  <si>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</si>
  <si>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</si>
  <si>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Ciencias con Especialidad en Matemática Educativa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</si>
  <si>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</si>
  <si>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</si>
  <si>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</si>
  <si>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</si>
  <si>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</si>
  <si>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</si>
  <si>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</si>
  <si>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</si>
  <si>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</si>
  <si>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</si>
  <si>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</si>
  <si>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</si>
  <si>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</si>
  <si>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Urgencias Médicas Quirurgicas</t>
  </si>
  <si>
    <t>Ingeniería en Desarrollo y Tecnologías de Software</t>
  </si>
  <si>
    <t>Puericultura y Desarrollo Infantil</t>
  </si>
  <si>
    <t>Facultad de Cs en Fisica y Matematicas</t>
  </si>
  <si>
    <t>Desarrollo e Innovación Empresarial</t>
  </si>
  <si>
    <t>Educación</t>
  </si>
  <si>
    <t>Ingenieria Física</t>
  </si>
  <si>
    <t>Facultas de Ciencias en Física y Matemáticas</t>
  </si>
  <si>
    <t xml:space="preserve">Administración </t>
  </si>
  <si>
    <t>Comunicación  (PL)</t>
  </si>
  <si>
    <t xml:space="preserve">Lengua y Literatura Hispanoamericanas </t>
  </si>
  <si>
    <t>Administración (PL)</t>
  </si>
  <si>
    <t>Contaduría (PL)</t>
  </si>
  <si>
    <t>Ingeniero Agroindustrial</t>
  </si>
  <si>
    <t>Licenciatura en Caficultura</t>
  </si>
  <si>
    <t>Angel Albino Corzo</t>
  </si>
  <si>
    <r>
      <t xml:space="preserve">NOMBRE DE LA INSTITUCION : </t>
    </r>
    <r>
      <rPr>
        <b/>
        <sz val="10"/>
        <rFont val="Arial"/>
        <family val="2"/>
      </rPr>
      <t>UNIVERSIDAD AUTÓNOMA DE CHIAPAS</t>
    </r>
  </si>
  <si>
    <t>Coordinación de la Licenciatura en Ingeniería en Sistemas Costeros</t>
  </si>
  <si>
    <t>Escuela de Ciencias Químicas</t>
  </si>
  <si>
    <t>Ingeniero Agrónomo (PL)</t>
  </si>
  <si>
    <t>Ingeniería en Desarrollo y Tecnologias de Software</t>
  </si>
  <si>
    <t>Derecho (PL)</t>
  </si>
  <si>
    <t>Facultad Maya de Estudios Agropecuarios</t>
  </si>
  <si>
    <t>Admon. Terminal en Mercadotecnia</t>
  </si>
  <si>
    <t>Admon. Terminal en Finanzas</t>
  </si>
  <si>
    <t>Admon. Terminal en Administración Pública</t>
  </si>
  <si>
    <t>Admon. Terminal en Dirección de Negocios</t>
  </si>
  <si>
    <t>Admon. Terminal en Tecnologías de Información</t>
  </si>
  <si>
    <t>NOMBRE DEL CAMPUS: I</t>
  </si>
  <si>
    <t>Ing. Con Formación en Calidad del Agua</t>
  </si>
  <si>
    <t>Ing. Con Formación en Construcción</t>
  </si>
  <si>
    <t>Ing. Con Formación en Hidráulica</t>
  </si>
  <si>
    <t>Ingeniería Civil</t>
  </si>
  <si>
    <t>Admon. Terminal en Personal</t>
  </si>
  <si>
    <t>Admon. Terminal en Organizaciones</t>
  </si>
  <si>
    <t>Palma de Aceite</t>
  </si>
  <si>
    <t>Gestión de Sistemas de Salud</t>
  </si>
  <si>
    <t>Agricultura Familiar y Negocios</t>
  </si>
  <si>
    <t>Ing. Con Formación en Calidad del Agua (PL)</t>
  </si>
  <si>
    <t>Ing. Con Formación en Hidráulica (PL)</t>
  </si>
  <si>
    <t>Facultad de Negocios</t>
  </si>
  <si>
    <t>Ingeniería Forestal</t>
  </si>
  <si>
    <t>Ingeniero Biotecnólogo (PL)</t>
  </si>
  <si>
    <t xml:space="preserve">Pedagogía </t>
  </si>
  <si>
    <t>Ingeniería Agroindustrial</t>
  </si>
  <si>
    <t>Inglés</t>
  </si>
  <si>
    <t>Escuela de Lenguas Tapachula</t>
  </si>
  <si>
    <t>Epidemiología</t>
  </si>
  <si>
    <t>Ciencias Biomédicas</t>
  </si>
  <si>
    <t>Admon. Con Formación en Organizaciones</t>
  </si>
  <si>
    <t>Ciencias de Salud</t>
  </si>
  <si>
    <t>DIRECTOR DE SERVICIOS ESCOLARES</t>
  </si>
  <si>
    <t>DEPARTAMENTO DE CONTROL ESCOLAR</t>
  </si>
  <si>
    <t>MTRA. GUADALUPE GUILLEN DIAZ</t>
  </si>
  <si>
    <t>_______________________________</t>
  </si>
  <si>
    <t xml:space="preserve">Facultad de Medicina Humana </t>
  </si>
  <si>
    <t>Psicopedagogía</t>
  </si>
  <si>
    <t>Coordinación de la Licenciatura en Caficultura</t>
  </si>
  <si>
    <t>Escuela  de Estudios Agropecuarios Mezcalapa</t>
  </si>
  <si>
    <t>Ingeniería  Agroindustrial</t>
  </si>
  <si>
    <t>Ing. en Desarrollo Agroambiental</t>
  </si>
  <si>
    <t>Matemáticas</t>
  </si>
  <si>
    <t>Bibliotecología y Gestión de  Información</t>
  </si>
  <si>
    <t xml:space="preserve">Lengua y Literatura Hispanoamericana </t>
  </si>
  <si>
    <t>Ingeniería Civil  (PL)</t>
  </si>
  <si>
    <t>Admon. Terminal en personal</t>
  </si>
  <si>
    <t>Terminal en Gestión y Planificación Turística</t>
  </si>
  <si>
    <t>MTRO. GABRIEL CASTELLANOS DE LA TORRE</t>
  </si>
  <si>
    <t>Ciencias Agropecuarias y Sustentabilidad (PL)</t>
  </si>
  <si>
    <t>Escuela de Ciencias Administrativas Istmo-Costa</t>
  </si>
  <si>
    <t>Facultad  de Derecho, Extensión Palenque</t>
  </si>
  <si>
    <t>Palenque</t>
  </si>
  <si>
    <t>Facultad  de Derecho, Extensión Tapachula</t>
  </si>
  <si>
    <t>Facultad  de Medicina Humana</t>
  </si>
  <si>
    <t>ContadurÍa (PL)</t>
  </si>
  <si>
    <t xml:space="preserve">ContadurÍa </t>
  </si>
  <si>
    <t>Matemáticas Aplicadas</t>
  </si>
  <si>
    <t>Sociología</t>
  </si>
  <si>
    <t>Químico Farmacobiólogo</t>
  </si>
  <si>
    <t>Cs en Bioquímica Clínica</t>
  </si>
  <si>
    <t>Ing. Agronómo en Ganaderia Ambiental</t>
  </si>
  <si>
    <t>FECHA DE CAPTURA: 30 de septiembre  2020</t>
  </si>
  <si>
    <t>Extensión Facultad de Medicina Veterinaria y Zootecnia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</si>
</sst>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00%"/>
    <numFmt numFmtId="178" formatCode="0.0000%"/>
    <numFmt numFmtId="179" formatCode="0.00000%"/>
  </numFmts>
  <fonts count="58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/>
      <bottom/>
    </border>
    <border>
      <left style="thin"/>
      <right/>
      <top>
        <color indexed="63"/>
      </top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448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5" xfId="54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9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35" xfId="0" applyFont="1" applyFill="1" applyBorder="1" applyAlignment="1" quotePrefix="1">
      <alignment horizontal="right" vertical="center"/>
    </xf>
    <xf numFmtId="0" fontId="0" fillId="0" borderId="32" xfId="0" applyFont="1" applyFill="1" applyBorder="1" applyAlignment="1" quotePrefix="1">
      <alignment horizontal="right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 quotePrefix="1">
      <alignment horizontal="right"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27" xfId="0" applyFont="1" applyFill="1" applyBorder="1" applyAlignment="1" quotePrefix="1">
      <alignment horizontal="right" vertical="center"/>
    </xf>
    <xf numFmtId="0" fontId="0" fillId="0" borderId="19" xfId="0" applyFont="1" applyFill="1" applyBorder="1" applyAlignment="1" quotePrefix="1">
      <alignment horizontal="right" vertical="center"/>
    </xf>
    <xf numFmtId="0" fontId="8" fillId="0" borderId="13" xfId="57" applyFont="1" applyFill="1" applyBorder="1" applyAlignment="1">
      <alignment horizontal="center" vertical="center"/>
    </xf>
    <xf numFmtId="0" fontId="0" fillId="0" borderId="26" xfId="57" applyFont="1" applyFill="1" applyBorder="1" applyAlignment="1">
      <alignment horizontal="right" vertical="center"/>
    </xf>
    <xf numFmtId="0" fontId="0" fillId="0" borderId="13" xfId="57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0" xfId="54" applyFont="1" applyFill="1" applyBorder="1" applyAlignment="1">
      <alignment horizontal="center" vertical="center"/>
      <protection/>
    </xf>
    <xf numFmtId="0" fontId="9" fillId="0" borderId="6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9" fillId="0" borderId="6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8" fillId="0" borderId="4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9" fillId="0" borderId="6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2" xfId="0" applyFont="1" applyFill="1" applyBorder="1" applyAlignment="1">
      <alignment horizontal="center" vertical="center"/>
    </xf>
    <xf numFmtId="0" fontId="11" fillId="0" borderId="0" xfId="54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3" xfId="54" applyFont="1" applyFill="1" applyBorder="1" applyAlignment="1">
      <alignment horizontal="right" vertical="center"/>
      <protection/>
    </xf>
    <xf numFmtId="0" fontId="0" fillId="0" borderId="32" xfId="54" applyFont="1" applyFill="1" applyBorder="1" applyAlignment="1">
      <alignment horizontal="right" vertical="center"/>
      <protection/>
    </xf>
    <xf numFmtId="0" fontId="10" fillId="0" borderId="34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15" fontId="7" fillId="0" borderId="0" xfId="0" applyNumberFormat="1" applyFont="1" applyFill="1" applyBorder="1" applyAlignment="1">
      <alignment horizontal="center" vertical="center"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0" fontId="8" fillId="0" borderId="61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0" fillId="0" borderId="49" xfId="0" applyFont="1" applyFill="1" applyBorder="1" applyAlignment="1" quotePrefix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right" vertical="center"/>
    </xf>
    <xf numFmtId="0" fontId="0" fillId="0" borderId="18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8" fillId="0" borderId="41" xfId="0" applyFont="1" applyFill="1" applyBorder="1" applyAlignment="1">
      <alignment horizontal="center"/>
    </xf>
    <xf numFmtId="0" fontId="0" fillId="0" borderId="67" xfId="0" applyFont="1" applyFill="1" applyBorder="1" applyAlignment="1">
      <alignment vertical="center"/>
    </xf>
    <xf numFmtId="0" fontId="0" fillId="0" borderId="20" xfId="34" applyFont="1" applyFill="1" applyBorder="1" applyAlignment="1">
      <alignment/>
    </xf>
    <xf numFmtId="0" fontId="0" fillId="0" borderId="52" xfId="34" applyFont="1" applyFill="1" applyBorder="1" applyAlignment="1">
      <alignment/>
    </xf>
    <xf numFmtId="0" fontId="0" fillId="0" borderId="36" xfId="34" applyFont="1" applyFill="1" applyBorder="1" applyAlignment="1">
      <alignment vertical="center"/>
    </xf>
    <xf numFmtId="0" fontId="0" fillId="0" borderId="26" xfId="34" applyFont="1" applyFill="1" applyBorder="1" applyAlignment="1">
      <alignment vertical="center"/>
    </xf>
    <xf numFmtId="0" fontId="0" fillId="0" borderId="53" xfId="34" applyFont="1" applyFill="1" applyBorder="1" applyAlignment="1">
      <alignment vertical="center"/>
    </xf>
    <xf numFmtId="0" fontId="0" fillId="0" borderId="37" xfId="34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69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67" xfId="34" applyFont="1" applyFill="1" applyBorder="1" applyAlignment="1">
      <alignment horizontal="left"/>
    </xf>
    <xf numFmtId="0" fontId="8" fillId="0" borderId="31" xfId="34" applyFont="1" applyFill="1" applyBorder="1" applyAlignment="1">
      <alignment horizontal="left" vertical="center"/>
    </xf>
    <xf numFmtId="0" fontId="8" fillId="0" borderId="72" xfId="0" applyFont="1" applyFill="1" applyBorder="1" applyAlignment="1">
      <alignment horizontal="left" vertical="center"/>
    </xf>
    <xf numFmtId="0" fontId="0" fillId="0" borderId="57" xfId="34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0" fontId="8" fillId="0" borderId="48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53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5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justify" vertical="center"/>
    </xf>
    <xf numFmtId="0" fontId="0" fillId="0" borderId="2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8" fillId="0" borderId="19" xfId="57" applyFont="1" applyFill="1" applyBorder="1" applyAlignment="1">
      <alignment horizontal="center" vertical="center"/>
    </xf>
    <xf numFmtId="0" fontId="0" fillId="0" borderId="35" xfId="57" applyFont="1" applyFill="1" applyBorder="1" applyAlignment="1">
      <alignment horizontal="right" vertical="center"/>
    </xf>
    <xf numFmtId="0" fontId="0" fillId="0" borderId="32" xfId="57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vertical="center"/>
    </xf>
    <xf numFmtId="0" fontId="12" fillId="0" borderId="61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20" xfId="34" applyFont="1" applyFill="1" applyBorder="1" applyAlignment="1">
      <alignment horizontal="left" vertical="center"/>
    </xf>
    <xf numFmtId="0" fontId="12" fillId="0" borderId="14" xfId="34" applyFont="1" applyFill="1" applyBorder="1" applyAlignment="1">
      <alignment horizontal="left"/>
    </xf>
    <xf numFmtId="0" fontId="12" fillId="0" borderId="26" xfId="34" applyFont="1" applyFill="1" applyBorder="1" applyAlignment="1">
      <alignment horizontal="left" vertical="center"/>
    </xf>
    <xf numFmtId="0" fontId="12" fillId="0" borderId="13" xfId="34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77" xfId="0" applyFont="1" applyFill="1" applyBorder="1" applyAlignment="1">
      <alignment/>
    </xf>
    <xf numFmtId="0" fontId="12" fillId="0" borderId="78" xfId="0" applyFont="1" applyFill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7" xfId="54" applyFont="1" applyFill="1" applyBorder="1" applyAlignment="1">
      <alignment/>
      <protection/>
    </xf>
    <xf numFmtId="0" fontId="12" fillId="0" borderId="13" xfId="54" applyFont="1" applyFill="1" applyBorder="1" applyAlignment="1">
      <alignment/>
      <protection/>
    </xf>
    <xf numFmtId="0" fontId="12" fillId="0" borderId="26" xfId="57" applyFont="1" applyFill="1" applyBorder="1" applyAlignment="1">
      <alignment horizontal="left" vertical="center"/>
    </xf>
    <xf numFmtId="0" fontId="12" fillId="0" borderId="13" xfId="57" applyFont="1" applyFill="1" applyBorder="1" applyAlignment="1">
      <alignment horizontal="left" vertical="center"/>
    </xf>
    <xf numFmtId="0" fontId="12" fillId="0" borderId="27" xfId="57" applyFont="1" applyFill="1" applyBorder="1" applyAlignment="1">
      <alignment horizontal="left" vertical="center"/>
    </xf>
    <xf numFmtId="0" fontId="12" fillId="0" borderId="19" xfId="57" applyFont="1" applyFill="1" applyBorder="1" applyAlignment="1">
      <alignment horizontal="left" vertical="center"/>
    </xf>
    <xf numFmtId="0" fontId="12" fillId="0" borderId="63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justify"/>
    </xf>
    <xf numFmtId="0" fontId="12" fillId="0" borderId="26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justify" vertical="center"/>
    </xf>
    <xf numFmtId="0" fontId="12" fillId="0" borderId="80" xfId="0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center"/>
    </xf>
    <xf numFmtId="0" fontId="0" fillId="0" borderId="12" xfId="0" applyFont="1" applyFill="1" applyBorder="1" applyAlignment="1">
      <alignment horizontal="justify" vertic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7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right"/>
    </xf>
    <xf numFmtId="15" fontId="7" fillId="0" borderId="31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80" xfId="0" applyFont="1" applyFill="1" applyBorder="1" applyAlignment="1">
      <alignment horizontal="right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9" fillId="0" borderId="30" xfId="0" applyFont="1" applyFill="1" applyBorder="1" applyAlignment="1">
      <alignment/>
    </xf>
    <xf numFmtId="0" fontId="0" fillId="0" borderId="41" xfId="34" applyFont="1" applyFill="1" applyBorder="1" applyAlignment="1">
      <alignment vertical="center"/>
    </xf>
    <xf numFmtId="0" fontId="0" fillId="0" borderId="8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0" fillId="0" borderId="85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0" fillId="0" borderId="14" xfId="34" applyFont="1" applyFill="1" applyBorder="1" applyAlignment="1">
      <alignment/>
    </xf>
    <xf numFmtId="0" fontId="0" fillId="0" borderId="26" xfId="34" applyFont="1" applyFill="1" applyBorder="1" applyAlignment="1">
      <alignment/>
    </xf>
    <xf numFmtId="0" fontId="0" fillId="0" borderId="13" xfId="34" applyFont="1" applyFill="1" applyBorder="1" applyAlignment="1">
      <alignment/>
    </xf>
    <xf numFmtId="0" fontId="10" fillId="0" borderId="25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6" xfId="54" applyFont="1" applyFill="1" applyBorder="1" applyAlignment="1">
      <alignment horizontal="center" vertical="center"/>
      <protection/>
    </xf>
    <xf numFmtId="0" fontId="9" fillId="0" borderId="60" xfId="54" applyFont="1" applyFill="1" applyBorder="1" applyAlignment="1">
      <alignment horizontal="center" vertical="center"/>
      <protection/>
    </xf>
    <xf numFmtId="0" fontId="9" fillId="0" borderId="44" xfId="54" applyFont="1" applyFill="1" applyBorder="1" applyAlignment="1">
      <alignment horizontal="center" vertical="center"/>
      <protection/>
    </xf>
    <xf numFmtId="0" fontId="9" fillId="0" borderId="62" xfId="54" applyFont="1" applyFill="1" applyBorder="1" applyAlignment="1">
      <alignment horizontal="center" vertical="center"/>
      <protection/>
    </xf>
    <xf numFmtId="0" fontId="9" fillId="0" borderId="80" xfId="54" applyFont="1" applyFill="1" applyBorder="1" applyAlignment="1">
      <alignment horizontal="center" vertical="center"/>
      <protection/>
    </xf>
    <xf numFmtId="0" fontId="9" fillId="0" borderId="30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25" xfId="54" applyFont="1" applyFill="1" applyBorder="1" applyAlignment="1">
      <alignment horizontal="center" vertical="center"/>
      <protection/>
    </xf>
    <xf numFmtId="0" fontId="9" fillId="0" borderId="30" xfId="54" applyFont="1" applyFill="1" applyBorder="1" applyAlignment="1">
      <alignment horizontal="center" vertical="center"/>
      <protection/>
    </xf>
    <xf numFmtId="0" fontId="9" fillId="0" borderId="34" xfId="54" applyFont="1" applyFill="1" applyBorder="1" applyAlignment="1">
      <alignment horizontal="center" vertical="center"/>
      <protection/>
    </xf>
    <xf numFmtId="0" fontId="10" fillId="0" borderId="46" xfId="0" applyFont="1" applyFill="1" applyBorder="1" applyAlignment="1">
      <alignment horizontal="right"/>
    </xf>
    <xf numFmtId="0" fontId="10" fillId="0" borderId="60" xfId="0" applyFont="1" applyFill="1" applyBorder="1" applyAlignment="1">
      <alignment horizontal="right"/>
    </xf>
    <xf numFmtId="0" fontId="10" fillId="0" borderId="4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right"/>
    </xf>
    <xf numFmtId="0" fontId="13" fillId="0" borderId="60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9" fillId="0" borderId="80" xfId="0" applyFont="1" applyFill="1" applyBorder="1" applyAlignment="1">
      <alignment horizontal="right"/>
    </xf>
    <xf numFmtId="0" fontId="9" fillId="0" borderId="81" xfId="0" applyFont="1" applyFill="1" applyBorder="1" applyAlignment="1">
      <alignment horizontal="right"/>
    </xf>
    <xf numFmtId="0" fontId="9" fillId="0" borderId="46" xfId="0" applyFont="1" applyFill="1" applyBorder="1" applyAlignment="1">
      <alignment horizontal="right"/>
    </xf>
    <xf numFmtId="0" fontId="9" fillId="0" borderId="60" xfId="0" applyFont="1" applyFill="1" applyBorder="1" applyAlignment="1">
      <alignment horizontal="right"/>
    </xf>
    <xf numFmtId="0" fontId="15" fillId="0" borderId="46" xfId="0" applyFont="1" applyFill="1" applyBorder="1" applyAlignment="1">
      <alignment horizontal="right" vertical="center"/>
    </xf>
    <xf numFmtId="0" fontId="15" fillId="0" borderId="60" xfId="0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0" fontId="11" fillId="0" borderId="0" xfId="54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right"/>
    </xf>
    <xf numFmtId="0" fontId="15" fillId="0" borderId="60" xfId="0" applyFont="1" applyFill="1" applyBorder="1" applyAlignment="1">
      <alignment horizontal="right"/>
    </xf>
    <xf numFmtId="0" fontId="15" fillId="0" borderId="44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9" fillId="0" borderId="29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0" xfId="54" applyFont="1" applyFill="1" applyBorder="1" applyAlignment="1">
      <alignment horizontal="center" vertical="center"/>
      <protection/>
    </xf>
    <xf numFmtId="15" fontId="13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5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5" fontId="5" fillId="32" borderId="13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5" fontId="14" fillId="33" borderId="13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704850</xdr:colOff>
      <xdr:row>2</xdr:row>
      <xdr:rowOff>66675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0"/>
  <sheetViews>
    <sheetView tabSelected="1" zoomScale="95" zoomScaleNormal="95" zoomScaleSheetLayoutView="110" workbookViewId="0" topLeftCell="A1">
      <selection activeCell="B450" sqref="B450"/>
    </sheetView>
  </sheetViews>
  <sheetFormatPr defaultColWidth="11.421875" defaultRowHeight="12.75"/>
  <cols>
    <col min="1" max="1" width="39.421875" style="171" customWidth="1"/>
    <col min="2" max="2" width="41.7109375" style="81" customWidth="1"/>
    <col min="3" max="3" width="12.00390625" style="81" customWidth="1"/>
    <col min="4" max="15" width="6.28125" style="81" customWidth="1"/>
    <col min="16" max="20" width="11.421875" style="80" customWidth="1"/>
    <col min="21" max="16384" width="11.421875" style="81" customWidth="1"/>
  </cols>
  <sheetData>
    <row r="1" spans="1:15" ht="18.75" customHeight="1">
      <c r="A1" s="438" t="s">
        <v>135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ht="15">
      <c r="A2" s="139" t="s">
        <v>148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0.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5.75">
      <c r="A4" s="440" t="s">
        <v>186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8.25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4.25" customHeight="1">
      <c r="A6" s="360" t="s">
        <v>251</v>
      </c>
      <c r="B6" s="144"/>
      <c r="C6" s="444" t="s">
        <v>138</v>
      </c>
      <c r="D6" s="445"/>
      <c r="E6" s="446"/>
      <c r="F6" s="361"/>
      <c r="G6" s="441" t="s">
        <v>0</v>
      </c>
      <c r="H6" s="441"/>
      <c r="I6" s="441"/>
      <c r="J6" s="441"/>
      <c r="K6" s="441"/>
      <c r="L6" s="441"/>
      <c r="M6" s="441"/>
      <c r="N6" s="441"/>
      <c r="O6" s="142"/>
    </row>
    <row r="7" spans="1:15" ht="12.75" customHeight="1">
      <c r="A7" s="19"/>
      <c r="B7" s="145"/>
      <c r="C7" s="46" t="s">
        <v>1</v>
      </c>
      <c r="D7" s="447" t="s">
        <v>2</v>
      </c>
      <c r="E7" s="447"/>
      <c r="F7" s="362"/>
      <c r="G7" s="442" t="s">
        <v>1</v>
      </c>
      <c r="H7" s="442"/>
      <c r="I7" s="443" t="s">
        <v>2</v>
      </c>
      <c r="J7" s="443"/>
      <c r="K7" s="443" t="s">
        <v>3</v>
      </c>
      <c r="L7" s="443"/>
      <c r="M7" s="443" t="s">
        <v>4</v>
      </c>
      <c r="N7" s="443"/>
      <c r="O7" s="142"/>
    </row>
    <row r="8" spans="1:15" ht="14.25" customHeight="1">
      <c r="A8" s="143"/>
      <c r="B8" s="144"/>
      <c r="C8" s="336"/>
      <c r="D8" s="434"/>
      <c r="E8" s="435"/>
      <c r="F8" s="363"/>
      <c r="G8" s="436"/>
      <c r="H8" s="437"/>
      <c r="I8" s="432"/>
      <c r="J8" s="433"/>
      <c r="K8" s="430"/>
      <c r="L8" s="431"/>
      <c r="M8" s="432"/>
      <c r="N8" s="433"/>
      <c r="O8" s="144"/>
    </row>
    <row r="9" spans="1:15" ht="14.25" customHeight="1">
      <c r="A9" s="143"/>
      <c r="B9" s="144"/>
      <c r="C9" s="186"/>
      <c r="D9" s="186"/>
      <c r="E9" s="186"/>
      <c r="F9" s="342"/>
      <c r="G9" s="187"/>
      <c r="H9" s="188"/>
      <c r="I9" s="187"/>
      <c r="J9" s="188"/>
      <c r="K9" s="189"/>
      <c r="L9" s="357"/>
      <c r="M9" s="187"/>
      <c r="N9" s="188"/>
      <c r="O9" s="144"/>
    </row>
    <row r="10" spans="1:15" ht="14.25" customHeight="1" thickBot="1">
      <c r="A10" s="429" t="s">
        <v>143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</row>
    <row r="11" spans="1:15" ht="13.5" thickBot="1">
      <c r="A11" s="389" t="s">
        <v>5</v>
      </c>
      <c r="B11" s="389"/>
      <c r="C11" s="389"/>
      <c r="D11" s="389"/>
      <c r="E11" s="389"/>
      <c r="F11" s="389"/>
      <c r="G11" s="392" t="s">
        <v>6</v>
      </c>
      <c r="H11" s="392"/>
      <c r="I11" s="392"/>
      <c r="J11" s="392"/>
      <c r="K11" s="392"/>
      <c r="L11" s="392"/>
      <c r="M11" s="392"/>
      <c r="N11" s="392"/>
      <c r="O11" s="392"/>
    </row>
    <row r="12" spans="1:15" ht="13.5" thickBot="1">
      <c r="A12" s="33" t="s">
        <v>7</v>
      </c>
      <c r="B12" s="59" t="s">
        <v>38</v>
      </c>
      <c r="C12" s="33" t="s">
        <v>9</v>
      </c>
      <c r="D12" s="382" t="s">
        <v>10</v>
      </c>
      <c r="E12" s="382"/>
      <c r="F12" s="382"/>
      <c r="G12" s="382" t="s">
        <v>11</v>
      </c>
      <c r="H12" s="382"/>
      <c r="I12" s="382"/>
      <c r="J12" s="382" t="s">
        <v>12</v>
      </c>
      <c r="K12" s="382"/>
      <c r="L12" s="382"/>
      <c r="M12" s="382" t="s">
        <v>13</v>
      </c>
      <c r="N12" s="382"/>
      <c r="O12" s="382"/>
    </row>
    <row r="13" spans="1:15" ht="13.5" thickBot="1">
      <c r="A13" s="33" t="s">
        <v>14</v>
      </c>
      <c r="B13" s="31"/>
      <c r="C13" s="31"/>
      <c r="D13" s="45" t="s">
        <v>15</v>
      </c>
      <c r="E13" s="45" t="s">
        <v>16</v>
      </c>
      <c r="F13" s="134" t="s">
        <v>17</v>
      </c>
      <c r="G13" s="45" t="s">
        <v>15</v>
      </c>
      <c r="H13" s="45" t="s">
        <v>16</v>
      </c>
      <c r="I13" s="45" t="s">
        <v>17</v>
      </c>
      <c r="J13" s="45" t="s">
        <v>15</v>
      </c>
      <c r="K13" s="45" t="s">
        <v>16</v>
      </c>
      <c r="L13" s="45" t="s">
        <v>17</v>
      </c>
      <c r="M13" s="32" t="s">
        <v>15</v>
      </c>
      <c r="N13" s="32" t="s">
        <v>16</v>
      </c>
      <c r="O13" s="32" t="s">
        <v>17</v>
      </c>
    </row>
    <row r="14" spans="1:15" ht="12.75">
      <c r="A14" s="273" t="s">
        <v>181</v>
      </c>
      <c r="B14" s="274" t="s">
        <v>19</v>
      </c>
      <c r="C14" s="227" t="s">
        <v>20</v>
      </c>
      <c r="D14" s="68">
        <v>0</v>
      </c>
      <c r="E14" s="214">
        <v>0</v>
      </c>
      <c r="F14" s="146">
        <f>D14+E14</f>
        <v>0</v>
      </c>
      <c r="G14" s="68">
        <v>0</v>
      </c>
      <c r="H14" s="69">
        <v>0</v>
      </c>
      <c r="I14" s="146">
        <f>G14+H14</f>
        <v>0</v>
      </c>
      <c r="J14" s="68">
        <v>104</v>
      </c>
      <c r="K14" s="69">
        <v>107</v>
      </c>
      <c r="L14" s="146">
        <f>J14+K14</f>
        <v>211</v>
      </c>
      <c r="M14" s="68">
        <f>SUM(G14,J14)</f>
        <v>104</v>
      </c>
      <c r="N14" s="69">
        <f>SUM(H14,K14)</f>
        <v>107</v>
      </c>
      <c r="O14" s="146">
        <f>M14+N14</f>
        <v>211</v>
      </c>
    </row>
    <row r="15" spans="1:15" ht="12.75">
      <c r="A15" s="273" t="s">
        <v>178</v>
      </c>
      <c r="B15" s="274" t="s">
        <v>19</v>
      </c>
      <c r="C15" s="228" t="s">
        <v>20</v>
      </c>
      <c r="D15" s="148">
        <v>137</v>
      </c>
      <c r="E15" s="149">
        <v>131</v>
      </c>
      <c r="F15" s="343">
        <f aca="true" t="shared" si="0" ref="F15:F29">D15+E15</f>
        <v>268</v>
      </c>
      <c r="G15" s="148">
        <v>132</v>
      </c>
      <c r="H15" s="56">
        <v>119</v>
      </c>
      <c r="I15" s="343">
        <f aca="true" t="shared" si="1" ref="I15:I29">G15+H15</f>
        <v>251</v>
      </c>
      <c r="J15" s="148">
        <v>327</v>
      </c>
      <c r="K15" s="56">
        <v>332</v>
      </c>
      <c r="L15" s="343">
        <f aca="true" t="shared" si="2" ref="L15:L29">J15+K15</f>
        <v>659</v>
      </c>
      <c r="M15" s="148">
        <f aca="true" t="shared" si="3" ref="M15:M29">SUM(G15,J15)</f>
        <v>459</v>
      </c>
      <c r="N15" s="56">
        <f aca="true" t="shared" si="4" ref="N15:N29">SUM(H15,K15)</f>
        <v>451</v>
      </c>
      <c r="O15" s="147">
        <f aca="true" t="shared" si="5" ref="O15:O29">M15+N15</f>
        <v>910</v>
      </c>
    </row>
    <row r="16" spans="1:15" ht="12.75">
      <c r="A16" s="275" t="s">
        <v>244</v>
      </c>
      <c r="B16" s="276" t="s">
        <v>19</v>
      </c>
      <c r="C16" s="229" t="s">
        <v>20</v>
      </c>
      <c r="D16" s="148">
        <v>0</v>
      </c>
      <c r="E16" s="149">
        <v>0</v>
      </c>
      <c r="F16" s="343">
        <f t="shared" si="0"/>
        <v>0</v>
      </c>
      <c r="G16" s="148">
        <v>0</v>
      </c>
      <c r="H16" s="56">
        <v>0</v>
      </c>
      <c r="I16" s="343">
        <f t="shared" si="1"/>
        <v>0</v>
      </c>
      <c r="J16" s="148">
        <v>122</v>
      </c>
      <c r="K16" s="56">
        <v>109</v>
      </c>
      <c r="L16" s="343">
        <f t="shared" si="2"/>
        <v>231</v>
      </c>
      <c r="M16" s="148">
        <f>SUM(G16,J16)</f>
        <v>122</v>
      </c>
      <c r="N16" s="56">
        <f t="shared" si="4"/>
        <v>109</v>
      </c>
      <c r="O16" s="147">
        <f t="shared" si="5"/>
        <v>231</v>
      </c>
    </row>
    <row r="17" spans="1:15" ht="12.75">
      <c r="A17" s="275" t="s">
        <v>245</v>
      </c>
      <c r="B17" s="276" t="s">
        <v>19</v>
      </c>
      <c r="C17" s="229" t="s">
        <v>20</v>
      </c>
      <c r="D17" s="148">
        <v>149</v>
      </c>
      <c r="E17" s="149">
        <v>135</v>
      </c>
      <c r="F17" s="343">
        <f t="shared" si="0"/>
        <v>284</v>
      </c>
      <c r="G17" s="148">
        <v>142</v>
      </c>
      <c r="H17" s="56">
        <v>128</v>
      </c>
      <c r="I17" s="343">
        <f t="shared" si="1"/>
        <v>270</v>
      </c>
      <c r="J17" s="148">
        <v>361</v>
      </c>
      <c r="K17" s="56">
        <v>361</v>
      </c>
      <c r="L17" s="343">
        <f t="shared" si="2"/>
        <v>722</v>
      </c>
      <c r="M17" s="148">
        <f t="shared" si="3"/>
        <v>503</v>
      </c>
      <c r="N17" s="56">
        <f t="shared" si="4"/>
        <v>489</v>
      </c>
      <c r="O17" s="147">
        <f t="shared" si="5"/>
        <v>992</v>
      </c>
    </row>
    <row r="18" spans="1:15" ht="12.75">
      <c r="A18" s="275" t="s">
        <v>21</v>
      </c>
      <c r="B18" s="276" t="s">
        <v>19</v>
      </c>
      <c r="C18" s="325" t="s">
        <v>20</v>
      </c>
      <c r="D18" s="148">
        <v>55</v>
      </c>
      <c r="E18" s="149">
        <v>109</v>
      </c>
      <c r="F18" s="343">
        <f t="shared" si="0"/>
        <v>164</v>
      </c>
      <c r="G18" s="148">
        <v>52</v>
      </c>
      <c r="H18" s="56">
        <v>106</v>
      </c>
      <c r="I18" s="343">
        <f t="shared" si="1"/>
        <v>158</v>
      </c>
      <c r="J18" s="148">
        <v>194</v>
      </c>
      <c r="K18" s="56">
        <v>427</v>
      </c>
      <c r="L18" s="343">
        <f t="shared" si="2"/>
        <v>621</v>
      </c>
      <c r="M18" s="148">
        <f t="shared" si="3"/>
        <v>246</v>
      </c>
      <c r="N18" s="56">
        <f t="shared" si="4"/>
        <v>533</v>
      </c>
      <c r="O18" s="147">
        <f t="shared" si="5"/>
        <v>779</v>
      </c>
    </row>
    <row r="19" spans="1:15" ht="12.75">
      <c r="A19" s="275" t="s">
        <v>171</v>
      </c>
      <c r="B19" s="276" t="s">
        <v>19</v>
      </c>
      <c r="C19" s="229" t="s">
        <v>20</v>
      </c>
      <c r="D19" s="148">
        <v>78</v>
      </c>
      <c r="E19" s="149">
        <v>7</v>
      </c>
      <c r="F19" s="343">
        <f t="shared" si="0"/>
        <v>85</v>
      </c>
      <c r="G19" s="148">
        <v>79</v>
      </c>
      <c r="H19" s="56">
        <v>7</v>
      </c>
      <c r="I19" s="343">
        <f t="shared" si="1"/>
        <v>86</v>
      </c>
      <c r="J19" s="148">
        <v>196</v>
      </c>
      <c r="K19" s="56">
        <v>24</v>
      </c>
      <c r="L19" s="343">
        <f t="shared" si="2"/>
        <v>220</v>
      </c>
      <c r="M19" s="148">
        <f t="shared" si="3"/>
        <v>275</v>
      </c>
      <c r="N19" s="56">
        <f t="shared" si="4"/>
        <v>31</v>
      </c>
      <c r="O19" s="147">
        <f t="shared" si="5"/>
        <v>306</v>
      </c>
    </row>
    <row r="20" spans="1:15" ht="12.75">
      <c r="A20" s="275" t="s">
        <v>22</v>
      </c>
      <c r="B20" s="276" t="s">
        <v>19</v>
      </c>
      <c r="C20" s="229" t="s">
        <v>20</v>
      </c>
      <c r="D20" s="148">
        <v>75</v>
      </c>
      <c r="E20" s="149">
        <v>16</v>
      </c>
      <c r="F20" s="343">
        <f t="shared" si="0"/>
        <v>91</v>
      </c>
      <c r="G20" s="148">
        <v>69</v>
      </c>
      <c r="H20" s="56">
        <v>16</v>
      </c>
      <c r="I20" s="343">
        <f t="shared" si="1"/>
        <v>85</v>
      </c>
      <c r="J20" s="148">
        <v>254</v>
      </c>
      <c r="K20" s="56">
        <v>64</v>
      </c>
      <c r="L20" s="343">
        <f t="shared" si="2"/>
        <v>318</v>
      </c>
      <c r="M20" s="148">
        <f t="shared" si="3"/>
        <v>323</v>
      </c>
      <c r="N20" s="56">
        <f t="shared" si="4"/>
        <v>80</v>
      </c>
      <c r="O20" s="147">
        <f t="shared" si="5"/>
        <v>403</v>
      </c>
    </row>
    <row r="21" spans="1:15" ht="12.75">
      <c r="A21" s="275" t="s">
        <v>23</v>
      </c>
      <c r="B21" s="276" t="s">
        <v>146</v>
      </c>
      <c r="C21" s="229" t="s">
        <v>20</v>
      </c>
      <c r="D21" s="148">
        <v>30</v>
      </c>
      <c r="E21" s="149">
        <v>66</v>
      </c>
      <c r="F21" s="343">
        <f t="shared" si="0"/>
        <v>96</v>
      </c>
      <c r="G21" s="148">
        <v>27</v>
      </c>
      <c r="H21" s="56">
        <v>60</v>
      </c>
      <c r="I21" s="343">
        <f t="shared" si="1"/>
        <v>87</v>
      </c>
      <c r="J21" s="148">
        <v>86</v>
      </c>
      <c r="K21" s="56">
        <v>131</v>
      </c>
      <c r="L21" s="343">
        <f t="shared" si="2"/>
        <v>217</v>
      </c>
      <c r="M21" s="148">
        <f t="shared" si="3"/>
        <v>113</v>
      </c>
      <c r="N21" s="56">
        <f t="shared" si="4"/>
        <v>191</v>
      </c>
      <c r="O21" s="147">
        <f t="shared" si="5"/>
        <v>304</v>
      </c>
    </row>
    <row r="22" spans="1:15" ht="12.75">
      <c r="A22" s="275" t="s">
        <v>234</v>
      </c>
      <c r="B22" s="276" t="s">
        <v>24</v>
      </c>
      <c r="C22" s="229" t="s">
        <v>20</v>
      </c>
      <c r="D22" s="148">
        <v>0</v>
      </c>
      <c r="E22" s="149">
        <v>0</v>
      </c>
      <c r="F22" s="343">
        <f t="shared" si="0"/>
        <v>0</v>
      </c>
      <c r="G22" s="148">
        <v>0</v>
      </c>
      <c r="H22" s="56">
        <v>0</v>
      </c>
      <c r="I22" s="343">
        <f t="shared" si="1"/>
        <v>0</v>
      </c>
      <c r="J22" s="148">
        <v>136</v>
      </c>
      <c r="K22" s="56">
        <v>40</v>
      </c>
      <c r="L22" s="343">
        <f t="shared" si="2"/>
        <v>176</v>
      </c>
      <c r="M22" s="148">
        <f t="shared" si="3"/>
        <v>136</v>
      </c>
      <c r="N22" s="56">
        <f t="shared" si="4"/>
        <v>40</v>
      </c>
      <c r="O22" s="147">
        <f t="shared" si="5"/>
        <v>176</v>
      </c>
    </row>
    <row r="23" spans="1:15" ht="12.75">
      <c r="A23" s="275" t="s">
        <v>25</v>
      </c>
      <c r="B23" s="276" t="s">
        <v>24</v>
      </c>
      <c r="C23" s="229" t="s">
        <v>20</v>
      </c>
      <c r="D23" s="148">
        <v>398</v>
      </c>
      <c r="E23" s="149">
        <v>88</v>
      </c>
      <c r="F23" s="343">
        <f t="shared" si="0"/>
        <v>486</v>
      </c>
      <c r="G23" s="148">
        <v>387</v>
      </c>
      <c r="H23" s="56">
        <v>84</v>
      </c>
      <c r="I23" s="343">
        <f t="shared" si="1"/>
        <v>471</v>
      </c>
      <c r="J23" s="148">
        <v>742</v>
      </c>
      <c r="K23" s="56">
        <v>182</v>
      </c>
      <c r="L23" s="343">
        <f t="shared" si="2"/>
        <v>924</v>
      </c>
      <c r="M23" s="148">
        <f t="shared" si="3"/>
        <v>1129</v>
      </c>
      <c r="N23" s="56">
        <f t="shared" si="4"/>
        <v>266</v>
      </c>
      <c r="O23" s="147">
        <f t="shared" si="5"/>
        <v>1395</v>
      </c>
    </row>
    <row r="24" spans="1:15" ht="12.75">
      <c r="A24" s="275" t="s">
        <v>26</v>
      </c>
      <c r="B24" s="276" t="s">
        <v>158</v>
      </c>
      <c r="C24" s="229" t="s">
        <v>20</v>
      </c>
      <c r="D24" s="148">
        <v>59</v>
      </c>
      <c r="E24" s="149">
        <v>20</v>
      </c>
      <c r="F24" s="343">
        <f t="shared" si="0"/>
        <v>79</v>
      </c>
      <c r="G24" s="148">
        <v>57</v>
      </c>
      <c r="H24" s="56">
        <v>18</v>
      </c>
      <c r="I24" s="343">
        <f t="shared" si="1"/>
        <v>75</v>
      </c>
      <c r="J24" s="148">
        <v>35</v>
      </c>
      <c r="K24" s="56">
        <v>8</v>
      </c>
      <c r="L24" s="343">
        <f t="shared" si="2"/>
        <v>43</v>
      </c>
      <c r="M24" s="148">
        <f t="shared" si="3"/>
        <v>92</v>
      </c>
      <c r="N24" s="56">
        <f t="shared" si="4"/>
        <v>26</v>
      </c>
      <c r="O24" s="147">
        <f t="shared" si="5"/>
        <v>118</v>
      </c>
    </row>
    <row r="25" spans="1:15" ht="12.75">
      <c r="A25" s="275" t="s">
        <v>231</v>
      </c>
      <c r="B25" s="276" t="s">
        <v>158</v>
      </c>
      <c r="C25" s="229" t="s">
        <v>20</v>
      </c>
      <c r="D25" s="148">
        <v>20</v>
      </c>
      <c r="E25" s="149">
        <v>4</v>
      </c>
      <c r="F25" s="343">
        <f t="shared" si="0"/>
        <v>24</v>
      </c>
      <c r="G25" s="148">
        <v>16</v>
      </c>
      <c r="H25" s="56">
        <v>4</v>
      </c>
      <c r="I25" s="343">
        <f t="shared" si="1"/>
        <v>20</v>
      </c>
      <c r="J25" s="148">
        <v>15</v>
      </c>
      <c r="K25" s="56">
        <v>12</v>
      </c>
      <c r="L25" s="343">
        <f t="shared" si="2"/>
        <v>27</v>
      </c>
      <c r="M25" s="148">
        <f t="shared" si="3"/>
        <v>31</v>
      </c>
      <c r="N25" s="56">
        <f t="shared" si="4"/>
        <v>16</v>
      </c>
      <c r="O25" s="147">
        <f t="shared" si="5"/>
        <v>47</v>
      </c>
    </row>
    <row r="26" spans="1:15" ht="12.75">
      <c r="A26" s="277" t="s">
        <v>246</v>
      </c>
      <c r="B26" s="276" t="s">
        <v>157</v>
      </c>
      <c r="C26" s="229" t="s">
        <v>20</v>
      </c>
      <c r="D26" s="148">
        <v>19</v>
      </c>
      <c r="E26" s="150">
        <v>15</v>
      </c>
      <c r="F26" s="343">
        <f t="shared" si="0"/>
        <v>34</v>
      </c>
      <c r="G26" s="151">
        <v>16</v>
      </c>
      <c r="H26" s="57">
        <v>12</v>
      </c>
      <c r="I26" s="343">
        <f t="shared" si="1"/>
        <v>28</v>
      </c>
      <c r="J26" s="151">
        <v>11</v>
      </c>
      <c r="K26" s="57">
        <v>7</v>
      </c>
      <c r="L26" s="343">
        <f t="shared" si="2"/>
        <v>18</v>
      </c>
      <c r="M26" s="148">
        <f t="shared" si="3"/>
        <v>27</v>
      </c>
      <c r="N26" s="56">
        <f t="shared" si="4"/>
        <v>19</v>
      </c>
      <c r="O26" s="147">
        <f t="shared" si="5"/>
        <v>46</v>
      </c>
    </row>
    <row r="27" spans="1:15" ht="12.75">
      <c r="A27" s="277" t="s">
        <v>176</v>
      </c>
      <c r="B27" s="278" t="s">
        <v>177</v>
      </c>
      <c r="C27" s="229" t="s">
        <v>20</v>
      </c>
      <c r="D27" s="106">
        <v>35</v>
      </c>
      <c r="E27" s="152">
        <v>12</v>
      </c>
      <c r="F27" s="343">
        <f t="shared" si="0"/>
        <v>47</v>
      </c>
      <c r="G27" s="108">
        <v>35</v>
      </c>
      <c r="H27" s="109">
        <v>10</v>
      </c>
      <c r="I27" s="343">
        <f t="shared" si="1"/>
        <v>45</v>
      </c>
      <c r="J27" s="108">
        <v>38</v>
      </c>
      <c r="K27" s="109">
        <v>15</v>
      </c>
      <c r="L27" s="343">
        <f t="shared" si="2"/>
        <v>53</v>
      </c>
      <c r="M27" s="148">
        <f t="shared" si="3"/>
        <v>73</v>
      </c>
      <c r="N27" s="56">
        <f t="shared" si="4"/>
        <v>25</v>
      </c>
      <c r="O27" s="147">
        <f t="shared" si="5"/>
        <v>98</v>
      </c>
    </row>
    <row r="28" spans="1:15" ht="13.5" customHeight="1">
      <c r="A28" s="277" t="s">
        <v>131</v>
      </c>
      <c r="B28" s="278" t="s">
        <v>142</v>
      </c>
      <c r="C28" s="229" t="s">
        <v>20</v>
      </c>
      <c r="D28" s="106">
        <v>11</v>
      </c>
      <c r="E28" s="152">
        <v>24</v>
      </c>
      <c r="F28" s="343">
        <f t="shared" si="0"/>
        <v>35</v>
      </c>
      <c r="G28" s="108">
        <v>10</v>
      </c>
      <c r="H28" s="109">
        <v>21</v>
      </c>
      <c r="I28" s="343">
        <f t="shared" si="1"/>
        <v>31</v>
      </c>
      <c r="J28" s="108">
        <v>14</v>
      </c>
      <c r="K28" s="109">
        <v>32</v>
      </c>
      <c r="L28" s="343">
        <f t="shared" si="2"/>
        <v>46</v>
      </c>
      <c r="M28" s="148">
        <f t="shared" si="3"/>
        <v>24</v>
      </c>
      <c r="N28" s="56">
        <f t="shared" si="4"/>
        <v>53</v>
      </c>
      <c r="O28" s="147">
        <f t="shared" si="5"/>
        <v>77</v>
      </c>
    </row>
    <row r="29" spans="1:15" ht="15.75" customHeight="1" thickBot="1">
      <c r="A29" s="277" t="s">
        <v>27</v>
      </c>
      <c r="B29" s="278" t="s">
        <v>28</v>
      </c>
      <c r="C29" s="229" t="s">
        <v>20</v>
      </c>
      <c r="D29" s="108">
        <v>272</v>
      </c>
      <c r="E29" s="152">
        <v>163</v>
      </c>
      <c r="F29" s="344">
        <f t="shared" si="0"/>
        <v>435</v>
      </c>
      <c r="G29" s="108">
        <v>254</v>
      </c>
      <c r="H29" s="109">
        <v>154</v>
      </c>
      <c r="I29" s="344">
        <f t="shared" si="1"/>
        <v>408</v>
      </c>
      <c r="J29" s="108">
        <v>644</v>
      </c>
      <c r="K29" s="109">
        <v>429</v>
      </c>
      <c r="L29" s="344">
        <f t="shared" si="2"/>
        <v>1073</v>
      </c>
      <c r="M29" s="148">
        <f t="shared" si="3"/>
        <v>898</v>
      </c>
      <c r="N29" s="56">
        <f t="shared" si="4"/>
        <v>583</v>
      </c>
      <c r="O29" s="147">
        <f t="shared" si="5"/>
        <v>1481</v>
      </c>
    </row>
    <row r="30" spans="1:15" ht="13.5" thickBot="1">
      <c r="A30" s="398" t="s">
        <v>29</v>
      </c>
      <c r="B30" s="398"/>
      <c r="C30" s="398"/>
      <c r="D30" s="54">
        <f aca="true" t="shared" si="6" ref="D30:O30">SUM(D14:D29)</f>
        <v>1338</v>
      </c>
      <c r="E30" s="54">
        <f t="shared" si="6"/>
        <v>790</v>
      </c>
      <c r="F30" s="54">
        <f t="shared" si="6"/>
        <v>2128</v>
      </c>
      <c r="G30" s="54">
        <f t="shared" si="6"/>
        <v>1276</v>
      </c>
      <c r="H30" s="54">
        <f t="shared" si="6"/>
        <v>739</v>
      </c>
      <c r="I30" s="54">
        <f t="shared" si="6"/>
        <v>2015</v>
      </c>
      <c r="J30" s="54">
        <f t="shared" si="6"/>
        <v>3279</v>
      </c>
      <c r="K30" s="54">
        <f t="shared" si="6"/>
        <v>2280</v>
      </c>
      <c r="L30" s="54">
        <f t="shared" si="6"/>
        <v>5559</v>
      </c>
      <c r="M30" s="54">
        <f t="shared" si="6"/>
        <v>4555</v>
      </c>
      <c r="N30" s="54">
        <f t="shared" si="6"/>
        <v>3019</v>
      </c>
      <c r="O30" s="54">
        <f t="shared" si="6"/>
        <v>7574</v>
      </c>
    </row>
    <row r="31" spans="1:15" ht="13.5" thickBot="1">
      <c r="A31" s="13"/>
      <c r="B31" s="13"/>
      <c r="C31" s="1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3.5" thickBot="1">
      <c r="A32" s="134" t="s">
        <v>30</v>
      </c>
      <c r="B32" s="136" t="s">
        <v>8</v>
      </c>
      <c r="C32" s="153" t="s">
        <v>9</v>
      </c>
      <c r="D32" s="45" t="s">
        <v>15</v>
      </c>
      <c r="E32" s="45" t="s">
        <v>16</v>
      </c>
      <c r="F32" s="345" t="s">
        <v>17</v>
      </c>
      <c r="G32" s="45" t="s">
        <v>15</v>
      </c>
      <c r="H32" s="45" t="s">
        <v>16</v>
      </c>
      <c r="I32" s="45" t="s">
        <v>17</v>
      </c>
      <c r="J32" s="45" t="s">
        <v>15</v>
      </c>
      <c r="K32" s="45" t="s">
        <v>16</v>
      </c>
      <c r="L32" s="45" t="s">
        <v>17</v>
      </c>
      <c r="M32" s="84" t="s">
        <v>15</v>
      </c>
      <c r="N32" s="32" t="s">
        <v>16</v>
      </c>
      <c r="O32" s="45" t="s">
        <v>17</v>
      </c>
    </row>
    <row r="33" spans="1:15" ht="10.5" customHeight="1">
      <c r="A33" s="154" t="s">
        <v>193</v>
      </c>
      <c r="B33" s="155" t="s">
        <v>19</v>
      </c>
      <c r="C33" s="156" t="s">
        <v>20</v>
      </c>
      <c r="D33" s="43">
        <v>0</v>
      </c>
      <c r="E33" s="83">
        <v>0</v>
      </c>
      <c r="F33" s="124">
        <f>D33+E33</f>
        <v>0</v>
      </c>
      <c r="G33" s="51">
        <v>1</v>
      </c>
      <c r="H33" s="123">
        <v>2</v>
      </c>
      <c r="I33" s="124">
        <f>SUM(G33:H33)</f>
        <v>3</v>
      </c>
      <c r="J33" s="51">
        <v>0</v>
      </c>
      <c r="K33" s="123">
        <v>0</v>
      </c>
      <c r="L33" s="124">
        <f aca="true" t="shared" si="7" ref="L33:L51">SUM(J33:K33)</f>
        <v>0</v>
      </c>
      <c r="M33" s="68">
        <f>SUM(G33,J33)</f>
        <v>1</v>
      </c>
      <c r="N33" s="69">
        <f aca="true" t="shared" si="8" ref="M33:N36">SUM(H33,K33)</f>
        <v>2</v>
      </c>
      <c r="O33" s="62">
        <f aca="true" t="shared" si="9" ref="O33:O51">SUM(M33:N33)</f>
        <v>3</v>
      </c>
    </row>
    <row r="34" spans="1:15" ht="10.5" customHeight="1">
      <c r="A34" s="271" t="s">
        <v>194</v>
      </c>
      <c r="B34" s="272" t="s">
        <v>19</v>
      </c>
      <c r="C34" s="156" t="s">
        <v>20</v>
      </c>
      <c r="D34" s="111">
        <v>0</v>
      </c>
      <c r="E34" s="110">
        <v>0</v>
      </c>
      <c r="F34" s="63">
        <f aca="true" t="shared" si="10" ref="F34:F51">SUM(D34:E34)</f>
        <v>0</v>
      </c>
      <c r="G34" s="38">
        <v>3</v>
      </c>
      <c r="H34" s="10">
        <v>8</v>
      </c>
      <c r="I34" s="63">
        <v>11</v>
      </c>
      <c r="J34" s="38">
        <v>5</v>
      </c>
      <c r="K34" s="10">
        <v>7</v>
      </c>
      <c r="L34" s="63">
        <f t="shared" si="7"/>
        <v>12</v>
      </c>
      <c r="M34" s="148">
        <f>SUM(G34,J34)</f>
        <v>8</v>
      </c>
      <c r="N34" s="56">
        <f t="shared" si="8"/>
        <v>15</v>
      </c>
      <c r="O34" s="63">
        <f t="shared" si="9"/>
        <v>23</v>
      </c>
    </row>
    <row r="35" spans="1:15" ht="12.75">
      <c r="A35" s="271" t="s">
        <v>195</v>
      </c>
      <c r="B35" s="272" t="s">
        <v>19</v>
      </c>
      <c r="C35" s="156" t="s">
        <v>20</v>
      </c>
      <c r="D35" s="111">
        <v>0</v>
      </c>
      <c r="E35" s="110">
        <v>0</v>
      </c>
      <c r="F35" s="63">
        <f t="shared" si="10"/>
        <v>0</v>
      </c>
      <c r="G35" s="38">
        <v>6</v>
      </c>
      <c r="H35" s="10">
        <v>9</v>
      </c>
      <c r="I35" s="63">
        <f aca="true" t="shared" si="11" ref="I35:I51">SUM(G35:H35)</f>
        <v>15</v>
      </c>
      <c r="J35" s="38">
        <v>4</v>
      </c>
      <c r="K35" s="10">
        <v>4</v>
      </c>
      <c r="L35" s="63">
        <f t="shared" si="7"/>
        <v>8</v>
      </c>
      <c r="M35" s="148">
        <f>SUM(G35,J35)</f>
        <v>10</v>
      </c>
      <c r="N35" s="56">
        <f t="shared" si="8"/>
        <v>13</v>
      </c>
      <c r="O35" s="63">
        <f t="shared" si="9"/>
        <v>23</v>
      </c>
    </row>
    <row r="36" spans="1:15" ht="12.75">
      <c r="A36" s="271" t="s">
        <v>196</v>
      </c>
      <c r="B36" s="272" t="s">
        <v>19</v>
      </c>
      <c r="C36" s="156" t="s">
        <v>20</v>
      </c>
      <c r="D36" s="111">
        <v>0</v>
      </c>
      <c r="E36" s="110">
        <v>0</v>
      </c>
      <c r="F36" s="63">
        <f t="shared" si="10"/>
        <v>0</v>
      </c>
      <c r="G36" s="38">
        <v>11</v>
      </c>
      <c r="H36" s="10">
        <v>16</v>
      </c>
      <c r="I36" s="63">
        <f t="shared" si="11"/>
        <v>27</v>
      </c>
      <c r="J36" s="38">
        <v>12</v>
      </c>
      <c r="K36" s="10">
        <v>12</v>
      </c>
      <c r="L36" s="63">
        <f t="shared" si="7"/>
        <v>24</v>
      </c>
      <c r="M36" s="148">
        <f t="shared" si="8"/>
        <v>23</v>
      </c>
      <c r="N36" s="56">
        <f t="shared" si="8"/>
        <v>28</v>
      </c>
      <c r="O36" s="63">
        <f t="shared" si="9"/>
        <v>51</v>
      </c>
    </row>
    <row r="37" spans="1:15" ht="12.75">
      <c r="A37" s="271" t="s">
        <v>197</v>
      </c>
      <c r="B37" s="272" t="s">
        <v>19</v>
      </c>
      <c r="C37" s="156" t="s">
        <v>20</v>
      </c>
      <c r="D37" s="38">
        <v>0</v>
      </c>
      <c r="E37" s="10">
        <v>0</v>
      </c>
      <c r="F37" s="63">
        <f t="shared" si="10"/>
        <v>0</v>
      </c>
      <c r="G37" s="38">
        <v>0</v>
      </c>
      <c r="H37" s="10">
        <v>0</v>
      </c>
      <c r="I37" s="63">
        <f t="shared" si="11"/>
        <v>0</v>
      </c>
      <c r="J37" s="38">
        <v>0</v>
      </c>
      <c r="K37" s="10">
        <v>0</v>
      </c>
      <c r="L37" s="63">
        <f t="shared" si="7"/>
        <v>0</v>
      </c>
      <c r="M37" s="148">
        <f aca="true" t="shared" si="12" ref="M37:M51">SUM(G37,J37)</f>
        <v>0</v>
      </c>
      <c r="N37" s="56">
        <f aca="true" t="shared" si="13" ref="N37:N50">SUM(H37,K37)</f>
        <v>0</v>
      </c>
      <c r="O37" s="63">
        <f t="shared" si="9"/>
        <v>0</v>
      </c>
    </row>
    <row r="38" spans="1:15" ht="12.75">
      <c r="A38" s="271" t="s">
        <v>235</v>
      </c>
      <c r="B38" s="272" t="s">
        <v>19</v>
      </c>
      <c r="C38" s="156" t="s">
        <v>20</v>
      </c>
      <c r="D38" s="38">
        <v>0</v>
      </c>
      <c r="E38" s="10">
        <v>0</v>
      </c>
      <c r="F38" s="63">
        <f t="shared" si="10"/>
        <v>0</v>
      </c>
      <c r="G38" s="38">
        <v>0</v>
      </c>
      <c r="H38" s="10">
        <v>0</v>
      </c>
      <c r="I38" s="63">
        <f>SUM(G38:H38)</f>
        <v>0</v>
      </c>
      <c r="J38" s="38">
        <v>0</v>
      </c>
      <c r="K38" s="10">
        <v>0</v>
      </c>
      <c r="L38" s="63">
        <f>SUM(J38:K38)</f>
        <v>0</v>
      </c>
      <c r="M38" s="148">
        <f>SUM(G38,J38)</f>
        <v>0</v>
      </c>
      <c r="N38" s="56">
        <f>SUM(H38,K38)</f>
        <v>0</v>
      </c>
      <c r="O38" s="63">
        <f>SUM(M38:N38)</f>
        <v>0</v>
      </c>
    </row>
    <row r="39" spans="1:15" ht="12.75">
      <c r="A39" s="271" t="s">
        <v>204</v>
      </c>
      <c r="B39" s="272" t="s">
        <v>19</v>
      </c>
      <c r="C39" s="156" t="s">
        <v>20</v>
      </c>
      <c r="D39" s="38">
        <v>0</v>
      </c>
      <c r="E39" s="10">
        <v>0</v>
      </c>
      <c r="F39" s="63">
        <f t="shared" si="10"/>
        <v>0</v>
      </c>
      <c r="G39" s="38">
        <v>0</v>
      </c>
      <c r="H39" s="10">
        <v>0</v>
      </c>
      <c r="I39" s="63">
        <f>SUM(G39:H39)</f>
        <v>0</v>
      </c>
      <c r="J39" s="38">
        <v>0</v>
      </c>
      <c r="K39" s="10">
        <v>0</v>
      </c>
      <c r="L39" s="63">
        <f>SUM(J39:K39)</f>
        <v>0</v>
      </c>
      <c r="M39" s="148">
        <f t="shared" si="12"/>
        <v>0</v>
      </c>
      <c r="N39" s="56">
        <f>SUM(H39,K39)</f>
        <v>0</v>
      </c>
      <c r="O39" s="63">
        <f t="shared" si="9"/>
        <v>0</v>
      </c>
    </row>
    <row r="40" spans="1:15" ht="12.75">
      <c r="A40" s="271" t="s">
        <v>149</v>
      </c>
      <c r="B40" s="272" t="s">
        <v>19</v>
      </c>
      <c r="C40" s="156" t="s">
        <v>20</v>
      </c>
      <c r="D40" s="38">
        <v>0</v>
      </c>
      <c r="E40" s="10">
        <v>0</v>
      </c>
      <c r="F40" s="63">
        <f t="shared" si="10"/>
        <v>0</v>
      </c>
      <c r="G40" s="38">
        <v>0</v>
      </c>
      <c r="H40" s="10">
        <v>0</v>
      </c>
      <c r="I40" s="63">
        <f>SUM(G40:H40)</f>
        <v>0</v>
      </c>
      <c r="J40" s="38">
        <v>25</v>
      </c>
      <c r="K40" s="10">
        <v>22</v>
      </c>
      <c r="L40" s="63">
        <f>SUM(J40:K40)</f>
        <v>47</v>
      </c>
      <c r="M40" s="148">
        <f t="shared" si="12"/>
        <v>25</v>
      </c>
      <c r="N40" s="56">
        <f>SUM(H40,K40)</f>
        <v>22</v>
      </c>
      <c r="O40" s="63">
        <f t="shared" si="9"/>
        <v>47</v>
      </c>
    </row>
    <row r="41" spans="1:15" ht="12.75">
      <c r="A41" s="364" t="s">
        <v>236</v>
      </c>
      <c r="B41" s="272" t="s">
        <v>19</v>
      </c>
      <c r="C41" s="156" t="s">
        <v>20</v>
      </c>
      <c r="D41" s="38">
        <v>0</v>
      </c>
      <c r="E41" s="10">
        <v>0</v>
      </c>
      <c r="F41" s="63">
        <f>SUM(D41:E41)</f>
        <v>0</v>
      </c>
      <c r="G41" s="38">
        <v>0</v>
      </c>
      <c r="H41" s="10">
        <v>0</v>
      </c>
      <c r="I41" s="63">
        <f>SUM(G41:H41)</f>
        <v>0</v>
      </c>
      <c r="J41" s="38">
        <v>0</v>
      </c>
      <c r="K41" s="10">
        <v>0</v>
      </c>
      <c r="L41" s="63">
        <f>SUM(J41:K41)</f>
        <v>0</v>
      </c>
      <c r="M41" s="148">
        <f t="shared" si="12"/>
        <v>0</v>
      </c>
      <c r="N41" s="56">
        <f>SUM(H41,K41)</f>
        <v>0</v>
      </c>
      <c r="O41" s="63">
        <f t="shared" si="9"/>
        <v>0</v>
      </c>
    </row>
    <row r="42" spans="1:20" s="79" customFormat="1" ht="16.5" customHeight="1">
      <c r="A42" s="279" t="s">
        <v>156</v>
      </c>
      <c r="B42" s="272" t="s">
        <v>24</v>
      </c>
      <c r="C42" s="156" t="s">
        <v>20</v>
      </c>
      <c r="D42" s="38">
        <v>0</v>
      </c>
      <c r="E42" s="10">
        <v>0</v>
      </c>
      <c r="F42" s="63">
        <f t="shared" si="10"/>
        <v>0</v>
      </c>
      <c r="G42" s="38">
        <v>0</v>
      </c>
      <c r="H42" s="10">
        <v>0</v>
      </c>
      <c r="I42" s="63">
        <f t="shared" si="11"/>
        <v>0</v>
      </c>
      <c r="J42" s="38">
        <v>5</v>
      </c>
      <c r="K42" s="10">
        <v>0</v>
      </c>
      <c r="L42" s="63">
        <f t="shared" si="7"/>
        <v>5</v>
      </c>
      <c r="M42" s="106">
        <f t="shared" si="12"/>
        <v>5</v>
      </c>
      <c r="N42" s="107">
        <f t="shared" si="13"/>
        <v>0</v>
      </c>
      <c r="O42" s="63">
        <f t="shared" si="9"/>
        <v>5</v>
      </c>
      <c r="P42" s="19"/>
      <c r="Q42" s="19"/>
      <c r="R42" s="19"/>
      <c r="S42" s="19"/>
      <c r="T42" s="19"/>
    </row>
    <row r="43" spans="1:15" ht="12.75" customHeight="1">
      <c r="A43" s="271" t="s">
        <v>208</v>
      </c>
      <c r="B43" s="272" t="s">
        <v>24</v>
      </c>
      <c r="C43" s="156" t="s">
        <v>20</v>
      </c>
      <c r="D43" s="38">
        <v>0</v>
      </c>
      <c r="E43" s="10">
        <v>0</v>
      </c>
      <c r="F43" s="63">
        <f t="shared" si="10"/>
        <v>0</v>
      </c>
      <c r="G43" s="38">
        <v>0</v>
      </c>
      <c r="H43" s="10">
        <v>0</v>
      </c>
      <c r="I43" s="63">
        <f t="shared" si="11"/>
        <v>0</v>
      </c>
      <c r="J43" s="38">
        <v>0</v>
      </c>
      <c r="K43" s="10">
        <v>0</v>
      </c>
      <c r="L43" s="63">
        <f t="shared" si="7"/>
        <v>0</v>
      </c>
      <c r="M43" s="106">
        <f t="shared" si="12"/>
        <v>0</v>
      </c>
      <c r="N43" s="107">
        <f t="shared" si="13"/>
        <v>0</v>
      </c>
      <c r="O43" s="63">
        <f t="shared" si="9"/>
        <v>0</v>
      </c>
    </row>
    <row r="44" spans="1:15" ht="12.75" customHeight="1">
      <c r="A44" s="271" t="s">
        <v>199</v>
      </c>
      <c r="B44" s="272" t="s">
        <v>24</v>
      </c>
      <c r="C44" s="156" t="s">
        <v>20</v>
      </c>
      <c r="D44" s="38">
        <v>0</v>
      </c>
      <c r="E44" s="10">
        <v>0</v>
      </c>
      <c r="F44" s="63">
        <f t="shared" si="10"/>
        <v>0</v>
      </c>
      <c r="G44" s="38">
        <v>0</v>
      </c>
      <c r="H44" s="10">
        <v>0</v>
      </c>
      <c r="I44" s="63">
        <f>SUM(G44:H44)</f>
        <v>0</v>
      </c>
      <c r="J44" s="38">
        <v>0</v>
      </c>
      <c r="K44" s="10">
        <v>0</v>
      </c>
      <c r="L44" s="63">
        <f>SUM(J44:K44)</f>
        <v>0</v>
      </c>
      <c r="M44" s="106">
        <f t="shared" si="12"/>
        <v>0</v>
      </c>
      <c r="N44" s="107">
        <f>SUM(H44,K44)</f>
        <v>0</v>
      </c>
      <c r="O44" s="63">
        <f t="shared" si="9"/>
        <v>0</v>
      </c>
    </row>
    <row r="45" spans="1:15" ht="12.75">
      <c r="A45" s="271" t="s">
        <v>200</v>
      </c>
      <c r="B45" s="272" t="s">
        <v>24</v>
      </c>
      <c r="C45" s="156" t="s">
        <v>20</v>
      </c>
      <c r="D45" s="38">
        <v>0</v>
      </c>
      <c r="E45" s="10">
        <v>0</v>
      </c>
      <c r="F45" s="63">
        <f t="shared" si="10"/>
        <v>0</v>
      </c>
      <c r="G45" s="38">
        <v>0</v>
      </c>
      <c r="H45" s="10">
        <v>0</v>
      </c>
      <c r="I45" s="63">
        <f>SUM(G45:H45)</f>
        <v>0</v>
      </c>
      <c r="J45" s="38">
        <v>0</v>
      </c>
      <c r="K45" s="10">
        <v>0</v>
      </c>
      <c r="L45" s="63">
        <f>SUM(J45:K45)</f>
        <v>0</v>
      </c>
      <c r="M45" s="106">
        <f t="shared" si="12"/>
        <v>0</v>
      </c>
      <c r="N45" s="107">
        <f>SUM(H45,K45)</f>
        <v>0</v>
      </c>
      <c r="O45" s="63">
        <f t="shared" si="9"/>
        <v>0</v>
      </c>
    </row>
    <row r="46" spans="1:20" s="194" customFormat="1" ht="12.75">
      <c r="A46" s="271" t="s">
        <v>209</v>
      </c>
      <c r="B46" s="272" t="s">
        <v>24</v>
      </c>
      <c r="C46" s="156" t="s">
        <v>20</v>
      </c>
      <c r="D46" s="38">
        <v>0</v>
      </c>
      <c r="E46" s="10">
        <v>0</v>
      </c>
      <c r="F46" s="63">
        <f t="shared" si="10"/>
        <v>0</v>
      </c>
      <c r="G46" s="38">
        <v>0</v>
      </c>
      <c r="H46" s="10">
        <v>0</v>
      </c>
      <c r="I46" s="63">
        <f t="shared" si="11"/>
        <v>0</v>
      </c>
      <c r="J46" s="38">
        <v>0</v>
      </c>
      <c r="K46" s="10">
        <v>0</v>
      </c>
      <c r="L46" s="63">
        <f t="shared" si="7"/>
        <v>0</v>
      </c>
      <c r="M46" s="106">
        <f t="shared" si="12"/>
        <v>0</v>
      </c>
      <c r="N46" s="107">
        <f t="shared" si="13"/>
        <v>0</v>
      </c>
      <c r="O46" s="63">
        <f t="shared" si="9"/>
        <v>0</v>
      </c>
      <c r="P46" s="80"/>
      <c r="Q46" s="80"/>
      <c r="R46" s="80"/>
      <c r="S46" s="80"/>
      <c r="T46" s="80"/>
    </row>
    <row r="47" spans="1:20" s="194" customFormat="1" ht="12.75">
      <c r="A47" s="271" t="s">
        <v>201</v>
      </c>
      <c r="B47" s="272" t="s">
        <v>24</v>
      </c>
      <c r="C47" s="156" t="s">
        <v>20</v>
      </c>
      <c r="D47" s="38">
        <v>0</v>
      </c>
      <c r="E47" s="10">
        <v>0</v>
      </c>
      <c r="F47" s="63">
        <f t="shared" si="10"/>
        <v>0</v>
      </c>
      <c r="G47" s="38">
        <v>0</v>
      </c>
      <c r="H47" s="10">
        <v>0</v>
      </c>
      <c r="I47" s="63">
        <f>SUM(G47:H47)</f>
        <v>0</v>
      </c>
      <c r="J47" s="38">
        <v>0</v>
      </c>
      <c r="K47" s="10">
        <v>0</v>
      </c>
      <c r="L47" s="63">
        <f>SUM(J47:K47)</f>
        <v>0</v>
      </c>
      <c r="M47" s="106">
        <f t="shared" si="12"/>
        <v>0</v>
      </c>
      <c r="N47" s="107">
        <f>SUM(H47,K47)</f>
        <v>0</v>
      </c>
      <c r="O47" s="63">
        <f t="shared" si="9"/>
        <v>0</v>
      </c>
      <c r="P47" s="80"/>
      <c r="Q47" s="80"/>
      <c r="R47" s="80"/>
      <c r="S47" s="80"/>
      <c r="T47" s="80"/>
    </row>
    <row r="48" spans="1:15" ht="12.75">
      <c r="A48" s="280" t="s">
        <v>32</v>
      </c>
      <c r="B48" s="281" t="s">
        <v>28</v>
      </c>
      <c r="C48" s="195" t="s">
        <v>20</v>
      </c>
      <c r="D48" s="64">
        <v>0</v>
      </c>
      <c r="E48" s="5">
        <v>0</v>
      </c>
      <c r="F48" s="158">
        <f t="shared" si="10"/>
        <v>0</v>
      </c>
      <c r="G48" s="64">
        <v>0</v>
      </c>
      <c r="H48" s="5">
        <v>0</v>
      </c>
      <c r="I48" s="158">
        <f>SUM(G48:H48)</f>
        <v>0</v>
      </c>
      <c r="J48" s="64">
        <v>0</v>
      </c>
      <c r="K48" s="5">
        <v>0</v>
      </c>
      <c r="L48" s="158">
        <f>SUM(J48:K48)</f>
        <v>0</v>
      </c>
      <c r="M48" s="106">
        <f t="shared" si="12"/>
        <v>0</v>
      </c>
      <c r="N48" s="107">
        <f t="shared" si="13"/>
        <v>0</v>
      </c>
      <c r="O48" s="158">
        <f t="shared" si="9"/>
        <v>0</v>
      </c>
    </row>
    <row r="49" spans="1:15" s="80" customFormat="1" ht="12.75">
      <c r="A49" s="271" t="s">
        <v>163</v>
      </c>
      <c r="B49" s="272" t="s">
        <v>164</v>
      </c>
      <c r="C49" s="156" t="s">
        <v>20</v>
      </c>
      <c r="D49" s="38">
        <v>2</v>
      </c>
      <c r="E49" s="10">
        <v>7</v>
      </c>
      <c r="F49" s="63">
        <f t="shared" si="10"/>
        <v>9</v>
      </c>
      <c r="G49" s="38">
        <v>2</v>
      </c>
      <c r="H49" s="10">
        <v>7</v>
      </c>
      <c r="I49" s="63">
        <f t="shared" si="11"/>
        <v>9</v>
      </c>
      <c r="J49" s="38">
        <v>5</v>
      </c>
      <c r="K49" s="10">
        <v>5</v>
      </c>
      <c r="L49" s="63">
        <f t="shared" si="7"/>
        <v>10</v>
      </c>
      <c r="M49" s="106">
        <f t="shared" si="12"/>
        <v>7</v>
      </c>
      <c r="N49" s="107">
        <f t="shared" si="13"/>
        <v>12</v>
      </c>
      <c r="O49" s="63">
        <f t="shared" si="9"/>
        <v>19</v>
      </c>
    </row>
    <row r="50" spans="1:15" ht="12.75">
      <c r="A50" s="271" t="s">
        <v>140</v>
      </c>
      <c r="B50" s="272" t="s">
        <v>173</v>
      </c>
      <c r="C50" s="156" t="s">
        <v>20</v>
      </c>
      <c r="D50" s="38">
        <v>0</v>
      </c>
      <c r="E50" s="10">
        <v>0</v>
      </c>
      <c r="F50" s="63">
        <f t="shared" si="10"/>
        <v>0</v>
      </c>
      <c r="G50" s="38">
        <v>0</v>
      </c>
      <c r="H50" s="10">
        <v>0</v>
      </c>
      <c r="I50" s="63">
        <f t="shared" si="11"/>
        <v>0</v>
      </c>
      <c r="J50" s="38">
        <v>2</v>
      </c>
      <c r="K50" s="10">
        <v>3</v>
      </c>
      <c r="L50" s="63">
        <f t="shared" si="7"/>
        <v>5</v>
      </c>
      <c r="M50" s="106">
        <f t="shared" si="12"/>
        <v>2</v>
      </c>
      <c r="N50" s="107">
        <f t="shared" si="13"/>
        <v>3</v>
      </c>
      <c r="O50" s="63">
        <f t="shared" si="9"/>
        <v>5</v>
      </c>
    </row>
    <row r="51" spans="1:15" ht="14.25" customHeight="1" thickBot="1">
      <c r="A51" s="282" t="s">
        <v>141</v>
      </c>
      <c r="B51" s="97" t="s">
        <v>173</v>
      </c>
      <c r="C51" s="196" t="s">
        <v>20</v>
      </c>
      <c r="D51" s="53">
        <v>0</v>
      </c>
      <c r="E51" s="50">
        <v>0</v>
      </c>
      <c r="F51" s="75">
        <f t="shared" si="10"/>
        <v>0</v>
      </c>
      <c r="G51" s="53">
        <v>0</v>
      </c>
      <c r="H51" s="50">
        <v>0</v>
      </c>
      <c r="I51" s="75">
        <f t="shared" si="11"/>
        <v>0</v>
      </c>
      <c r="J51" s="53">
        <v>11</v>
      </c>
      <c r="K51" s="50">
        <v>1</v>
      </c>
      <c r="L51" s="75">
        <f t="shared" si="7"/>
        <v>12</v>
      </c>
      <c r="M51" s="108">
        <f t="shared" si="12"/>
        <v>11</v>
      </c>
      <c r="N51" s="109">
        <f>SUM(H51,K51)</f>
        <v>1</v>
      </c>
      <c r="O51" s="126">
        <f t="shared" si="9"/>
        <v>12</v>
      </c>
    </row>
    <row r="52" spans="1:15" ht="13.5" thickBot="1">
      <c r="A52" s="399" t="s">
        <v>29</v>
      </c>
      <c r="B52" s="399"/>
      <c r="C52" s="399"/>
      <c r="D52" s="54">
        <f aca="true" t="shared" si="14" ref="D52:O52">SUM(D33:D51)</f>
        <v>2</v>
      </c>
      <c r="E52" s="54">
        <f t="shared" si="14"/>
        <v>7</v>
      </c>
      <c r="F52" s="54">
        <f t="shared" si="14"/>
        <v>9</v>
      </c>
      <c r="G52" s="54">
        <f t="shared" si="14"/>
        <v>23</v>
      </c>
      <c r="H52" s="54">
        <f t="shared" si="14"/>
        <v>42</v>
      </c>
      <c r="I52" s="54">
        <f t="shared" si="14"/>
        <v>65</v>
      </c>
      <c r="J52" s="54">
        <f t="shared" si="14"/>
        <v>69</v>
      </c>
      <c r="K52" s="54">
        <f t="shared" si="14"/>
        <v>54</v>
      </c>
      <c r="L52" s="54">
        <f t="shared" si="14"/>
        <v>123</v>
      </c>
      <c r="M52" s="54">
        <f t="shared" si="14"/>
        <v>92</v>
      </c>
      <c r="N52" s="54">
        <f t="shared" si="14"/>
        <v>96</v>
      </c>
      <c r="O52" s="54">
        <f t="shared" si="14"/>
        <v>188</v>
      </c>
    </row>
    <row r="53" spans="1:15" s="80" customFormat="1" ht="13.5" thickBot="1">
      <c r="A53" s="131"/>
      <c r="B53" s="131"/>
      <c r="C53" s="131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s="80" customFormat="1" ht="13.5" thickBot="1">
      <c r="A54" s="33" t="s">
        <v>33</v>
      </c>
      <c r="B54" s="59" t="s">
        <v>38</v>
      </c>
      <c r="C54" s="33" t="s">
        <v>9</v>
      </c>
      <c r="D54" s="32" t="s">
        <v>15</v>
      </c>
      <c r="E54" s="32" t="s">
        <v>16</v>
      </c>
      <c r="F54" s="32" t="s">
        <v>17</v>
      </c>
      <c r="G54" s="32" t="s">
        <v>15</v>
      </c>
      <c r="H54" s="32" t="s">
        <v>16</v>
      </c>
      <c r="I54" s="32" t="s">
        <v>17</v>
      </c>
      <c r="J54" s="32" t="s">
        <v>15</v>
      </c>
      <c r="K54" s="32" t="s">
        <v>16</v>
      </c>
      <c r="L54" s="32" t="s">
        <v>17</v>
      </c>
      <c r="M54" s="32" t="s">
        <v>15</v>
      </c>
      <c r="N54" s="32" t="s">
        <v>16</v>
      </c>
      <c r="O54" s="32" t="s">
        <v>17</v>
      </c>
    </row>
    <row r="55" spans="1:15" ht="13.5" thickBot="1">
      <c r="A55" s="283" t="s">
        <v>34</v>
      </c>
      <c r="B55" s="284" t="s">
        <v>24</v>
      </c>
      <c r="C55" s="197" t="s">
        <v>20</v>
      </c>
      <c r="D55" s="198">
        <v>11</v>
      </c>
      <c r="E55" s="159">
        <v>9</v>
      </c>
      <c r="F55" s="98">
        <f>SUM(D55:E55)</f>
        <v>20</v>
      </c>
      <c r="G55" s="160">
        <v>8</v>
      </c>
      <c r="H55" s="159">
        <v>6</v>
      </c>
      <c r="I55" s="98">
        <f>SUM(G55:H55)</f>
        <v>14</v>
      </c>
      <c r="J55" s="160">
        <v>0</v>
      </c>
      <c r="K55" s="159">
        <v>0</v>
      </c>
      <c r="L55" s="98">
        <f>SUM(J55:K55)</f>
        <v>0</v>
      </c>
      <c r="M55" s="327">
        <f>SUM(G55,J55)</f>
        <v>8</v>
      </c>
      <c r="N55" s="328">
        <f>SUM(H55,K55)</f>
        <v>6</v>
      </c>
      <c r="O55" s="86">
        <f>SUM(M55:N55)</f>
        <v>14</v>
      </c>
    </row>
    <row r="56" spans="1:15" ht="13.5" thickBot="1">
      <c r="A56" s="398" t="s">
        <v>29</v>
      </c>
      <c r="B56" s="398"/>
      <c r="C56" s="398"/>
      <c r="D56" s="34">
        <f>SUM(D55:D55)</f>
        <v>11</v>
      </c>
      <c r="E56" s="34">
        <f aca="true" t="shared" si="15" ref="E56:N56">SUM(E55:E55)</f>
        <v>9</v>
      </c>
      <c r="F56" s="34">
        <f t="shared" si="15"/>
        <v>20</v>
      </c>
      <c r="G56" s="34">
        <f t="shared" si="15"/>
        <v>8</v>
      </c>
      <c r="H56" s="34">
        <f t="shared" si="15"/>
        <v>6</v>
      </c>
      <c r="I56" s="34">
        <f t="shared" si="15"/>
        <v>14</v>
      </c>
      <c r="J56" s="34">
        <f t="shared" si="15"/>
        <v>0</v>
      </c>
      <c r="K56" s="34">
        <f t="shared" si="15"/>
        <v>0</v>
      </c>
      <c r="L56" s="34">
        <f t="shared" si="15"/>
        <v>0</v>
      </c>
      <c r="M56" s="86">
        <f t="shared" si="15"/>
        <v>8</v>
      </c>
      <c r="N56" s="34">
        <f t="shared" si="15"/>
        <v>6</v>
      </c>
      <c r="O56" s="34">
        <f>SUM(O55:O55)</f>
        <v>14</v>
      </c>
    </row>
    <row r="57" spans="1:15" ht="12.75">
      <c r="A57" s="133"/>
      <c r="B57" s="133"/>
      <c r="C57" s="13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2.75">
      <c r="A58" s="133"/>
      <c r="B58" s="133"/>
      <c r="C58" s="133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2.75">
      <c r="A59" s="133"/>
      <c r="B59" s="133"/>
      <c r="C59" s="133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3.5" thickBot="1">
      <c r="A60" s="13"/>
      <c r="B60" s="13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3.5" thickBot="1">
      <c r="A61" s="33" t="s">
        <v>35</v>
      </c>
      <c r="B61" s="59" t="s">
        <v>38</v>
      </c>
      <c r="C61" s="137" t="s">
        <v>9</v>
      </c>
      <c r="D61" s="45" t="s">
        <v>15</v>
      </c>
      <c r="E61" s="45" t="s">
        <v>16</v>
      </c>
      <c r="F61" s="45" t="s">
        <v>17</v>
      </c>
      <c r="G61" s="45" t="s">
        <v>15</v>
      </c>
      <c r="H61" s="45" t="s">
        <v>16</v>
      </c>
      <c r="I61" s="45" t="s">
        <v>17</v>
      </c>
      <c r="J61" s="45" t="s">
        <v>15</v>
      </c>
      <c r="K61" s="45" t="s">
        <v>16</v>
      </c>
      <c r="L61" s="45" t="s">
        <v>17</v>
      </c>
      <c r="M61" s="45" t="s">
        <v>15</v>
      </c>
      <c r="N61" s="45" t="s">
        <v>16</v>
      </c>
      <c r="O61" s="45" t="s">
        <v>17</v>
      </c>
    </row>
    <row r="62" spans="1:15" ht="12.75">
      <c r="A62" s="76" t="s">
        <v>202</v>
      </c>
      <c r="B62" s="272" t="s">
        <v>24</v>
      </c>
      <c r="C62" s="161" t="s">
        <v>20</v>
      </c>
      <c r="D62" s="160">
        <v>0</v>
      </c>
      <c r="E62" s="159">
        <v>0</v>
      </c>
      <c r="F62" s="98">
        <f>D62+E62</f>
        <v>0</v>
      </c>
      <c r="G62" s="160">
        <v>0</v>
      </c>
      <c r="H62" s="159">
        <v>0</v>
      </c>
      <c r="I62" s="98">
        <f>G62+H62</f>
        <v>0</v>
      </c>
      <c r="J62" s="160">
        <v>0</v>
      </c>
      <c r="K62" s="159">
        <v>0</v>
      </c>
      <c r="L62" s="98">
        <f>J62+K62</f>
        <v>0</v>
      </c>
      <c r="M62" s="160">
        <f aca="true" t="shared" si="16" ref="M62:N64">G62+J62</f>
        <v>0</v>
      </c>
      <c r="N62" s="159">
        <f t="shared" si="16"/>
        <v>0</v>
      </c>
      <c r="O62" s="98">
        <f>SUM(M62+N62)</f>
        <v>0</v>
      </c>
    </row>
    <row r="63" spans="1:15" ht="12.75">
      <c r="A63" s="76" t="s">
        <v>141</v>
      </c>
      <c r="B63" s="272" t="s">
        <v>173</v>
      </c>
      <c r="C63" s="161" t="s">
        <v>20</v>
      </c>
      <c r="D63" s="64">
        <v>0</v>
      </c>
      <c r="E63" s="5">
        <v>0</v>
      </c>
      <c r="F63" s="158">
        <f>D63+E63</f>
        <v>0</v>
      </c>
      <c r="G63" s="64">
        <v>0</v>
      </c>
      <c r="H63" s="5">
        <v>0</v>
      </c>
      <c r="I63" s="158">
        <f>G63+H63</f>
        <v>0</v>
      </c>
      <c r="J63" s="64">
        <v>1</v>
      </c>
      <c r="K63" s="5">
        <v>0</v>
      </c>
      <c r="L63" s="158">
        <f>J63+K63</f>
        <v>1</v>
      </c>
      <c r="M63" s="64">
        <f t="shared" si="16"/>
        <v>1</v>
      </c>
      <c r="N63" s="5">
        <f t="shared" si="16"/>
        <v>0</v>
      </c>
      <c r="O63" s="158">
        <f>SUM(M63+N63)</f>
        <v>1</v>
      </c>
    </row>
    <row r="64" spans="1:15" ht="13.5" thickBot="1">
      <c r="A64" s="76" t="s">
        <v>31</v>
      </c>
      <c r="B64" s="87" t="s">
        <v>19</v>
      </c>
      <c r="C64" s="161" t="s">
        <v>20</v>
      </c>
      <c r="D64" s="77">
        <v>0</v>
      </c>
      <c r="E64" s="78">
        <v>0</v>
      </c>
      <c r="F64" s="185">
        <f>D64+E64</f>
        <v>0</v>
      </c>
      <c r="G64" s="77">
        <v>0</v>
      </c>
      <c r="H64" s="78">
        <v>0</v>
      </c>
      <c r="I64" s="185">
        <f>G64+H64</f>
        <v>0</v>
      </c>
      <c r="J64" s="77">
        <v>0</v>
      </c>
      <c r="K64" s="78">
        <v>0</v>
      </c>
      <c r="L64" s="185">
        <f>J64+K64</f>
        <v>0</v>
      </c>
      <c r="M64" s="77">
        <f t="shared" si="16"/>
        <v>0</v>
      </c>
      <c r="N64" s="78">
        <f t="shared" si="16"/>
        <v>0</v>
      </c>
      <c r="O64" s="185">
        <f>SUM(M64+N64)</f>
        <v>0</v>
      </c>
    </row>
    <row r="65" spans="1:15" ht="13.5" thickBot="1">
      <c r="A65" s="398" t="s">
        <v>29</v>
      </c>
      <c r="B65" s="398"/>
      <c r="C65" s="418"/>
      <c r="D65" s="184">
        <f>SUM(D62:D64)</f>
        <v>0</v>
      </c>
      <c r="E65" s="184">
        <f aca="true" t="shared" si="17" ref="E65:L65">SUM(E62:E64)</f>
        <v>0</v>
      </c>
      <c r="F65" s="184">
        <f t="shared" si="17"/>
        <v>0</v>
      </c>
      <c r="G65" s="184">
        <f t="shared" si="17"/>
        <v>0</v>
      </c>
      <c r="H65" s="184">
        <f t="shared" si="17"/>
        <v>0</v>
      </c>
      <c r="I65" s="184">
        <f>SUM(I62:I64)</f>
        <v>0</v>
      </c>
      <c r="J65" s="184">
        <f t="shared" si="17"/>
        <v>1</v>
      </c>
      <c r="K65" s="184">
        <f>SUM(K62:K64)</f>
        <v>0</v>
      </c>
      <c r="L65" s="184">
        <f t="shared" si="17"/>
        <v>1</v>
      </c>
      <c r="M65" s="184">
        <f>SUM(M62:M64)</f>
        <v>1</v>
      </c>
      <c r="N65" s="184">
        <f>SUM(N62:N64)</f>
        <v>0</v>
      </c>
      <c r="O65" s="184">
        <f>SUM(O62:O64)</f>
        <v>1</v>
      </c>
    </row>
    <row r="66" spans="1:15" ht="13.5" thickBot="1">
      <c r="A66" s="395" t="s">
        <v>36</v>
      </c>
      <c r="B66" s="395"/>
      <c r="C66" s="385"/>
      <c r="D66" s="138">
        <f aca="true" t="shared" si="18" ref="D66:O66">SUM(D30,D56,D52,D65)</f>
        <v>1351</v>
      </c>
      <c r="E66" s="138">
        <f t="shared" si="18"/>
        <v>806</v>
      </c>
      <c r="F66" s="138">
        <f t="shared" si="18"/>
        <v>2157</v>
      </c>
      <c r="G66" s="138">
        <f t="shared" si="18"/>
        <v>1307</v>
      </c>
      <c r="H66" s="138">
        <f t="shared" si="18"/>
        <v>787</v>
      </c>
      <c r="I66" s="138">
        <f t="shared" si="18"/>
        <v>2094</v>
      </c>
      <c r="J66" s="138">
        <f t="shared" si="18"/>
        <v>3349</v>
      </c>
      <c r="K66" s="138">
        <f t="shared" si="18"/>
        <v>2334</v>
      </c>
      <c r="L66" s="138">
        <f t="shared" si="18"/>
        <v>5683</v>
      </c>
      <c r="M66" s="138">
        <f t="shared" si="18"/>
        <v>4656</v>
      </c>
      <c r="N66" s="138">
        <f t="shared" si="18"/>
        <v>3121</v>
      </c>
      <c r="O66" s="138">
        <f t="shared" si="18"/>
        <v>7777</v>
      </c>
    </row>
    <row r="67" spans="1:15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1:15" ht="13.5" thickBot="1">
      <c r="A68" s="162"/>
      <c r="B68" s="13"/>
      <c r="C68" s="13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3.5" thickBot="1">
      <c r="A69" s="426" t="s">
        <v>37</v>
      </c>
      <c r="B69" s="427"/>
      <c r="C69" s="427"/>
      <c r="D69" s="427"/>
      <c r="E69" s="427"/>
      <c r="F69" s="428"/>
      <c r="G69" s="425" t="s">
        <v>6</v>
      </c>
      <c r="H69" s="416"/>
      <c r="I69" s="416"/>
      <c r="J69" s="416"/>
      <c r="K69" s="416"/>
      <c r="L69" s="416"/>
      <c r="M69" s="416"/>
      <c r="N69" s="416"/>
      <c r="O69" s="417"/>
    </row>
    <row r="70" spans="1:15" ht="13.5" thickBot="1">
      <c r="A70" s="163" t="s">
        <v>7</v>
      </c>
      <c r="B70" s="59" t="s">
        <v>38</v>
      </c>
      <c r="C70" s="33" t="s">
        <v>9</v>
      </c>
      <c r="D70" s="422" t="s">
        <v>10</v>
      </c>
      <c r="E70" s="423"/>
      <c r="F70" s="424"/>
      <c r="G70" s="422" t="s">
        <v>11</v>
      </c>
      <c r="H70" s="423"/>
      <c r="I70" s="424"/>
      <c r="J70" s="422" t="s">
        <v>12</v>
      </c>
      <c r="K70" s="423"/>
      <c r="L70" s="424"/>
      <c r="M70" s="422" t="s">
        <v>13</v>
      </c>
      <c r="N70" s="423"/>
      <c r="O70" s="424"/>
    </row>
    <row r="71" spans="1:15" ht="13.5" thickBot="1">
      <c r="A71" s="33" t="s">
        <v>14</v>
      </c>
      <c r="B71" s="31"/>
      <c r="C71" s="164"/>
      <c r="D71" s="89" t="s">
        <v>15</v>
      </c>
      <c r="E71" s="32" t="s">
        <v>16</v>
      </c>
      <c r="F71" s="32" t="s">
        <v>17</v>
      </c>
      <c r="G71" s="32" t="s">
        <v>15</v>
      </c>
      <c r="H71" s="32" t="s">
        <v>16</v>
      </c>
      <c r="I71" s="32" t="s">
        <v>17</v>
      </c>
      <c r="J71" s="84" t="s">
        <v>15</v>
      </c>
      <c r="K71" s="32" t="s">
        <v>16</v>
      </c>
      <c r="L71" s="32" t="s">
        <v>17</v>
      </c>
      <c r="M71" s="32" t="s">
        <v>15</v>
      </c>
      <c r="N71" s="32" t="s">
        <v>16</v>
      </c>
      <c r="O71" s="32" t="s">
        <v>17</v>
      </c>
    </row>
    <row r="72" spans="1:15" ht="12.75">
      <c r="A72" s="285" t="s">
        <v>129</v>
      </c>
      <c r="B72" s="286" t="s">
        <v>40</v>
      </c>
      <c r="C72" s="230" t="s">
        <v>20</v>
      </c>
      <c r="D72" s="215">
        <v>11</v>
      </c>
      <c r="E72" s="216">
        <v>25</v>
      </c>
      <c r="F72" s="217">
        <f>SUM(D72:E72)</f>
        <v>36</v>
      </c>
      <c r="G72" s="215">
        <v>11</v>
      </c>
      <c r="H72" s="365">
        <v>27</v>
      </c>
      <c r="I72" s="217">
        <f>SUM(G72:H72)</f>
        <v>38</v>
      </c>
      <c r="J72" s="215">
        <v>59</v>
      </c>
      <c r="K72" s="365">
        <v>139</v>
      </c>
      <c r="L72" s="217">
        <f>SUM(J72:K72)</f>
        <v>198</v>
      </c>
      <c r="M72" s="68">
        <f aca="true" t="shared" si="19" ref="M72:N75">SUM(G72,J72)</f>
        <v>70</v>
      </c>
      <c r="N72" s="69">
        <f t="shared" si="19"/>
        <v>166</v>
      </c>
      <c r="O72" s="217">
        <f>SUM(M72:N72)</f>
        <v>236</v>
      </c>
    </row>
    <row r="73" spans="1:15" ht="12.75">
      <c r="A73" s="287" t="s">
        <v>39</v>
      </c>
      <c r="B73" s="288" t="s">
        <v>40</v>
      </c>
      <c r="C73" s="231" t="s">
        <v>20</v>
      </c>
      <c r="D73" s="218">
        <v>60</v>
      </c>
      <c r="E73" s="219">
        <v>70</v>
      </c>
      <c r="F73" s="220">
        <f>SUM(D73:E73)</f>
        <v>130</v>
      </c>
      <c r="G73" s="366">
        <v>59</v>
      </c>
      <c r="H73" s="367">
        <v>69</v>
      </c>
      <c r="I73" s="220">
        <f>SUM(G73:H73)</f>
        <v>128</v>
      </c>
      <c r="J73" s="366">
        <v>458</v>
      </c>
      <c r="K73" s="367">
        <v>564</v>
      </c>
      <c r="L73" s="220">
        <f>SUM(J73:K73)</f>
        <v>1022</v>
      </c>
      <c r="M73" s="148">
        <f t="shared" si="19"/>
        <v>517</v>
      </c>
      <c r="N73" s="56">
        <f t="shared" si="19"/>
        <v>633</v>
      </c>
      <c r="O73" s="220">
        <f>SUM(M73:N73)</f>
        <v>1150</v>
      </c>
    </row>
    <row r="74" spans="1:15" ht="12.75" customHeight="1">
      <c r="A74" s="271" t="s">
        <v>41</v>
      </c>
      <c r="B74" s="272" t="s">
        <v>42</v>
      </c>
      <c r="C74" s="156" t="s">
        <v>20</v>
      </c>
      <c r="D74" s="106">
        <v>112</v>
      </c>
      <c r="E74" s="157">
        <v>102</v>
      </c>
      <c r="F74" s="220">
        <f>SUM(D74:E74)</f>
        <v>214</v>
      </c>
      <c r="G74" s="106">
        <v>106</v>
      </c>
      <c r="H74" s="107">
        <v>94</v>
      </c>
      <c r="I74" s="220">
        <f>SUM(G74:H74)</f>
        <v>200</v>
      </c>
      <c r="J74" s="106">
        <v>415</v>
      </c>
      <c r="K74" s="107">
        <v>300</v>
      </c>
      <c r="L74" s="220">
        <f>SUM(J74:K74)</f>
        <v>715</v>
      </c>
      <c r="M74" s="148">
        <f t="shared" si="19"/>
        <v>521</v>
      </c>
      <c r="N74" s="56">
        <f t="shared" si="19"/>
        <v>394</v>
      </c>
      <c r="O74" s="220">
        <f>SUM(M74:N74)</f>
        <v>915</v>
      </c>
    </row>
    <row r="75" spans="1:15" ht="12.75" customHeight="1" thickBot="1">
      <c r="A75" s="289" t="s">
        <v>41</v>
      </c>
      <c r="B75" s="290" t="s">
        <v>252</v>
      </c>
      <c r="C75" s="232" t="s">
        <v>96</v>
      </c>
      <c r="D75" s="70">
        <v>34</v>
      </c>
      <c r="E75" s="221">
        <v>12</v>
      </c>
      <c r="F75" s="346">
        <f>SUM(D75:E75)</f>
        <v>46</v>
      </c>
      <c r="G75" s="70">
        <v>33</v>
      </c>
      <c r="H75" s="71">
        <v>12</v>
      </c>
      <c r="I75" s="346">
        <f>SUM(G75:H75)</f>
        <v>45</v>
      </c>
      <c r="J75" s="70">
        <v>138</v>
      </c>
      <c r="K75" s="71">
        <v>51</v>
      </c>
      <c r="L75" s="346">
        <f>SUM(J75:K75)</f>
        <v>189</v>
      </c>
      <c r="M75" s="148">
        <f t="shared" si="19"/>
        <v>171</v>
      </c>
      <c r="N75" s="56">
        <f t="shared" si="19"/>
        <v>63</v>
      </c>
      <c r="O75" s="233">
        <f>SUM(M75:N75)</f>
        <v>234</v>
      </c>
    </row>
    <row r="76" spans="1:15" ht="13.5" thickBot="1">
      <c r="A76" s="398" t="s">
        <v>29</v>
      </c>
      <c r="B76" s="398"/>
      <c r="C76" s="398"/>
      <c r="D76" s="72">
        <f aca="true" t="shared" si="20" ref="D76:O76">SUM(D72:D75)</f>
        <v>217</v>
      </c>
      <c r="E76" s="72">
        <f t="shared" si="20"/>
        <v>209</v>
      </c>
      <c r="F76" s="72">
        <f t="shared" si="20"/>
        <v>426</v>
      </c>
      <c r="G76" s="72">
        <f t="shared" si="20"/>
        <v>209</v>
      </c>
      <c r="H76" s="72">
        <f t="shared" si="20"/>
        <v>202</v>
      </c>
      <c r="I76" s="72">
        <f t="shared" si="20"/>
        <v>411</v>
      </c>
      <c r="J76" s="72">
        <f t="shared" si="20"/>
        <v>1070</v>
      </c>
      <c r="K76" s="72">
        <f>SUM(K72:K75)</f>
        <v>1054</v>
      </c>
      <c r="L76" s="72">
        <f t="shared" si="20"/>
        <v>2124</v>
      </c>
      <c r="M76" s="72">
        <f t="shared" si="20"/>
        <v>1279</v>
      </c>
      <c r="N76" s="72">
        <f t="shared" si="20"/>
        <v>1256</v>
      </c>
      <c r="O76" s="35">
        <f t="shared" si="20"/>
        <v>2535</v>
      </c>
    </row>
    <row r="77" spans="1:15" ht="13.5" thickBot="1">
      <c r="A77" s="13"/>
      <c r="B77" s="13"/>
      <c r="C77" s="13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3.5" thickBot="1">
      <c r="A78" s="58" t="s">
        <v>33</v>
      </c>
      <c r="B78" s="59" t="s">
        <v>38</v>
      </c>
      <c r="C78" s="33" t="s">
        <v>9</v>
      </c>
      <c r="D78" s="32" t="s">
        <v>15</v>
      </c>
      <c r="E78" s="32" t="s">
        <v>16</v>
      </c>
      <c r="F78" s="32" t="s">
        <v>17</v>
      </c>
      <c r="G78" s="32" t="s">
        <v>15</v>
      </c>
      <c r="H78" s="32" t="s">
        <v>16</v>
      </c>
      <c r="I78" s="32" t="s">
        <v>17</v>
      </c>
      <c r="J78" s="32" t="s">
        <v>15</v>
      </c>
      <c r="K78" s="32" t="s">
        <v>16</v>
      </c>
      <c r="L78" s="32" t="s">
        <v>17</v>
      </c>
      <c r="M78" s="32" t="s">
        <v>15</v>
      </c>
      <c r="N78" s="32" t="s">
        <v>16</v>
      </c>
      <c r="O78" s="32" t="s">
        <v>17</v>
      </c>
    </row>
    <row r="79" spans="1:15" ht="12.75">
      <c r="A79" s="271" t="s">
        <v>43</v>
      </c>
      <c r="B79" s="272" t="s">
        <v>40</v>
      </c>
      <c r="C79" s="156" t="s">
        <v>20</v>
      </c>
      <c r="D79" s="38">
        <v>0</v>
      </c>
      <c r="E79" s="10">
        <v>0</v>
      </c>
      <c r="F79" s="63">
        <f>SUM(D79:E79)</f>
        <v>0</v>
      </c>
      <c r="G79" s="43">
        <v>0</v>
      </c>
      <c r="H79" s="6">
        <v>0</v>
      </c>
      <c r="I79" s="62">
        <f>SUM(G79:H79)</f>
        <v>0</v>
      </c>
      <c r="J79" s="38">
        <v>0</v>
      </c>
      <c r="K79" s="10">
        <v>0</v>
      </c>
      <c r="L79" s="63">
        <f aca="true" t="shared" si="21" ref="L79:L89">SUM(J79:K79)</f>
        <v>0</v>
      </c>
      <c r="M79" s="148">
        <f aca="true" t="shared" si="22" ref="M79:M89">SUM(G79,J79)</f>
        <v>0</v>
      </c>
      <c r="N79" s="56">
        <f aca="true" t="shared" si="23" ref="N79:N89">SUM(H79,K79)</f>
        <v>0</v>
      </c>
      <c r="O79" s="63">
        <f aca="true" t="shared" si="24" ref="O79:O89">SUM(M79:N79)</f>
        <v>0</v>
      </c>
    </row>
    <row r="80" spans="1:15" ht="12.75">
      <c r="A80" s="271" t="s">
        <v>44</v>
      </c>
      <c r="B80" s="272" t="s">
        <v>40</v>
      </c>
      <c r="C80" s="156" t="s">
        <v>20</v>
      </c>
      <c r="D80" s="38">
        <v>1</v>
      </c>
      <c r="E80" s="10">
        <v>1</v>
      </c>
      <c r="F80" s="63">
        <f>SUM(D80:E80)</f>
        <v>2</v>
      </c>
      <c r="G80" s="38">
        <v>1</v>
      </c>
      <c r="H80" s="10">
        <v>1</v>
      </c>
      <c r="I80" s="63">
        <f>SUM(G80:H80)</f>
        <v>2</v>
      </c>
      <c r="J80" s="38">
        <v>0</v>
      </c>
      <c r="K80" s="10">
        <v>0</v>
      </c>
      <c r="L80" s="63">
        <f t="shared" si="21"/>
        <v>0</v>
      </c>
      <c r="M80" s="148">
        <f t="shared" si="22"/>
        <v>1</v>
      </c>
      <c r="N80" s="56">
        <f t="shared" si="23"/>
        <v>1</v>
      </c>
      <c r="O80" s="63">
        <f>SUM(M80:N80)</f>
        <v>2</v>
      </c>
    </row>
    <row r="81" spans="1:15" ht="12.75">
      <c r="A81" s="271" t="s">
        <v>45</v>
      </c>
      <c r="B81" s="272" t="s">
        <v>40</v>
      </c>
      <c r="C81" s="156" t="s">
        <v>20</v>
      </c>
      <c r="D81" s="38">
        <v>2</v>
      </c>
      <c r="E81" s="10">
        <v>1</v>
      </c>
      <c r="F81" s="63">
        <f aca="true" t="shared" si="25" ref="F81:F88">SUM(D81:E81)</f>
        <v>3</v>
      </c>
      <c r="G81" s="38">
        <v>2</v>
      </c>
      <c r="H81" s="10">
        <v>1</v>
      </c>
      <c r="I81" s="63">
        <f aca="true" t="shared" si="26" ref="I81:I88">SUM(G81:H81)</f>
        <v>3</v>
      </c>
      <c r="J81" s="38">
        <v>0</v>
      </c>
      <c r="K81" s="10">
        <v>0</v>
      </c>
      <c r="L81" s="63">
        <f t="shared" si="21"/>
        <v>0</v>
      </c>
      <c r="M81" s="148">
        <f t="shared" si="22"/>
        <v>2</v>
      </c>
      <c r="N81" s="56">
        <f t="shared" si="23"/>
        <v>1</v>
      </c>
      <c r="O81" s="63">
        <f t="shared" si="24"/>
        <v>3</v>
      </c>
    </row>
    <row r="82" spans="1:15" ht="12.75">
      <c r="A82" s="271" t="s">
        <v>46</v>
      </c>
      <c r="B82" s="272" t="s">
        <v>40</v>
      </c>
      <c r="C82" s="156" t="s">
        <v>20</v>
      </c>
      <c r="D82" s="38">
        <v>2</v>
      </c>
      <c r="E82" s="10">
        <v>1</v>
      </c>
      <c r="F82" s="63">
        <f t="shared" si="25"/>
        <v>3</v>
      </c>
      <c r="G82" s="329">
        <v>2</v>
      </c>
      <c r="H82" s="330">
        <v>1</v>
      </c>
      <c r="I82" s="63">
        <f t="shared" si="26"/>
        <v>3</v>
      </c>
      <c r="J82" s="38">
        <v>0</v>
      </c>
      <c r="K82" s="10">
        <v>0</v>
      </c>
      <c r="L82" s="63">
        <f t="shared" si="21"/>
        <v>0</v>
      </c>
      <c r="M82" s="148">
        <f t="shared" si="22"/>
        <v>2</v>
      </c>
      <c r="N82" s="56">
        <f t="shared" si="23"/>
        <v>1</v>
      </c>
      <c r="O82" s="63">
        <f t="shared" si="24"/>
        <v>3</v>
      </c>
    </row>
    <row r="83" spans="1:15" ht="12.75">
      <c r="A83" s="271" t="s">
        <v>47</v>
      </c>
      <c r="B83" s="272" t="s">
        <v>40</v>
      </c>
      <c r="C83" s="156" t="s">
        <v>20</v>
      </c>
      <c r="D83" s="38">
        <v>0</v>
      </c>
      <c r="E83" s="10">
        <v>6</v>
      </c>
      <c r="F83" s="63">
        <f t="shared" si="25"/>
        <v>6</v>
      </c>
      <c r="G83" s="329">
        <v>0</v>
      </c>
      <c r="H83" s="330">
        <v>2</v>
      </c>
      <c r="I83" s="63">
        <f t="shared" si="26"/>
        <v>2</v>
      </c>
      <c r="J83" s="38">
        <v>0</v>
      </c>
      <c r="K83" s="10">
        <v>0</v>
      </c>
      <c r="L83" s="63">
        <f t="shared" si="21"/>
        <v>0</v>
      </c>
      <c r="M83" s="148">
        <f t="shared" si="22"/>
        <v>0</v>
      </c>
      <c r="N83" s="56">
        <f t="shared" si="23"/>
        <v>2</v>
      </c>
      <c r="O83" s="23">
        <f t="shared" si="24"/>
        <v>2</v>
      </c>
    </row>
    <row r="84" spans="1:15" ht="12.75">
      <c r="A84" s="271" t="s">
        <v>48</v>
      </c>
      <c r="B84" s="272" t="s">
        <v>40</v>
      </c>
      <c r="C84" s="156" t="s">
        <v>20</v>
      </c>
      <c r="D84" s="38">
        <v>0</v>
      </c>
      <c r="E84" s="10">
        <v>0</v>
      </c>
      <c r="F84" s="63">
        <f t="shared" si="25"/>
        <v>0</v>
      </c>
      <c r="G84" s="329">
        <v>0</v>
      </c>
      <c r="H84" s="330">
        <v>0</v>
      </c>
      <c r="I84" s="63">
        <f t="shared" si="26"/>
        <v>0</v>
      </c>
      <c r="J84" s="38">
        <v>0</v>
      </c>
      <c r="K84" s="10">
        <v>0</v>
      </c>
      <c r="L84" s="63">
        <f t="shared" si="21"/>
        <v>0</v>
      </c>
      <c r="M84" s="148">
        <f t="shared" si="22"/>
        <v>0</v>
      </c>
      <c r="N84" s="56">
        <f t="shared" si="23"/>
        <v>0</v>
      </c>
      <c r="O84" s="63">
        <f t="shared" si="24"/>
        <v>0</v>
      </c>
    </row>
    <row r="85" spans="1:15" ht="12.75">
      <c r="A85" s="271" t="s">
        <v>170</v>
      </c>
      <c r="B85" s="272" t="s">
        <v>40</v>
      </c>
      <c r="C85" s="156" t="s">
        <v>20</v>
      </c>
      <c r="D85" s="38">
        <v>4</v>
      </c>
      <c r="E85" s="10">
        <v>0</v>
      </c>
      <c r="F85" s="63">
        <f t="shared" si="25"/>
        <v>4</v>
      </c>
      <c r="G85" s="329">
        <v>4</v>
      </c>
      <c r="H85" s="330">
        <v>0</v>
      </c>
      <c r="I85" s="63">
        <f t="shared" si="26"/>
        <v>4</v>
      </c>
      <c r="J85" s="38">
        <v>1</v>
      </c>
      <c r="K85" s="10">
        <v>0</v>
      </c>
      <c r="L85" s="63">
        <f t="shared" si="21"/>
        <v>1</v>
      </c>
      <c r="M85" s="148">
        <f t="shared" si="22"/>
        <v>5</v>
      </c>
      <c r="N85" s="56">
        <f t="shared" si="23"/>
        <v>0</v>
      </c>
      <c r="O85" s="63">
        <f t="shared" si="24"/>
        <v>5</v>
      </c>
    </row>
    <row r="86" spans="1:15" ht="12.75">
      <c r="A86" s="271" t="s">
        <v>49</v>
      </c>
      <c r="B86" s="272" t="s">
        <v>40</v>
      </c>
      <c r="C86" s="156" t="s">
        <v>20</v>
      </c>
      <c r="D86" s="38">
        <v>5</v>
      </c>
      <c r="E86" s="10">
        <v>0</v>
      </c>
      <c r="F86" s="63">
        <f t="shared" si="25"/>
        <v>5</v>
      </c>
      <c r="G86" s="38">
        <v>5</v>
      </c>
      <c r="H86" s="10">
        <v>0</v>
      </c>
      <c r="I86" s="63">
        <f t="shared" si="26"/>
        <v>5</v>
      </c>
      <c r="J86" s="38">
        <v>2</v>
      </c>
      <c r="K86" s="10">
        <v>0</v>
      </c>
      <c r="L86" s="63">
        <f t="shared" si="21"/>
        <v>2</v>
      </c>
      <c r="M86" s="148">
        <f>SUM(G86,J86)</f>
        <v>7</v>
      </c>
      <c r="N86" s="56">
        <f>SUM(H86,K86)</f>
        <v>0</v>
      </c>
      <c r="O86" s="63">
        <f t="shared" si="24"/>
        <v>7</v>
      </c>
    </row>
    <row r="87" spans="1:15" ht="12.75">
      <c r="A87" s="271" t="s">
        <v>50</v>
      </c>
      <c r="B87" s="272" t="s">
        <v>42</v>
      </c>
      <c r="C87" s="156" t="s">
        <v>20</v>
      </c>
      <c r="D87" s="38">
        <v>0</v>
      </c>
      <c r="E87" s="10">
        <v>0</v>
      </c>
      <c r="F87" s="63">
        <f t="shared" si="25"/>
        <v>0</v>
      </c>
      <c r="G87" s="38">
        <v>0</v>
      </c>
      <c r="H87" s="10">
        <v>0</v>
      </c>
      <c r="I87" s="63">
        <f t="shared" si="26"/>
        <v>0</v>
      </c>
      <c r="J87" s="38">
        <v>0</v>
      </c>
      <c r="K87" s="10">
        <v>0</v>
      </c>
      <c r="L87" s="63">
        <f t="shared" si="21"/>
        <v>0</v>
      </c>
      <c r="M87" s="148">
        <f t="shared" si="22"/>
        <v>0</v>
      </c>
      <c r="N87" s="56">
        <f t="shared" si="23"/>
        <v>0</v>
      </c>
      <c r="O87" s="63">
        <f t="shared" si="24"/>
        <v>0</v>
      </c>
    </row>
    <row r="88" spans="1:15" ht="12.75">
      <c r="A88" s="282" t="s">
        <v>217</v>
      </c>
      <c r="B88" s="272" t="s">
        <v>40</v>
      </c>
      <c r="C88" s="156" t="s">
        <v>20</v>
      </c>
      <c r="D88" s="38">
        <v>0</v>
      </c>
      <c r="E88" s="10">
        <v>0</v>
      </c>
      <c r="F88" s="63">
        <f t="shared" si="25"/>
        <v>0</v>
      </c>
      <c r="G88" s="38">
        <v>0</v>
      </c>
      <c r="H88" s="10">
        <v>0</v>
      </c>
      <c r="I88" s="63">
        <f t="shared" si="26"/>
        <v>0</v>
      </c>
      <c r="J88" s="38">
        <v>0</v>
      </c>
      <c r="K88" s="10">
        <v>0</v>
      </c>
      <c r="L88" s="63">
        <f>SUM(J88:K88)</f>
        <v>0</v>
      </c>
      <c r="M88" s="148">
        <f>SUM(G88,J88)</f>
        <v>0</v>
      </c>
      <c r="N88" s="56">
        <f>SUM(H88,K88)</f>
        <v>0</v>
      </c>
      <c r="O88" s="63">
        <f t="shared" si="24"/>
        <v>0</v>
      </c>
    </row>
    <row r="89" spans="1:15" ht="13.5" thickBot="1">
      <c r="A89" s="282" t="s">
        <v>51</v>
      </c>
      <c r="B89" s="97" t="s">
        <v>40</v>
      </c>
      <c r="C89" s="196" t="s">
        <v>20</v>
      </c>
      <c r="D89" s="53">
        <v>1</v>
      </c>
      <c r="E89" s="11">
        <v>0</v>
      </c>
      <c r="F89" s="25">
        <f>SUM(D89:E89)</f>
        <v>1</v>
      </c>
      <c r="G89" s="331">
        <v>1</v>
      </c>
      <c r="H89" s="332">
        <v>0</v>
      </c>
      <c r="I89" s="25">
        <f>SUM(G89:H89)</f>
        <v>1</v>
      </c>
      <c r="J89" s="24">
        <v>0</v>
      </c>
      <c r="K89" s="11">
        <v>0</v>
      </c>
      <c r="L89" s="25">
        <f t="shared" si="21"/>
        <v>0</v>
      </c>
      <c r="M89" s="148">
        <f t="shared" si="22"/>
        <v>1</v>
      </c>
      <c r="N89" s="56">
        <f t="shared" si="23"/>
        <v>0</v>
      </c>
      <c r="O89" s="126">
        <f t="shared" si="24"/>
        <v>1</v>
      </c>
    </row>
    <row r="90" spans="1:15" ht="13.5" thickBot="1">
      <c r="A90" s="398" t="s">
        <v>29</v>
      </c>
      <c r="B90" s="398"/>
      <c r="C90" s="398"/>
      <c r="D90" s="35">
        <f aca="true" t="shared" si="27" ref="D90:N90">SUM(D79:D89)</f>
        <v>15</v>
      </c>
      <c r="E90" s="35">
        <f t="shared" si="27"/>
        <v>9</v>
      </c>
      <c r="F90" s="35">
        <f t="shared" si="27"/>
        <v>24</v>
      </c>
      <c r="G90" s="52">
        <f t="shared" si="27"/>
        <v>15</v>
      </c>
      <c r="H90" s="52">
        <f t="shared" si="27"/>
        <v>5</v>
      </c>
      <c r="I90" s="52">
        <f t="shared" si="27"/>
        <v>20</v>
      </c>
      <c r="J90" s="35">
        <f t="shared" si="27"/>
        <v>3</v>
      </c>
      <c r="K90" s="35">
        <f t="shared" si="27"/>
        <v>0</v>
      </c>
      <c r="L90" s="35">
        <f t="shared" si="27"/>
        <v>3</v>
      </c>
      <c r="M90" s="35">
        <f t="shared" si="27"/>
        <v>18</v>
      </c>
      <c r="N90" s="35">
        <f t="shared" si="27"/>
        <v>5</v>
      </c>
      <c r="O90" s="35">
        <f>SUM(O79:O89)</f>
        <v>23</v>
      </c>
    </row>
    <row r="91" spans="1:15" ht="13.5" thickBot="1">
      <c r="A91" s="13"/>
      <c r="B91" s="13"/>
      <c r="C91" s="13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3.5" thickBot="1">
      <c r="A92" s="33" t="s">
        <v>30</v>
      </c>
      <c r="B92" s="59" t="s">
        <v>38</v>
      </c>
      <c r="C92" s="33" t="s">
        <v>9</v>
      </c>
      <c r="D92" s="45" t="s">
        <v>15</v>
      </c>
      <c r="E92" s="45" t="s">
        <v>16</v>
      </c>
      <c r="F92" s="45" t="s">
        <v>17</v>
      </c>
      <c r="G92" s="45" t="s">
        <v>15</v>
      </c>
      <c r="H92" s="45" t="s">
        <v>16</v>
      </c>
      <c r="I92" s="45" t="s">
        <v>17</v>
      </c>
      <c r="J92" s="45" t="s">
        <v>15</v>
      </c>
      <c r="K92" s="45" t="s">
        <v>16</v>
      </c>
      <c r="L92" s="45" t="s">
        <v>17</v>
      </c>
      <c r="M92" s="84" t="s">
        <v>15</v>
      </c>
      <c r="N92" s="32" t="s">
        <v>16</v>
      </c>
      <c r="O92" s="45" t="s">
        <v>17</v>
      </c>
    </row>
    <row r="93" spans="1:15" ht="12.75">
      <c r="A93" s="76" t="s">
        <v>144</v>
      </c>
      <c r="B93" s="87" t="s">
        <v>40</v>
      </c>
      <c r="C93" s="92" t="s">
        <v>20</v>
      </c>
      <c r="D93" s="43">
        <v>0</v>
      </c>
      <c r="E93" s="6">
        <v>0</v>
      </c>
      <c r="F93" s="62">
        <f>SUM(D93:E93)</f>
        <v>0</v>
      </c>
      <c r="G93" s="43">
        <v>0</v>
      </c>
      <c r="H93" s="6">
        <v>0</v>
      </c>
      <c r="I93" s="62">
        <f>SUM(G93:H93)</f>
        <v>0</v>
      </c>
      <c r="J93" s="43">
        <v>0</v>
      </c>
      <c r="K93" s="6">
        <v>0</v>
      </c>
      <c r="L93" s="62">
        <f>SUM(J93:K93)</f>
        <v>0</v>
      </c>
      <c r="M93" s="326">
        <f aca="true" t="shared" si="28" ref="M93:N95">SUM(G93,J93)</f>
        <v>0</v>
      </c>
      <c r="N93" s="69">
        <f t="shared" si="28"/>
        <v>0</v>
      </c>
      <c r="O93" s="62">
        <f>SUM(M93:N93)</f>
        <v>0</v>
      </c>
    </row>
    <row r="94" spans="1:15" ht="12.75">
      <c r="A94" s="76" t="s">
        <v>220</v>
      </c>
      <c r="B94" s="87" t="s">
        <v>40</v>
      </c>
      <c r="C94" s="92" t="s">
        <v>20</v>
      </c>
      <c r="D94" s="41">
        <v>0</v>
      </c>
      <c r="E94" s="9">
        <v>0</v>
      </c>
      <c r="F94" s="23">
        <f>SUM(D94:E94)</f>
        <v>0</v>
      </c>
      <c r="G94" s="41">
        <v>0</v>
      </c>
      <c r="H94" s="9">
        <v>0</v>
      </c>
      <c r="I94" s="23">
        <f>SUM(G94:H94)</f>
        <v>0</v>
      </c>
      <c r="J94" s="41">
        <v>0</v>
      </c>
      <c r="K94" s="9">
        <v>0</v>
      </c>
      <c r="L94" s="23">
        <f>SUM(J94:K94)</f>
        <v>0</v>
      </c>
      <c r="M94" s="67">
        <f t="shared" si="28"/>
        <v>0</v>
      </c>
      <c r="N94" s="56">
        <f t="shared" si="28"/>
        <v>0</v>
      </c>
      <c r="O94" s="23">
        <f>SUM(M94:N94)</f>
        <v>0</v>
      </c>
    </row>
    <row r="95" spans="1:15" ht="13.5" thickBot="1">
      <c r="A95" s="165" t="s">
        <v>169</v>
      </c>
      <c r="B95" s="97" t="s">
        <v>42</v>
      </c>
      <c r="C95" s="101" t="s">
        <v>20</v>
      </c>
      <c r="D95" s="102">
        <v>0</v>
      </c>
      <c r="E95" s="103">
        <v>0</v>
      </c>
      <c r="F95" s="75">
        <f>SUM(D95:E95)</f>
        <v>0</v>
      </c>
      <c r="G95" s="53">
        <v>0</v>
      </c>
      <c r="H95" s="50">
        <v>0</v>
      </c>
      <c r="I95" s="75">
        <f>SUM(G95:H95)</f>
        <v>0</v>
      </c>
      <c r="J95" s="53">
        <v>0</v>
      </c>
      <c r="K95" s="50">
        <v>0</v>
      </c>
      <c r="L95" s="75">
        <f>SUM(J95:K95)</f>
        <v>0</v>
      </c>
      <c r="M95" s="67">
        <f t="shared" si="28"/>
        <v>0</v>
      </c>
      <c r="N95" s="56">
        <f t="shared" si="28"/>
        <v>0</v>
      </c>
      <c r="O95" s="75">
        <f>SUM(M95:N95)</f>
        <v>0</v>
      </c>
    </row>
    <row r="96" spans="1:15" ht="13.5" thickBot="1">
      <c r="A96" s="401" t="s">
        <v>29</v>
      </c>
      <c r="B96" s="402"/>
      <c r="C96" s="402"/>
      <c r="D96" s="72">
        <f>SUM(D93:D95)</f>
        <v>0</v>
      </c>
      <c r="E96" s="72">
        <f aca="true" t="shared" si="29" ref="E96:N96">SUM(E93:E95)</f>
        <v>0</v>
      </c>
      <c r="F96" s="35">
        <f t="shared" si="29"/>
        <v>0</v>
      </c>
      <c r="G96" s="83">
        <f t="shared" si="29"/>
        <v>0</v>
      </c>
      <c r="H96" s="51">
        <f t="shared" si="29"/>
        <v>0</v>
      </c>
      <c r="I96" s="51">
        <f t="shared" si="29"/>
        <v>0</v>
      </c>
      <c r="J96" s="72">
        <f t="shared" si="29"/>
        <v>0</v>
      </c>
      <c r="K96" s="72">
        <f t="shared" si="29"/>
        <v>0</v>
      </c>
      <c r="L96" s="35">
        <f t="shared" si="29"/>
        <v>0</v>
      </c>
      <c r="M96" s="83">
        <f t="shared" si="29"/>
        <v>0</v>
      </c>
      <c r="N96" s="51">
        <f t="shared" si="29"/>
        <v>0</v>
      </c>
      <c r="O96" s="35">
        <f>SUM(O93:O95)</f>
        <v>0</v>
      </c>
    </row>
    <row r="97" spans="1:15" ht="13.5" thickBot="1">
      <c r="A97" s="403" t="s">
        <v>36</v>
      </c>
      <c r="B97" s="404"/>
      <c r="C97" s="404"/>
      <c r="D97" s="166">
        <f>SUM(D76,D90,D96)</f>
        <v>232</v>
      </c>
      <c r="E97" s="166">
        <f aca="true" t="shared" si="30" ref="E97:M97">SUM(E76,E90,E96)</f>
        <v>218</v>
      </c>
      <c r="F97" s="166">
        <f t="shared" si="30"/>
        <v>450</v>
      </c>
      <c r="G97" s="166">
        <f t="shared" si="30"/>
        <v>224</v>
      </c>
      <c r="H97" s="166">
        <f t="shared" si="30"/>
        <v>207</v>
      </c>
      <c r="I97" s="166">
        <f t="shared" si="30"/>
        <v>431</v>
      </c>
      <c r="J97" s="166">
        <f t="shared" si="30"/>
        <v>1073</v>
      </c>
      <c r="K97" s="166">
        <f t="shared" si="30"/>
        <v>1054</v>
      </c>
      <c r="L97" s="166">
        <f t="shared" si="30"/>
        <v>2127</v>
      </c>
      <c r="M97" s="166">
        <f t="shared" si="30"/>
        <v>1297</v>
      </c>
      <c r="N97" s="166">
        <f>SUM(N76,N90,N96)</f>
        <v>1261</v>
      </c>
      <c r="O97" s="166">
        <f>SUM(O76,O90,O96)</f>
        <v>2558</v>
      </c>
    </row>
    <row r="98" spans="1:15" ht="12.75">
      <c r="A98" s="48"/>
      <c r="B98" s="48"/>
      <c r="C98" s="48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ht="15.75" thickBot="1">
      <c r="A99" s="139"/>
    </row>
    <row r="100" spans="1:15" ht="13.5" thickBot="1">
      <c r="A100" s="389" t="s">
        <v>52</v>
      </c>
      <c r="B100" s="389"/>
      <c r="C100" s="389"/>
      <c r="D100" s="389"/>
      <c r="E100" s="389"/>
      <c r="F100" s="389"/>
      <c r="G100" s="392" t="s">
        <v>6</v>
      </c>
      <c r="H100" s="392"/>
      <c r="I100" s="392"/>
      <c r="J100" s="392"/>
      <c r="K100" s="392"/>
      <c r="L100" s="392"/>
      <c r="M100" s="392"/>
      <c r="N100" s="392"/>
      <c r="O100" s="392"/>
    </row>
    <row r="101" spans="1:15" ht="13.5" thickBot="1">
      <c r="A101" s="33" t="s">
        <v>7</v>
      </c>
      <c r="B101" s="383" t="s">
        <v>38</v>
      </c>
      <c r="C101" s="390" t="s">
        <v>9</v>
      </c>
      <c r="D101" s="382" t="s">
        <v>10</v>
      </c>
      <c r="E101" s="382"/>
      <c r="F101" s="382"/>
      <c r="G101" s="382" t="s">
        <v>11</v>
      </c>
      <c r="H101" s="382"/>
      <c r="I101" s="382"/>
      <c r="J101" s="382" t="s">
        <v>12</v>
      </c>
      <c r="K101" s="382"/>
      <c r="L101" s="382"/>
      <c r="M101" s="382" t="s">
        <v>13</v>
      </c>
      <c r="N101" s="382"/>
      <c r="O101" s="382"/>
    </row>
    <row r="102" spans="1:15" ht="13.5" thickBot="1">
      <c r="A102" s="33" t="s">
        <v>14</v>
      </c>
      <c r="B102" s="384"/>
      <c r="C102" s="414"/>
      <c r="D102" s="32" t="s">
        <v>15</v>
      </c>
      <c r="E102" s="32" t="s">
        <v>16</v>
      </c>
      <c r="F102" s="32" t="s">
        <v>17</v>
      </c>
      <c r="G102" s="32" t="s">
        <v>15</v>
      </c>
      <c r="H102" s="32" t="s">
        <v>16</v>
      </c>
      <c r="I102" s="32" t="s">
        <v>17</v>
      </c>
      <c r="J102" s="32" t="s">
        <v>15</v>
      </c>
      <c r="K102" s="32" t="s">
        <v>16</v>
      </c>
      <c r="L102" s="32" t="s">
        <v>17</v>
      </c>
      <c r="M102" s="32" t="s">
        <v>15</v>
      </c>
      <c r="N102" s="32" t="s">
        <v>16</v>
      </c>
      <c r="O102" s="32" t="s">
        <v>17</v>
      </c>
    </row>
    <row r="103" spans="1:15" ht="12.75">
      <c r="A103" s="154" t="s">
        <v>23</v>
      </c>
      <c r="B103" s="155" t="s">
        <v>53</v>
      </c>
      <c r="C103" s="167" t="s">
        <v>54</v>
      </c>
      <c r="D103" s="43">
        <v>20</v>
      </c>
      <c r="E103" s="6">
        <v>45</v>
      </c>
      <c r="F103" s="124">
        <f>SUM(D103:E103)</f>
        <v>65</v>
      </c>
      <c r="G103" s="43">
        <v>19</v>
      </c>
      <c r="H103" s="6">
        <v>44</v>
      </c>
      <c r="I103" s="124">
        <f>SUM(G103:H103)</f>
        <v>63</v>
      </c>
      <c r="J103" s="43">
        <v>89</v>
      </c>
      <c r="K103" s="6">
        <v>115</v>
      </c>
      <c r="L103" s="62">
        <f>SUM(J103:K103)</f>
        <v>204</v>
      </c>
      <c r="M103" s="68">
        <f>SUM(G103,J103)</f>
        <v>108</v>
      </c>
      <c r="N103" s="69">
        <f>SUM(H103,K103)</f>
        <v>159</v>
      </c>
      <c r="O103" s="124">
        <f aca="true" t="shared" si="31" ref="O103:O112">SUM(M103:N103)</f>
        <v>267</v>
      </c>
    </row>
    <row r="104" spans="1:15" ht="13.5" customHeight="1">
      <c r="A104" s="271" t="s">
        <v>55</v>
      </c>
      <c r="B104" s="272" t="s">
        <v>136</v>
      </c>
      <c r="C104" s="37" t="s">
        <v>54</v>
      </c>
      <c r="D104" s="38">
        <v>2</v>
      </c>
      <c r="E104" s="10">
        <v>4</v>
      </c>
      <c r="F104" s="63">
        <f aca="true" t="shared" si="32" ref="F104:F112">SUM(D104:E104)</f>
        <v>6</v>
      </c>
      <c r="G104" s="38">
        <v>2</v>
      </c>
      <c r="H104" s="10">
        <v>3</v>
      </c>
      <c r="I104" s="63">
        <f aca="true" t="shared" si="33" ref="I104:I112">SUM(G104:H104)</f>
        <v>5</v>
      </c>
      <c r="J104" s="38">
        <v>7</v>
      </c>
      <c r="K104" s="10">
        <v>10</v>
      </c>
      <c r="L104" s="23">
        <f aca="true" t="shared" si="34" ref="L104:L112">SUM(J104:K104)</f>
        <v>17</v>
      </c>
      <c r="M104" s="148">
        <f aca="true" t="shared" si="35" ref="M104:M112">SUM(G104,J104)</f>
        <v>9</v>
      </c>
      <c r="N104" s="56">
        <f aca="true" t="shared" si="36" ref="N104:N111">SUM(H104,K104)</f>
        <v>13</v>
      </c>
      <c r="O104" s="63">
        <f t="shared" si="31"/>
        <v>22</v>
      </c>
    </row>
    <row r="105" spans="1:15" ht="13.5" customHeight="1">
      <c r="A105" s="271" t="s">
        <v>191</v>
      </c>
      <c r="B105" s="272" t="s">
        <v>57</v>
      </c>
      <c r="C105" s="28" t="s">
        <v>54</v>
      </c>
      <c r="D105" s="38">
        <v>0</v>
      </c>
      <c r="E105" s="10">
        <v>0</v>
      </c>
      <c r="F105" s="63">
        <f t="shared" si="32"/>
        <v>0</v>
      </c>
      <c r="G105" s="38">
        <v>0</v>
      </c>
      <c r="H105" s="10">
        <v>0</v>
      </c>
      <c r="I105" s="63">
        <f>SUM(G105:H105)</f>
        <v>0</v>
      </c>
      <c r="J105" s="38">
        <v>205</v>
      </c>
      <c r="K105" s="10">
        <v>237</v>
      </c>
      <c r="L105" s="23">
        <f>SUM(J105:K105)</f>
        <v>442</v>
      </c>
      <c r="M105" s="148">
        <f>SUM(G105,J105)</f>
        <v>205</v>
      </c>
      <c r="N105" s="56">
        <f>SUM(H105,K105)</f>
        <v>237</v>
      </c>
      <c r="O105" s="63">
        <f>SUM(M105:N105)</f>
        <v>442</v>
      </c>
    </row>
    <row r="106" spans="1:15" ht="12.75">
      <c r="A106" s="271" t="s">
        <v>56</v>
      </c>
      <c r="B106" s="272" t="s">
        <v>57</v>
      </c>
      <c r="C106" s="28" t="s">
        <v>54</v>
      </c>
      <c r="D106" s="38">
        <v>105</v>
      </c>
      <c r="E106" s="10">
        <v>146</v>
      </c>
      <c r="F106" s="63">
        <f t="shared" si="32"/>
        <v>251</v>
      </c>
      <c r="G106" s="38">
        <v>104</v>
      </c>
      <c r="H106" s="10">
        <v>136</v>
      </c>
      <c r="I106" s="63">
        <f t="shared" si="33"/>
        <v>240</v>
      </c>
      <c r="J106" s="38">
        <v>277</v>
      </c>
      <c r="K106" s="10">
        <v>319</v>
      </c>
      <c r="L106" s="23">
        <f t="shared" si="34"/>
        <v>596</v>
      </c>
      <c r="M106" s="148">
        <f t="shared" si="35"/>
        <v>381</v>
      </c>
      <c r="N106" s="56">
        <f t="shared" si="36"/>
        <v>455</v>
      </c>
      <c r="O106" s="63">
        <f t="shared" si="31"/>
        <v>836</v>
      </c>
    </row>
    <row r="107" spans="1:15" ht="12.75">
      <c r="A107" s="271" t="s">
        <v>56</v>
      </c>
      <c r="B107" s="272" t="s">
        <v>240</v>
      </c>
      <c r="C107" s="28" t="s">
        <v>241</v>
      </c>
      <c r="D107" s="38">
        <v>10</v>
      </c>
      <c r="E107" s="10">
        <v>10</v>
      </c>
      <c r="F107" s="63">
        <f t="shared" si="32"/>
        <v>20</v>
      </c>
      <c r="G107" s="38">
        <v>11</v>
      </c>
      <c r="H107" s="10">
        <v>10</v>
      </c>
      <c r="I107" s="63">
        <f t="shared" si="33"/>
        <v>21</v>
      </c>
      <c r="J107" s="38">
        <v>0</v>
      </c>
      <c r="K107" s="10">
        <v>0</v>
      </c>
      <c r="L107" s="23">
        <f t="shared" si="34"/>
        <v>0</v>
      </c>
      <c r="M107" s="148">
        <f t="shared" si="35"/>
        <v>11</v>
      </c>
      <c r="N107" s="56">
        <f t="shared" si="36"/>
        <v>10</v>
      </c>
      <c r="O107" s="63">
        <f t="shared" si="31"/>
        <v>21</v>
      </c>
    </row>
    <row r="108" spans="1:15" ht="12.75">
      <c r="A108" s="271" t="s">
        <v>56</v>
      </c>
      <c r="B108" s="272" t="s">
        <v>242</v>
      </c>
      <c r="C108" s="28" t="s">
        <v>69</v>
      </c>
      <c r="D108" s="38">
        <v>101</v>
      </c>
      <c r="E108" s="10">
        <v>108</v>
      </c>
      <c r="F108" s="63">
        <f>SUM(D108:E108)</f>
        <v>209</v>
      </c>
      <c r="G108" s="38">
        <v>96</v>
      </c>
      <c r="H108" s="10">
        <v>97</v>
      </c>
      <c r="I108" s="63">
        <f>SUM(G108:H108)</f>
        <v>193</v>
      </c>
      <c r="J108" s="38">
        <v>0</v>
      </c>
      <c r="K108" s="10">
        <v>0</v>
      </c>
      <c r="L108" s="23">
        <f>SUM(J108:K108)</f>
        <v>0</v>
      </c>
      <c r="M108" s="148">
        <f>SUM(G108,J108)</f>
        <v>96</v>
      </c>
      <c r="N108" s="56">
        <f>SUM(H108,K108)</f>
        <v>97</v>
      </c>
      <c r="O108" s="63">
        <f>SUM(M108:N108)</f>
        <v>193</v>
      </c>
    </row>
    <row r="109" spans="1:15" ht="12.75">
      <c r="A109" s="282" t="s">
        <v>59</v>
      </c>
      <c r="B109" s="97" t="s">
        <v>58</v>
      </c>
      <c r="C109" s="37" t="s">
        <v>54</v>
      </c>
      <c r="D109" s="38">
        <v>5</v>
      </c>
      <c r="E109" s="10">
        <v>10</v>
      </c>
      <c r="F109" s="63">
        <f t="shared" si="32"/>
        <v>15</v>
      </c>
      <c r="G109" s="38">
        <v>5</v>
      </c>
      <c r="H109" s="10">
        <v>9</v>
      </c>
      <c r="I109" s="63">
        <f>SUM(G109:H109)</f>
        <v>14</v>
      </c>
      <c r="J109" s="38">
        <v>28</v>
      </c>
      <c r="K109" s="10">
        <v>23</v>
      </c>
      <c r="L109" s="23">
        <f>SUM(J109:K109)</f>
        <v>51</v>
      </c>
      <c r="M109" s="148">
        <f t="shared" si="35"/>
        <v>33</v>
      </c>
      <c r="N109" s="56">
        <f t="shared" si="36"/>
        <v>32</v>
      </c>
      <c r="O109" s="63">
        <f t="shared" si="31"/>
        <v>65</v>
      </c>
    </row>
    <row r="110" spans="1:15" ht="12.75">
      <c r="A110" s="271" t="s">
        <v>60</v>
      </c>
      <c r="B110" s="272" t="s">
        <v>58</v>
      </c>
      <c r="C110" s="28" t="s">
        <v>54</v>
      </c>
      <c r="D110" s="38">
        <v>43</v>
      </c>
      <c r="E110" s="10">
        <v>39</v>
      </c>
      <c r="F110" s="63">
        <f t="shared" si="32"/>
        <v>82</v>
      </c>
      <c r="G110" s="38">
        <v>39</v>
      </c>
      <c r="H110" s="10">
        <v>32</v>
      </c>
      <c r="I110" s="63">
        <f t="shared" si="33"/>
        <v>71</v>
      </c>
      <c r="J110" s="38">
        <v>129</v>
      </c>
      <c r="K110" s="10">
        <v>108</v>
      </c>
      <c r="L110" s="23">
        <f t="shared" si="34"/>
        <v>237</v>
      </c>
      <c r="M110" s="148">
        <f t="shared" si="35"/>
        <v>168</v>
      </c>
      <c r="N110" s="56">
        <f t="shared" si="36"/>
        <v>140</v>
      </c>
      <c r="O110" s="63">
        <f t="shared" si="31"/>
        <v>308</v>
      </c>
    </row>
    <row r="111" spans="1:15" ht="12.75">
      <c r="A111" s="76" t="s">
        <v>61</v>
      </c>
      <c r="B111" s="87" t="s">
        <v>58</v>
      </c>
      <c r="C111" s="37" t="s">
        <v>54</v>
      </c>
      <c r="D111" s="41">
        <v>11</v>
      </c>
      <c r="E111" s="9">
        <v>7</v>
      </c>
      <c r="F111" s="63">
        <f t="shared" si="32"/>
        <v>18</v>
      </c>
      <c r="G111" s="41">
        <v>11</v>
      </c>
      <c r="H111" s="9">
        <v>6</v>
      </c>
      <c r="I111" s="63">
        <f>SUM(G111:H111)</f>
        <v>17</v>
      </c>
      <c r="J111" s="41">
        <v>17</v>
      </c>
      <c r="K111" s="9">
        <v>22</v>
      </c>
      <c r="L111" s="23">
        <f t="shared" si="34"/>
        <v>39</v>
      </c>
      <c r="M111" s="148">
        <f t="shared" si="35"/>
        <v>28</v>
      </c>
      <c r="N111" s="56">
        <f t="shared" si="36"/>
        <v>28</v>
      </c>
      <c r="O111" s="63">
        <f t="shared" si="31"/>
        <v>56</v>
      </c>
    </row>
    <row r="112" spans="1:15" ht="13.5" thickBot="1">
      <c r="A112" s="282" t="s">
        <v>247</v>
      </c>
      <c r="B112" s="97" t="s">
        <v>58</v>
      </c>
      <c r="C112" s="100" t="s">
        <v>54</v>
      </c>
      <c r="D112" s="53">
        <v>18</v>
      </c>
      <c r="E112" s="50">
        <v>22</v>
      </c>
      <c r="F112" s="25">
        <f t="shared" si="32"/>
        <v>40</v>
      </c>
      <c r="G112" s="53">
        <v>18</v>
      </c>
      <c r="H112" s="50">
        <v>22</v>
      </c>
      <c r="I112" s="25">
        <f t="shared" si="33"/>
        <v>40</v>
      </c>
      <c r="J112" s="53">
        <v>41</v>
      </c>
      <c r="K112" s="50">
        <v>51</v>
      </c>
      <c r="L112" s="25">
        <f t="shared" si="34"/>
        <v>92</v>
      </c>
      <c r="M112" s="148">
        <f t="shared" si="35"/>
        <v>59</v>
      </c>
      <c r="N112" s="56">
        <f>SUM(H112,K112)</f>
        <v>73</v>
      </c>
      <c r="O112" s="126">
        <f t="shared" si="31"/>
        <v>132</v>
      </c>
    </row>
    <row r="113" spans="1:15" ht="13.5" thickBot="1">
      <c r="A113" s="397" t="s">
        <v>29</v>
      </c>
      <c r="B113" s="397"/>
      <c r="C113" s="397"/>
      <c r="D113" s="168">
        <f aca="true" t="shared" si="37" ref="D113:O113">SUM(D103:D112)</f>
        <v>315</v>
      </c>
      <c r="E113" s="168">
        <f t="shared" si="37"/>
        <v>391</v>
      </c>
      <c r="F113" s="168">
        <f t="shared" si="37"/>
        <v>706</v>
      </c>
      <c r="G113" s="168">
        <f t="shared" si="37"/>
        <v>305</v>
      </c>
      <c r="H113" s="168">
        <f t="shared" si="37"/>
        <v>359</v>
      </c>
      <c r="I113" s="168">
        <f t="shared" si="37"/>
        <v>664</v>
      </c>
      <c r="J113" s="168">
        <f t="shared" si="37"/>
        <v>793</v>
      </c>
      <c r="K113" s="168">
        <f t="shared" si="37"/>
        <v>885</v>
      </c>
      <c r="L113" s="168">
        <f t="shared" si="37"/>
        <v>1678</v>
      </c>
      <c r="M113" s="168">
        <f t="shared" si="37"/>
        <v>1098</v>
      </c>
      <c r="N113" s="168">
        <f t="shared" si="37"/>
        <v>1244</v>
      </c>
      <c r="O113" s="168">
        <f t="shared" si="37"/>
        <v>2342</v>
      </c>
    </row>
    <row r="114" spans="1:15" ht="13.5" thickBot="1">
      <c r="A114" s="13"/>
      <c r="B114" s="13"/>
      <c r="C114" s="13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1:15" ht="13.5" thickBot="1">
      <c r="A115" s="33" t="s">
        <v>33</v>
      </c>
      <c r="B115" s="59" t="s">
        <v>38</v>
      </c>
      <c r="C115" s="33" t="s">
        <v>9</v>
      </c>
      <c r="D115" s="32" t="s">
        <v>15</v>
      </c>
      <c r="E115" s="32" t="s">
        <v>16</v>
      </c>
      <c r="F115" s="84" t="s">
        <v>17</v>
      </c>
      <c r="G115" s="32" t="s">
        <v>15</v>
      </c>
      <c r="H115" s="32" t="s">
        <v>16</v>
      </c>
      <c r="I115" s="32" t="s">
        <v>17</v>
      </c>
      <c r="J115" s="32" t="s">
        <v>15</v>
      </c>
      <c r="K115" s="32" t="s">
        <v>16</v>
      </c>
      <c r="L115" s="32" t="s">
        <v>17</v>
      </c>
      <c r="M115" s="84" t="s">
        <v>15</v>
      </c>
      <c r="N115" s="32" t="s">
        <v>16</v>
      </c>
      <c r="O115" s="32" t="s">
        <v>17</v>
      </c>
    </row>
    <row r="116" spans="1:15" ht="13.5" thickBot="1">
      <c r="A116" s="76" t="s">
        <v>150</v>
      </c>
      <c r="B116" s="87" t="s">
        <v>57</v>
      </c>
      <c r="C116" s="37" t="s">
        <v>54</v>
      </c>
      <c r="D116" s="24">
        <v>0</v>
      </c>
      <c r="E116" s="11">
        <v>0</v>
      </c>
      <c r="F116" s="347">
        <f>SUM(D116:E116)</f>
        <v>0</v>
      </c>
      <c r="G116" s="41">
        <v>0</v>
      </c>
      <c r="H116" s="9">
        <v>0</v>
      </c>
      <c r="I116" s="63">
        <f>SUM(G116:H116)</f>
        <v>0</v>
      </c>
      <c r="J116" s="104">
        <v>0</v>
      </c>
      <c r="K116" s="105">
        <v>0</v>
      </c>
      <c r="L116" s="358">
        <f>SUM(J116:K116)</f>
        <v>0</v>
      </c>
      <c r="M116" s="327">
        <f>SUM(G116,J116)</f>
        <v>0</v>
      </c>
      <c r="N116" s="328">
        <f>SUM(H116,K116)</f>
        <v>0</v>
      </c>
      <c r="O116" s="20">
        <f>SUM(M116:N116)</f>
        <v>0</v>
      </c>
    </row>
    <row r="117" spans="1:15" ht="13.5" thickBot="1">
      <c r="A117" s="399" t="s">
        <v>29</v>
      </c>
      <c r="B117" s="399"/>
      <c r="C117" s="399"/>
      <c r="D117" s="52">
        <f>SUM(D116:D116)</f>
        <v>0</v>
      </c>
      <c r="E117" s="52">
        <f aca="true" t="shared" si="38" ref="E117:O117">SUM(E116:E116)</f>
        <v>0</v>
      </c>
      <c r="F117" s="52">
        <f t="shared" si="38"/>
        <v>0</v>
      </c>
      <c r="G117" s="35">
        <f t="shared" si="38"/>
        <v>0</v>
      </c>
      <c r="H117" s="35">
        <f t="shared" si="38"/>
        <v>0</v>
      </c>
      <c r="I117" s="35">
        <f t="shared" si="38"/>
        <v>0</v>
      </c>
      <c r="J117" s="35">
        <f t="shared" si="38"/>
        <v>0</v>
      </c>
      <c r="K117" s="35">
        <f t="shared" si="38"/>
        <v>0</v>
      </c>
      <c r="L117" s="35">
        <f t="shared" si="38"/>
        <v>0</v>
      </c>
      <c r="M117" s="85">
        <f>SUM(M116:M116)</f>
        <v>0</v>
      </c>
      <c r="N117" s="35">
        <f>SUM(N116:N116)</f>
        <v>0</v>
      </c>
      <c r="O117" s="35">
        <f t="shared" si="38"/>
        <v>0</v>
      </c>
    </row>
    <row r="118" spans="1:15" ht="12.75">
      <c r="A118" s="131"/>
      <c r="B118" s="131"/>
      <c r="C118" s="13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12.75">
      <c r="A119" s="131"/>
      <c r="B119" s="131"/>
      <c r="C119" s="13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12.75">
      <c r="A120" s="131"/>
      <c r="B120" s="131"/>
      <c r="C120" s="13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ht="12.75">
      <c r="A121" s="131"/>
      <c r="B121" s="131"/>
      <c r="C121" s="13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1:15" ht="12" customHeight="1" thickBot="1">
      <c r="A122" s="22"/>
      <c r="B122" s="22"/>
      <c r="C122" s="22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1:15" ht="20.25" customHeight="1" thickBot="1">
      <c r="A123" s="33" t="s">
        <v>30</v>
      </c>
      <c r="B123" s="59" t="s">
        <v>38</v>
      </c>
      <c r="C123" s="33" t="s">
        <v>9</v>
      </c>
      <c r="D123" s="32" t="s">
        <v>15</v>
      </c>
      <c r="E123" s="32" t="s">
        <v>16</v>
      </c>
      <c r="F123" s="32" t="s">
        <v>17</v>
      </c>
      <c r="G123" s="32" t="s">
        <v>15</v>
      </c>
      <c r="H123" s="32" t="s">
        <v>16</v>
      </c>
      <c r="I123" s="32" t="s">
        <v>17</v>
      </c>
      <c r="J123" s="32" t="s">
        <v>15</v>
      </c>
      <c r="K123" s="32" t="s">
        <v>16</v>
      </c>
      <c r="L123" s="32" t="s">
        <v>17</v>
      </c>
      <c r="M123" s="84" t="s">
        <v>15</v>
      </c>
      <c r="N123" s="32" t="s">
        <v>16</v>
      </c>
      <c r="O123" s="32" t="s">
        <v>17</v>
      </c>
    </row>
    <row r="124" spans="1:15" ht="20.25" customHeight="1">
      <c r="A124" s="154" t="s">
        <v>62</v>
      </c>
      <c r="B124" s="155" t="s">
        <v>57</v>
      </c>
      <c r="C124" s="199" t="s">
        <v>54</v>
      </c>
      <c r="D124" s="94">
        <v>0</v>
      </c>
      <c r="E124" s="200">
        <v>0</v>
      </c>
      <c r="F124" s="62">
        <f>SUM(D124:E124)</f>
        <v>0</v>
      </c>
      <c r="G124" s="43">
        <v>0</v>
      </c>
      <c r="H124" s="7">
        <v>0</v>
      </c>
      <c r="I124" s="126">
        <f>SUM(G124:H124)</f>
        <v>0</v>
      </c>
      <c r="J124" s="266">
        <v>0</v>
      </c>
      <c r="K124" s="267">
        <v>0</v>
      </c>
      <c r="L124" s="359">
        <f>SUM(J124:K124)</f>
        <v>0</v>
      </c>
      <c r="M124" s="67">
        <f aca="true" t="shared" si="39" ref="M124:N128">SUM(G124,J124)</f>
        <v>0</v>
      </c>
      <c r="N124" s="56">
        <f t="shared" si="39"/>
        <v>0</v>
      </c>
      <c r="O124" s="8">
        <f>SUM(M124:N124)</f>
        <v>0</v>
      </c>
    </row>
    <row r="125" spans="1:15" ht="12.75">
      <c r="A125" s="271" t="s">
        <v>152</v>
      </c>
      <c r="B125" s="272" t="s">
        <v>153</v>
      </c>
      <c r="C125" s="201" t="s">
        <v>54</v>
      </c>
      <c r="D125" s="38">
        <v>0</v>
      </c>
      <c r="E125" s="202">
        <v>0</v>
      </c>
      <c r="F125" s="63">
        <f>SUM(D125:E125)</f>
        <v>0</v>
      </c>
      <c r="G125" s="38">
        <v>0</v>
      </c>
      <c r="H125" s="10">
        <v>0</v>
      </c>
      <c r="I125" s="126">
        <f>SUM(G125:H125)</f>
        <v>0</v>
      </c>
      <c r="J125" s="106">
        <v>4</v>
      </c>
      <c r="K125" s="107">
        <v>4</v>
      </c>
      <c r="L125" s="359">
        <f>SUM(J125:K125)</f>
        <v>8</v>
      </c>
      <c r="M125" s="67">
        <f t="shared" si="39"/>
        <v>4</v>
      </c>
      <c r="N125" s="56">
        <f t="shared" si="39"/>
        <v>4</v>
      </c>
      <c r="O125" s="63">
        <f>SUM(M125:N125)</f>
        <v>8</v>
      </c>
    </row>
    <row r="126" spans="1:15" ht="13.5" customHeight="1">
      <c r="A126" s="169" t="s">
        <v>169</v>
      </c>
      <c r="B126" s="169" t="s">
        <v>153</v>
      </c>
      <c r="C126" s="201" t="s">
        <v>54</v>
      </c>
      <c r="D126" s="38">
        <v>0</v>
      </c>
      <c r="E126" s="203">
        <v>0</v>
      </c>
      <c r="F126" s="126">
        <f>SUM(D126:E126)</f>
        <v>0</v>
      </c>
      <c r="G126" s="40">
        <v>0</v>
      </c>
      <c r="H126" s="12">
        <v>0</v>
      </c>
      <c r="I126" s="126">
        <f>SUM(G126:H126)</f>
        <v>0</v>
      </c>
      <c r="J126" s="108">
        <v>0</v>
      </c>
      <c r="K126" s="109">
        <v>0</v>
      </c>
      <c r="L126" s="359">
        <f>SUM(J126:K126)</f>
        <v>0</v>
      </c>
      <c r="M126" s="67">
        <f t="shared" si="39"/>
        <v>0</v>
      </c>
      <c r="N126" s="56">
        <f t="shared" si="39"/>
        <v>0</v>
      </c>
      <c r="O126" s="63">
        <f>SUM(M126:N126)</f>
        <v>0</v>
      </c>
    </row>
    <row r="127" spans="1:15" ht="13.5" customHeight="1">
      <c r="A127" s="271" t="s">
        <v>63</v>
      </c>
      <c r="B127" s="272" t="s">
        <v>58</v>
      </c>
      <c r="C127" s="201" t="s">
        <v>54</v>
      </c>
      <c r="D127" s="204">
        <v>9</v>
      </c>
      <c r="E127" s="110">
        <v>16</v>
      </c>
      <c r="F127" s="63">
        <f>SUM(D127:E127)</f>
        <v>25</v>
      </c>
      <c r="G127" s="38">
        <v>5</v>
      </c>
      <c r="H127" s="10">
        <v>15</v>
      </c>
      <c r="I127" s="63">
        <f>SUM(G127:H127)</f>
        <v>20</v>
      </c>
      <c r="J127" s="38">
        <v>0</v>
      </c>
      <c r="K127" s="10">
        <v>0</v>
      </c>
      <c r="L127" s="343">
        <f>SUM(J127:K127)</f>
        <v>0</v>
      </c>
      <c r="M127" s="67">
        <f t="shared" si="39"/>
        <v>5</v>
      </c>
      <c r="N127" s="56">
        <f t="shared" si="39"/>
        <v>15</v>
      </c>
      <c r="O127" s="63">
        <f>SUM(M127:N127)</f>
        <v>20</v>
      </c>
    </row>
    <row r="128" spans="1:15" ht="13.5" thickBot="1">
      <c r="A128" s="289" t="s">
        <v>61</v>
      </c>
      <c r="B128" s="290" t="s">
        <v>58</v>
      </c>
      <c r="C128" s="205" t="s">
        <v>54</v>
      </c>
      <c r="D128" s="102">
        <v>0</v>
      </c>
      <c r="E128" s="206">
        <v>0</v>
      </c>
      <c r="F128" s="25">
        <f>SUM(D128:E128)</f>
        <v>0</v>
      </c>
      <c r="G128" s="24">
        <v>0</v>
      </c>
      <c r="H128" s="11">
        <v>0</v>
      </c>
      <c r="I128" s="25">
        <f>SUM(G128:H128)</f>
        <v>0</v>
      </c>
      <c r="J128" s="24">
        <v>0</v>
      </c>
      <c r="K128" s="11">
        <v>0</v>
      </c>
      <c r="L128" s="355">
        <f>SUM(J128:K128)</f>
        <v>0</v>
      </c>
      <c r="M128" s="67">
        <f t="shared" si="39"/>
        <v>0</v>
      </c>
      <c r="N128" s="56">
        <f t="shared" si="39"/>
        <v>0</v>
      </c>
      <c r="O128" s="126">
        <f>SUM(M128:N128)</f>
        <v>0</v>
      </c>
    </row>
    <row r="129" spans="1:15" ht="13.5" thickBot="1">
      <c r="A129" s="400" t="s">
        <v>29</v>
      </c>
      <c r="B129" s="400"/>
      <c r="C129" s="400"/>
      <c r="D129" s="35">
        <f>SUM(D124:D128)</f>
        <v>9</v>
      </c>
      <c r="E129" s="35">
        <f aca="true" t="shared" si="40" ref="E129:N129">SUM(E124:E128)</f>
        <v>16</v>
      </c>
      <c r="F129" s="35">
        <f t="shared" si="40"/>
        <v>25</v>
      </c>
      <c r="G129" s="35">
        <f t="shared" si="40"/>
        <v>5</v>
      </c>
      <c r="H129" s="35">
        <f t="shared" si="40"/>
        <v>15</v>
      </c>
      <c r="I129" s="35">
        <f t="shared" si="40"/>
        <v>20</v>
      </c>
      <c r="J129" s="35">
        <f t="shared" si="40"/>
        <v>4</v>
      </c>
      <c r="K129" s="35">
        <f t="shared" si="40"/>
        <v>4</v>
      </c>
      <c r="L129" s="35">
        <f t="shared" si="40"/>
        <v>8</v>
      </c>
      <c r="M129" s="35">
        <f t="shared" si="40"/>
        <v>9</v>
      </c>
      <c r="N129" s="35">
        <f t="shared" si="40"/>
        <v>19</v>
      </c>
      <c r="O129" s="35">
        <f>SUM(O124:O128)</f>
        <v>28</v>
      </c>
    </row>
    <row r="130" spans="1:15" ht="12.75" customHeight="1" thickBot="1">
      <c r="A130" s="48"/>
      <c r="B130" s="48"/>
      <c r="C130" s="4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3.5" thickBot="1">
      <c r="A131" s="58" t="s">
        <v>35</v>
      </c>
      <c r="B131" s="59" t="s">
        <v>38</v>
      </c>
      <c r="C131" s="33" t="s">
        <v>9</v>
      </c>
      <c r="D131" s="32" t="s">
        <v>15</v>
      </c>
      <c r="E131" s="32" t="s">
        <v>16</v>
      </c>
      <c r="F131" s="32" t="s">
        <v>17</v>
      </c>
      <c r="G131" s="32" t="s">
        <v>15</v>
      </c>
      <c r="H131" s="32" t="s">
        <v>16</v>
      </c>
      <c r="I131" s="32" t="s">
        <v>17</v>
      </c>
      <c r="J131" s="32" t="s">
        <v>15</v>
      </c>
      <c r="K131" s="32" t="s">
        <v>16</v>
      </c>
      <c r="L131" s="32" t="s">
        <v>17</v>
      </c>
      <c r="M131" s="84" t="s">
        <v>15</v>
      </c>
      <c r="N131" s="32" t="s">
        <v>16</v>
      </c>
      <c r="O131" s="32" t="s">
        <v>17</v>
      </c>
    </row>
    <row r="132" spans="1:15" ht="12.75">
      <c r="A132" s="76" t="s">
        <v>64</v>
      </c>
      <c r="B132" s="87" t="s">
        <v>57</v>
      </c>
      <c r="C132" s="37" t="s">
        <v>54</v>
      </c>
      <c r="D132" s="41">
        <v>0</v>
      </c>
      <c r="E132" s="9">
        <v>0</v>
      </c>
      <c r="F132" s="23">
        <f>SUM(D132:E132)</f>
        <v>0</v>
      </c>
      <c r="G132" s="41">
        <v>0</v>
      </c>
      <c r="H132" s="9">
        <v>0</v>
      </c>
      <c r="I132" s="23">
        <f>SUM(G132:H132)</f>
        <v>0</v>
      </c>
      <c r="J132" s="41">
        <v>0</v>
      </c>
      <c r="K132" s="9">
        <v>0</v>
      </c>
      <c r="L132" s="23">
        <f>SUM(J132:K132)</f>
        <v>0</v>
      </c>
      <c r="M132" s="67">
        <f>SUM(G132,J132)</f>
        <v>0</v>
      </c>
      <c r="N132" s="56">
        <f>SUM(H132,K132)</f>
        <v>0</v>
      </c>
      <c r="O132" s="23">
        <f>SUM(M132:N132)</f>
        <v>0</v>
      </c>
    </row>
    <row r="133" spans="1:15" ht="13.5" thickBot="1">
      <c r="A133" s="76" t="s">
        <v>165</v>
      </c>
      <c r="B133" s="169" t="s">
        <v>153</v>
      </c>
      <c r="C133" s="37" t="s">
        <v>54</v>
      </c>
      <c r="D133" s="24">
        <v>0</v>
      </c>
      <c r="E133" s="11">
        <v>0</v>
      </c>
      <c r="F133" s="23">
        <f>SUM(D133:E133)</f>
        <v>0</v>
      </c>
      <c r="G133" s="24">
        <v>0</v>
      </c>
      <c r="H133" s="11">
        <v>0</v>
      </c>
      <c r="I133" s="25">
        <f>SUM(G133:H133)</f>
        <v>0</v>
      </c>
      <c r="J133" s="24">
        <v>0</v>
      </c>
      <c r="K133" s="11">
        <v>0</v>
      </c>
      <c r="L133" s="25">
        <f>SUM(J133:K133)</f>
        <v>0</v>
      </c>
      <c r="M133" s="67">
        <f>SUM(G133,J133)</f>
        <v>0</v>
      </c>
      <c r="N133" s="56">
        <f>SUM(H133,K133)</f>
        <v>0</v>
      </c>
      <c r="O133" s="23">
        <f>SUM(M133:N133)</f>
        <v>0</v>
      </c>
    </row>
    <row r="134" spans="1:15" ht="13.5" thickBot="1">
      <c r="A134" s="418" t="s">
        <v>29</v>
      </c>
      <c r="B134" s="419"/>
      <c r="C134" s="420"/>
      <c r="D134" s="35">
        <f>SUM(D132:D133)</f>
        <v>0</v>
      </c>
      <c r="E134" s="35">
        <f aca="true" t="shared" si="41" ref="E134:N134">SUM(E132:E133)</f>
        <v>0</v>
      </c>
      <c r="F134" s="35">
        <f t="shared" si="41"/>
        <v>0</v>
      </c>
      <c r="G134" s="35">
        <f t="shared" si="41"/>
        <v>0</v>
      </c>
      <c r="H134" s="35">
        <f t="shared" si="41"/>
        <v>0</v>
      </c>
      <c r="I134" s="35">
        <f t="shared" si="41"/>
        <v>0</v>
      </c>
      <c r="J134" s="35">
        <f t="shared" si="41"/>
        <v>0</v>
      </c>
      <c r="K134" s="35">
        <f t="shared" si="41"/>
        <v>0</v>
      </c>
      <c r="L134" s="35">
        <f t="shared" si="41"/>
        <v>0</v>
      </c>
      <c r="M134" s="35">
        <f t="shared" si="41"/>
        <v>0</v>
      </c>
      <c r="N134" s="35">
        <f t="shared" si="41"/>
        <v>0</v>
      </c>
      <c r="O134" s="35">
        <f>SUM(O132:O133)</f>
        <v>0</v>
      </c>
    </row>
    <row r="135" spans="1:15" ht="13.5" thickBot="1">
      <c r="A135" s="385" t="s">
        <v>36</v>
      </c>
      <c r="B135" s="386"/>
      <c r="C135" s="387"/>
      <c r="D135" s="36">
        <f aca="true" t="shared" si="42" ref="D135:N135">SUM(D113,D117,D129,D134)</f>
        <v>324</v>
      </c>
      <c r="E135" s="36">
        <f t="shared" si="42"/>
        <v>407</v>
      </c>
      <c r="F135" s="36">
        <f t="shared" si="42"/>
        <v>731</v>
      </c>
      <c r="G135" s="36">
        <f t="shared" si="42"/>
        <v>310</v>
      </c>
      <c r="H135" s="36">
        <f t="shared" si="42"/>
        <v>374</v>
      </c>
      <c r="I135" s="36">
        <f t="shared" si="42"/>
        <v>684</v>
      </c>
      <c r="J135" s="36">
        <f t="shared" si="42"/>
        <v>797</v>
      </c>
      <c r="K135" s="36">
        <f t="shared" si="42"/>
        <v>889</v>
      </c>
      <c r="L135" s="36">
        <f>SUM(L113,L117,L129,L134)</f>
        <v>1686</v>
      </c>
      <c r="M135" s="36">
        <f t="shared" si="42"/>
        <v>1107</v>
      </c>
      <c r="N135" s="36">
        <f t="shared" si="42"/>
        <v>1263</v>
      </c>
      <c r="O135" s="36">
        <f>SUM(O113,O117,O129,O134)</f>
        <v>2370</v>
      </c>
    </row>
    <row r="136" spans="1:15" ht="13.5" thickBot="1">
      <c r="A136" s="48"/>
      <c r="B136" s="48"/>
      <c r="C136" s="4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3.5" thickBot="1">
      <c r="A137" s="389" t="s">
        <v>67</v>
      </c>
      <c r="B137" s="389"/>
      <c r="C137" s="389"/>
      <c r="D137" s="389"/>
      <c r="E137" s="389"/>
      <c r="F137" s="389"/>
      <c r="G137" s="392" t="s">
        <v>6</v>
      </c>
      <c r="H137" s="392"/>
      <c r="I137" s="392"/>
      <c r="J137" s="392"/>
      <c r="K137" s="392"/>
      <c r="L137" s="392"/>
      <c r="M137" s="392"/>
      <c r="N137" s="392"/>
      <c r="O137" s="392"/>
    </row>
    <row r="138" spans="1:15" ht="13.5" thickBot="1">
      <c r="A138" s="33" t="s">
        <v>7</v>
      </c>
      <c r="B138" s="383" t="s">
        <v>38</v>
      </c>
      <c r="C138" s="390" t="s">
        <v>9</v>
      </c>
      <c r="D138" s="382" t="s">
        <v>10</v>
      </c>
      <c r="E138" s="382"/>
      <c r="F138" s="382"/>
      <c r="G138" s="382" t="s">
        <v>11</v>
      </c>
      <c r="H138" s="382"/>
      <c r="I138" s="382"/>
      <c r="J138" s="382" t="s">
        <v>12</v>
      </c>
      <c r="K138" s="382"/>
      <c r="L138" s="382"/>
      <c r="M138" s="382" t="s">
        <v>13</v>
      </c>
      <c r="N138" s="382"/>
      <c r="O138" s="382"/>
    </row>
    <row r="139" spans="1:15" ht="13.5" thickBot="1">
      <c r="A139" s="33" t="s">
        <v>14</v>
      </c>
      <c r="B139" s="384"/>
      <c r="C139" s="414"/>
      <c r="D139" s="32" t="s">
        <v>15</v>
      </c>
      <c r="E139" s="32" t="s">
        <v>16</v>
      </c>
      <c r="F139" s="32" t="s">
        <v>17</v>
      </c>
      <c r="G139" s="32" t="s">
        <v>15</v>
      </c>
      <c r="H139" s="32" t="s">
        <v>16</v>
      </c>
      <c r="I139" s="32" t="s">
        <v>17</v>
      </c>
      <c r="J139" s="32" t="s">
        <v>15</v>
      </c>
      <c r="K139" s="32" t="s">
        <v>16</v>
      </c>
      <c r="L139" s="32" t="s">
        <v>17</v>
      </c>
      <c r="M139" s="32" t="s">
        <v>15</v>
      </c>
      <c r="N139" s="32" t="s">
        <v>16</v>
      </c>
      <c r="O139" s="32" t="s">
        <v>17</v>
      </c>
    </row>
    <row r="140" spans="1:15" ht="12.75">
      <c r="A140" s="291" t="s">
        <v>23</v>
      </c>
      <c r="B140" s="281" t="s">
        <v>68</v>
      </c>
      <c r="C140" s="234" t="s">
        <v>69</v>
      </c>
      <c r="D140" s="41">
        <v>35</v>
      </c>
      <c r="E140" s="9">
        <v>67</v>
      </c>
      <c r="F140" s="23">
        <f>SUM(D140:E140)</f>
        <v>102</v>
      </c>
      <c r="G140" s="41">
        <v>35</v>
      </c>
      <c r="H140" s="9">
        <v>66</v>
      </c>
      <c r="I140" s="23">
        <f>SUM(G140:H140)</f>
        <v>101</v>
      </c>
      <c r="J140" s="41">
        <v>107</v>
      </c>
      <c r="K140" s="9">
        <v>182</v>
      </c>
      <c r="L140" s="23">
        <f>SUM(J140:K140)</f>
        <v>289</v>
      </c>
      <c r="M140" s="41">
        <f>SUM(G140,J140)</f>
        <v>142</v>
      </c>
      <c r="N140" s="9">
        <f>SUM(H140,K140)</f>
        <v>248</v>
      </c>
      <c r="O140" s="23">
        <f>SUM(M140:N140)</f>
        <v>390</v>
      </c>
    </row>
    <row r="141" spans="1:15" ht="12.75">
      <c r="A141" s="280" t="s">
        <v>123</v>
      </c>
      <c r="B141" s="281" t="s">
        <v>70</v>
      </c>
      <c r="C141" s="234" t="s">
        <v>69</v>
      </c>
      <c r="D141" s="38">
        <v>6</v>
      </c>
      <c r="E141" s="10">
        <v>5</v>
      </c>
      <c r="F141" s="63">
        <f aca="true" t="shared" si="43" ref="F141:F160">SUM(D141:E141)</f>
        <v>11</v>
      </c>
      <c r="G141" s="38">
        <v>5</v>
      </c>
      <c r="H141" s="10">
        <v>4</v>
      </c>
      <c r="I141" s="63">
        <f>SUM(G141:H141)</f>
        <v>9</v>
      </c>
      <c r="J141" s="38">
        <v>49</v>
      </c>
      <c r="K141" s="10">
        <v>52</v>
      </c>
      <c r="L141" s="63">
        <f aca="true" t="shared" si="44" ref="L141:L158">SUM(J141:K141)</f>
        <v>101</v>
      </c>
      <c r="M141" s="38">
        <f aca="true" t="shared" si="45" ref="M141:M160">SUM(G141,J141)</f>
        <v>54</v>
      </c>
      <c r="N141" s="10">
        <f>SUM(H141,K141)</f>
        <v>56</v>
      </c>
      <c r="O141" s="235">
        <f aca="true" t="shared" si="46" ref="O141:O158">SUM(M141:N141)</f>
        <v>110</v>
      </c>
    </row>
    <row r="142" spans="1:15" ht="12.75">
      <c r="A142" s="280" t="s">
        <v>181</v>
      </c>
      <c r="B142" s="281" t="s">
        <v>70</v>
      </c>
      <c r="C142" s="234" t="s">
        <v>69</v>
      </c>
      <c r="D142" s="38">
        <v>0</v>
      </c>
      <c r="E142" s="10">
        <v>0</v>
      </c>
      <c r="F142" s="63">
        <f t="shared" si="43"/>
        <v>0</v>
      </c>
      <c r="G142" s="38">
        <v>0</v>
      </c>
      <c r="H142" s="10">
        <v>0</v>
      </c>
      <c r="I142" s="63">
        <f aca="true" t="shared" si="47" ref="I142:I158">SUM(G142:H142)</f>
        <v>0</v>
      </c>
      <c r="J142" s="38">
        <v>56</v>
      </c>
      <c r="K142" s="10">
        <v>45</v>
      </c>
      <c r="L142" s="63">
        <f t="shared" si="44"/>
        <v>101</v>
      </c>
      <c r="M142" s="38">
        <f t="shared" si="45"/>
        <v>56</v>
      </c>
      <c r="N142" s="10">
        <f aca="true" t="shared" si="48" ref="N142:N160">SUM(H142,K142)</f>
        <v>45</v>
      </c>
      <c r="O142" s="235">
        <f t="shared" si="46"/>
        <v>101</v>
      </c>
    </row>
    <row r="143" spans="1:15" ht="12.75">
      <c r="A143" s="280" t="s">
        <v>178</v>
      </c>
      <c r="B143" s="281" t="s">
        <v>70</v>
      </c>
      <c r="C143" s="234" t="s">
        <v>69</v>
      </c>
      <c r="D143" s="40">
        <v>66</v>
      </c>
      <c r="E143" s="10">
        <v>71</v>
      </c>
      <c r="F143" s="63">
        <f t="shared" si="43"/>
        <v>137</v>
      </c>
      <c r="G143" s="38">
        <v>63</v>
      </c>
      <c r="H143" s="10">
        <v>70</v>
      </c>
      <c r="I143" s="63">
        <f t="shared" si="47"/>
        <v>133</v>
      </c>
      <c r="J143" s="38">
        <v>184</v>
      </c>
      <c r="K143" s="10">
        <v>208</v>
      </c>
      <c r="L143" s="63">
        <f t="shared" si="44"/>
        <v>392</v>
      </c>
      <c r="M143" s="38">
        <f t="shared" si="45"/>
        <v>247</v>
      </c>
      <c r="N143" s="10">
        <f t="shared" si="48"/>
        <v>278</v>
      </c>
      <c r="O143" s="235">
        <f t="shared" si="46"/>
        <v>525</v>
      </c>
    </row>
    <row r="144" spans="1:15" ht="12.75">
      <c r="A144" s="292" t="s">
        <v>71</v>
      </c>
      <c r="B144" s="281" t="s">
        <v>70</v>
      </c>
      <c r="C144" s="236" t="s">
        <v>69</v>
      </c>
      <c r="D144" s="40">
        <v>22</v>
      </c>
      <c r="E144" s="10">
        <v>70</v>
      </c>
      <c r="F144" s="63">
        <f t="shared" si="43"/>
        <v>92</v>
      </c>
      <c r="G144" s="38">
        <v>21</v>
      </c>
      <c r="H144" s="10">
        <v>66</v>
      </c>
      <c r="I144" s="63">
        <f t="shared" si="47"/>
        <v>87</v>
      </c>
      <c r="J144" s="38">
        <v>85</v>
      </c>
      <c r="K144" s="10">
        <v>145</v>
      </c>
      <c r="L144" s="63">
        <f>SUM(J144:K144)</f>
        <v>230</v>
      </c>
      <c r="M144" s="38">
        <f t="shared" si="45"/>
        <v>106</v>
      </c>
      <c r="N144" s="10">
        <f t="shared" si="48"/>
        <v>211</v>
      </c>
      <c r="O144" s="235">
        <f t="shared" si="46"/>
        <v>317</v>
      </c>
    </row>
    <row r="145" spans="1:15" ht="12.75">
      <c r="A145" s="280" t="s">
        <v>21</v>
      </c>
      <c r="B145" s="281" t="s">
        <v>70</v>
      </c>
      <c r="C145" s="234" t="s">
        <v>69</v>
      </c>
      <c r="D145" s="40">
        <v>15</v>
      </c>
      <c r="E145" s="10">
        <v>43</v>
      </c>
      <c r="F145" s="63">
        <f t="shared" si="43"/>
        <v>58</v>
      </c>
      <c r="G145" s="38">
        <v>13</v>
      </c>
      <c r="H145" s="10">
        <v>41</v>
      </c>
      <c r="I145" s="63">
        <f t="shared" si="47"/>
        <v>54</v>
      </c>
      <c r="J145" s="38">
        <v>78</v>
      </c>
      <c r="K145" s="10">
        <v>251</v>
      </c>
      <c r="L145" s="63">
        <f t="shared" si="44"/>
        <v>329</v>
      </c>
      <c r="M145" s="38">
        <f t="shared" si="45"/>
        <v>91</v>
      </c>
      <c r="N145" s="10">
        <f t="shared" si="48"/>
        <v>292</v>
      </c>
      <c r="O145" s="235">
        <f t="shared" si="46"/>
        <v>383</v>
      </c>
    </row>
    <row r="146" spans="1:15" ht="12.75">
      <c r="A146" s="280" t="s">
        <v>39</v>
      </c>
      <c r="B146" s="281" t="s">
        <v>225</v>
      </c>
      <c r="C146" s="234" t="s">
        <v>69</v>
      </c>
      <c r="D146" s="40">
        <v>30</v>
      </c>
      <c r="E146" s="10">
        <v>21</v>
      </c>
      <c r="F146" s="63">
        <f t="shared" si="43"/>
        <v>51</v>
      </c>
      <c r="G146" s="38">
        <v>29</v>
      </c>
      <c r="H146" s="10">
        <v>21</v>
      </c>
      <c r="I146" s="63">
        <f t="shared" si="47"/>
        <v>50</v>
      </c>
      <c r="J146" s="38">
        <v>226</v>
      </c>
      <c r="K146" s="10">
        <v>229</v>
      </c>
      <c r="L146" s="63">
        <f t="shared" si="44"/>
        <v>455</v>
      </c>
      <c r="M146" s="38">
        <f t="shared" si="45"/>
        <v>255</v>
      </c>
      <c r="N146" s="10">
        <f t="shared" si="48"/>
        <v>250</v>
      </c>
      <c r="O146" s="235">
        <f t="shared" si="46"/>
        <v>505</v>
      </c>
    </row>
    <row r="147" spans="1:15" ht="12.75">
      <c r="A147" s="280" t="s">
        <v>182</v>
      </c>
      <c r="B147" s="281" t="s">
        <v>210</v>
      </c>
      <c r="C147" s="234" t="s">
        <v>69</v>
      </c>
      <c r="D147" s="38">
        <v>0</v>
      </c>
      <c r="E147" s="10">
        <v>0</v>
      </c>
      <c r="F147" s="63">
        <f t="shared" si="43"/>
        <v>0</v>
      </c>
      <c r="G147" s="38">
        <v>0</v>
      </c>
      <c r="H147" s="10">
        <v>0</v>
      </c>
      <c r="I147" s="63">
        <f t="shared" si="47"/>
        <v>0</v>
      </c>
      <c r="J147" s="38">
        <v>75</v>
      </c>
      <c r="K147" s="10">
        <v>74</v>
      </c>
      <c r="L147" s="63">
        <f t="shared" si="44"/>
        <v>149</v>
      </c>
      <c r="M147" s="38">
        <f t="shared" si="45"/>
        <v>75</v>
      </c>
      <c r="N147" s="10">
        <f t="shared" si="48"/>
        <v>74</v>
      </c>
      <c r="O147" s="235">
        <f t="shared" si="46"/>
        <v>149</v>
      </c>
    </row>
    <row r="148" spans="1:15" ht="12.75">
      <c r="A148" s="280" t="s">
        <v>97</v>
      </c>
      <c r="B148" s="281" t="s">
        <v>210</v>
      </c>
      <c r="C148" s="234" t="s">
        <v>69</v>
      </c>
      <c r="D148" s="38">
        <v>98</v>
      </c>
      <c r="E148" s="10">
        <v>89</v>
      </c>
      <c r="F148" s="63">
        <f t="shared" si="43"/>
        <v>187</v>
      </c>
      <c r="G148" s="38">
        <v>91</v>
      </c>
      <c r="H148" s="10">
        <v>87</v>
      </c>
      <c r="I148" s="63">
        <f t="shared" si="47"/>
        <v>178</v>
      </c>
      <c r="J148" s="38">
        <v>183</v>
      </c>
      <c r="K148" s="10">
        <v>223</v>
      </c>
      <c r="L148" s="63">
        <f t="shared" si="44"/>
        <v>406</v>
      </c>
      <c r="M148" s="38">
        <f t="shared" si="45"/>
        <v>274</v>
      </c>
      <c r="N148" s="10">
        <f t="shared" si="48"/>
        <v>310</v>
      </c>
      <c r="O148" s="235">
        <f t="shared" si="46"/>
        <v>584</v>
      </c>
    </row>
    <row r="149" spans="1:15" ht="12.75">
      <c r="A149" s="280" t="s">
        <v>190</v>
      </c>
      <c r="B149" s="281" t="s">
        <v>210</v>
      </c>
      <c r="C149" s="234" t="s">
        <v>69</v>
      </c>
      <c r="D149" s="38">
        <v>46</v>
      </c>
      <c r="E149" s="10">
        <v>13</v>
      </c>
      <c r="F149" s="63">
        <f>SUM(D149:E149)</f>
        <v>59</v>
      </c>
      <c r="G149" s="38">
        <v>44</v>
      </c>
      <c r="H149" s="10">
        <v>12</v>
      </c>
      <c r="I149" s="63">
        <f>SUM(G149:H149)</f>
        <v>56</v>
      </c>
      <c r="J149" s="38">
        <v>87</v>
      </c>
      <c r="K149" s="10">
        <v>24</v>
      </c>
      <c r="L149" s="63">
        <f>SUM(J149:K149)</f>
        <v>111</v>
      </c>
      <c r="M149" s="38">
        <f>SUM(G149,J149)</f>
        <v>131</v>
      </c>
      <c r="N149" s="10">
        <f>SUM(H149,K149)</f>
        <v>36</v>
      </c>
      <c r="O149" s="235">
        <f>SUM(M149:N149)</f>
        <v>167</v>
      </c>
    </row>
    <row r="150" spans="1:15" ht="12.75">
      <c r="A150" s="280" t="s">
        <v>22</v>
      </c>
      <c r="B150" s="281" t="s">
        <v>210</v>
      </c>
      <c r="C150" s="234" t="s">
        <v>69</v>
      </c>
      <c r="D150" s="38">
        <v>0</v>
      </c>
      <c r="E150" s="10">
        <v>0</v>
      </c>
      <c r="F150" s="63">
        <f t="shared" si="43"/>
        <v>0</v>
      </c>
      <c r="G150" s="38">
        <v>0</v>
      </c>
      <c r="H150" s="10">
        <v>0</v>
      </c>
      <c r="I150" s="63">
        <f t="shared" si="47"/>
        <v>0</v>
      </c>
      <c r="J150" s="38">
        <v>51</v>
      </c>
      <c r="K150" s="10">
        <v>11</v>
      </c>
      <c r="L150" s="63">
        <f>SUM(J150:K150)</f>
        <v>62</v>
      </c>
      <c r="M150" s="38">
        <f t="shared" si="45"/>
        <v>51</v>
      </c>
      <c r="N150" s="10">
        <f t="shared" si="48"/>
        <v>11</v>
      </c>
      <c r="O150" s="235">
        <f t="shared" si="46"/>
        <v>62</v>
      </c>
    </row>
    <row r="151" spans="1:15" ht="12.75">
      <c r="A151" s="293" t="s">
        <v>72</v>
      </c>
      <c r="B151" s="93" t="s">
        <v>73</v>
      </c>
      <c r="C151" s="234" t="s">
        <v>74</v>
      </c>
      <c r="D151" s="10">
        <v>0</v>
      </c>
      <c r="E151" s="10">
        <v>0</v>
      </c>
      <c r="F151" s="63">
        <f t="shared" si="43"/>
        <v>0</v>
      </c>
      <c r="G151" s="38">
        <v>0</v>
      </c>
      <c r="H151" s="10">
        <v>0</v>
      </c>
      <c r="I151" s="63">
        <f>SUM(G151:H151)</f>
        <v>0</v>
      </c>
      <c r="J151" s="38">
        <v>175</v>
      </c>
      <c r="K151" s="10">
        <v>47</v>
      </c>
      <c r="L151" s="63">
        <f t="shared" si="44"/>
        <v>222</v>
      </c>
      <c r="M151" s="38">
        <f t="shared" si="45"/>
        <v>175</v>
      </c>
      <c r="N151" s="10">
        <f t="shared" si="48"/>
        <v>47</v>
      </c>
      <c r="O151" s="235">
        <f t="shared" si="46"/>
        <v>222</v>
      </c>
    </row>
    <row r="152" spans="1:15" ht="12.75">
      <c r="A152" s="294" t="s">
        <v>84</v>
      </c>
      <c r="B152" s="281" t="s">
        <v>73</v>
      </c>
      <c r="C152" s="237" t="s">
        <v>74</v>
      </c>
      <c r="D152" s="94">
        <v>99</v>
      </c>
      <c r="E152" s="10">
        <v>33</v>
      </c>
      <c r="F152" s="63">
        <f>SUM(D152:E152)</f>
        <v>132</v>
      </c>
      <c r="G152" s="38">
        <v>95</v>
      </c>
      <c r="H152" s="10">
        <v>31</v>
      </c>
      <c r="I152" s="63">
        <f>SUM(G152:H152)</f>
        <v>126</v>
      </c>
      <c r="J152" s="38">
        <v>228</v>
      </c>
      <c r="K152" s="10">
        <v>78</v>
      </c>
      <c r="L152" s="63">
        <f>SUM(J152:K152)</f>
        <v>306</v>
      </c>
      <c r="M152" s="38">
        <f aca="true" t="shared" si="49" ref="M152:N154">SUM(G152,J152)</f>
        <v>323</v>
      </c>
      <c r="N152" s="10">
        <f t="shared" si="49"/>
        <v>109</v>
      </c>
      <c r="O152" s="235">
        <f>SUM(M152:N152)</f>
        <v>432</v>
      </c>
    </row>
    <row r="153" spans="1:15" ht="12.75">
      <c r="A153" s="292" t="s">
        <v>75</v>
      </c>
      <c r="B153" s="295" t="s">
        <v>73</v>
      </c>
      <c r="C153" s="236" t="s">
        <v>74</v>
      </c>
      <c r="D153" s="40">
        <v>0</v>
      </c>
      <c r="E153" s="10">
        <v>0</v>
      </c>
      <c r="F153" s="63">
        <f t="shared" si="43"/>
        <v>0</v>
      </c>
      <c r="G153" s="38">
        <v>0</v>
      </c>
      <c r="H153" s="10">
        <v>0</v>
      </c>
      <c r="I153" s="63">
        <f t="shared" si="47"/>
        <v>0</v>
      </c>
      <c r="J153" s="38">
        <v>20</v>
      </c>
      <c r="K153" s="10">
        <v>12</v>
      </c>
      <c r="L153" s="63">
        <f t="shared" si="44"/>
        <v>32</v>
      </c>
      <c r="M153" s="38">
        <f t="shared" si="49"/>
        <v>20</v>
      </c>
      <c r="N153" s="10">
        <f t="shared" si="49"/>
        <v>12</v>
      </c>
      <c r="O153" s="235">
        <f t="shared" si="46"/>
        <v>32</v>
      </c>
    </row>
    <row r="154" spans="1:15" ht="12.75">
      <c r="A154" s="292" t="s">
        <v>211</v>
      </c>
      <c r="B154" s="295" t="s">
        <v>73</v>
      </c>
      <c r="C154" s="236" t="s">
        <v>74</v>
      </c>
      <c r="D154" s="40">
        <v>4</v>
      </c>
      <c r="E154" s="10">
        <v>5</v>
      </c>
      <c r="F154" s="63">
        <f>SUM(D154:E154)</f>
        <v>9</v>
      </c>
      <c r="G154" s="38">
        <v>0</v>
      </c>
      <c r="H154" s="10">
        <v>0</v>
      </c>
      <c r="I154" s="63">
        <f>SUM(G154:H154)</f>
        <v>0</v>
      </c>
      <c r="J154" s="38">
        <v>10</v>
      </c>
      <c r="K154" s="10">
        <v>6</v>
      </c>
      <c r="L154" s="63">
        <f>SUM(J154:K154)</f>
        <v>16</v>
      </c>
      <c r="M154" s="38">
        <f t="shared" si="49"/>
        <v>10</v>
      </c>
      <c r="N154" s="10">
        <f t="shared" si="49"/>
        <v>6</v>
      </c>
      <c r="O154" s="235">
        <f>SUM(M154:N154)</f>
        <v>16</v>
      </c>
    </row>
    <row r="155" spans="1:15" ht="12.75">
      <c r="A155" s="280" t="s">
        <v>248</v>
      </c>
      <c r="B155" s="281" t="s">
        <v>76</v>
      </c>
      <c r="C155" s="234" t="s">
        <v>69</v>
      </c>
      <c r="D155" s="38">
        <v>35</v>
      </c>
      <c r="E155" s="10">
        <v>35</v>
      </c>
      <c r="F155" s="63">
        <f t="shared" si="43"/>
        <v>70</v>
      </c>
      <c r="G155" s="38">
        <v>35</v>
      </c>
      <c r="H155" s="10">
        <v>34</v>
      </c>
      <c r="I155" s="63">
        <f t="shared" si="47"/>
        <v>69</v>
      </c>
      <c r="J155" s="38">
        <v>187</v>
      </c>
      <c r="K155" s="10">
        <v>205</v>
      </c>
      <c r="L155" s="63">
        <f>SUM(J155:K155)</f>
        <v>392</v>
      </c>
      <c r="M155" s="38">
        <f t="shared" si="45"/>
        <v>222</v>
      </c>
      <c r="N155" s="10">
        <f t="shared" si="48"/>
        <v>239</v>
      </c>
      <c r="O155" s="235">
        <f t="shared" si="46"/>
        <v>461</v>
      </c>
    </row>
    <row r="156" spans="1:15" ht="11.25" customHeight="1">
      <c r="A156" s="291" t="s">
        <v>248</v>
      </c>
      <c r="B156" s="296" t="s">
        <v>188</v>
      </c>
      <c r="C156" s="238" t="s">
        <v>147</v>
      </c>
      <c r="D156" s="41">
        <v>20</v>
      </c>
      <c r="E156" s="10">
        <v>40</v>
      </c>
      <c r="F156" s="63">
        <f t="shared" si="43"/>
        <v>60</v>
      </c>
      <c r="G156" s="38">
        <v>20</v>
      </c>
      <c r="H156" s="10">
        <v>40</v>
      </c>
      <c r="I156" s="63">
        <f t="shared" si="47"/>
        <v>60</v>
      </c>
      <c r="J156" s="38">
        <v>195</v>
      </c>
      <c r="K156" s="10">
        <v>196</v>
      </c>
      <c r="L156" s="63">
        <f t="shared" si="44"/>
        <v>391</v>
      </c>
      <c r="M156" s="38">
        <f t="shared" si="45"/>
        <v>215</v>
      </c>
      <c r="N156" s="10">
        <f t="shared" si="48"/>
        <v>236</v>
      </c>
      <c r="O156" s="235">
        <f t="shared" si="46"/>
        <v>451</v>
      </c>
    </row>
    <row r="157" spans="1:15" ht="14.25" customHeight="1">
      <c r="A157" s="76" t="s">
        <v>77</v>
      </c>
      <c r="B157" s="296" t="s">
        <v>187</v>
      </c>
      <c r="C157" s="238" t="s">
        <v>69</v>
      </c>
      <c r="D157" s="41">
        <v>4</v>
      </c>
      <c r="E157" s="10">
        <v>6</v>
      </c>
      <c r="F157" s="63">
        <f>SUM(D157:E157)</f>
        <v>10</v>
      </c>
      <c r="G157" s="38">
        <v>3</v>
      </c>
      <c r="H157" s="10">
        <v>6</v>
      </c>
      <c r="I157" s="63">
        <f t="shared" si="47"/>
        <v>9</v>
      </c>
      <c r="J157" s="38">
        <v>37</v>
      </c>
      <c r="K157" s="10">
        <v>33</v>
      </c>
      <c r="L157" s="63">
        <f t="shared" si="44"/>
        <v>70</v>
      </c>
      <c r="M157" s="38">
        <f t="shared" si="45"/>
        <v>40</v>
      </c>
      <c r="N157" s="10">
        <f t="shared" si="48"/>
        <v>39</v>
      </c>
      <c r="O157" s="235">
        <f t="shared" si="46"/>
        <v>79</v>
      </c>
    </row>
    <row r="158" spans="1:15" ht="12.75">
      <c r="A158" s="291" t="s">
        <v>212</v>
      </c>
      <c r="B158" s="297" t="s">
        <v>159</v>
      </c>
      <c r="C158" s="238" t="s">
        <v>69</v>
      </c>
      <c r="D158" s="41">
        <v>0</v>
      </c>
      <c r="E158" s="10">
        <v>0</v>
      </c>
      <c r="F158" s="63">
        <f t="shared" si="43"/>
        <v>0</v>
      </c>
      <c r="G158" s="38">
        <v>0</v>
      </c>
      <c r="H158" s="10">
        <v>0</v>
      </c>
      <c r="I158" s="63">
        <f t="shared" si="47"/>
        <v>0</v>
      </c>
      <c r="J158" s="38">
        <v>32</v>
      </c>
      <c r="K158" s="10">
        <v>39</v>
      </c>
      <c r="L158" s="63">
        <f t="shared" si="44"/>
        <v>71</v>
      </c>
      <c r="M158" s="38">
        <f t="shared" si="45"/>
        <v>32</v>
      </c>
      <c r="N158" s="10">
        <f t="shared" si="48"/>
        <v>39</v>
      </c>
      <c r="O158" s="235">
        <f t="shared" si="46"/>
        <v>71</v>
      </c>
    </row>
    <row r="159" spans="1:15" ht="12.75">
      <c r="A159" s="291" t="s">
        <v>78</v>
      </c>
      <c r="B159" s="297" t="s">
        <v>159</v>
      </c>
      <c r="C159" s="238" t="s">
        <v>69</v>
      </c>
      <c r="D159" s="41">
        <v>31</v>
      </c>
      <c r="E159" s="10">
        <v>25</v>
      </c>
      <c r="F159" s="63">
        <f>SUM(D159:E159)</f>
        <v>56</v>
      </c>
      <c r="G159" s="38">
        <v>27</v>
      </c>
      <c r="H159" s="10">
        <v>22</v>
      </c>
      <c r="I159" s="63">
        <f>SUM(G159:H159)</f>
        <v>49</v>
      </c>
      <c r="J159" s="38">
        <v>36</v>
      </c>
      <c r="K159" s="10">
        <v>45</v>
      </c>
      <c r="L159" s="63">
        <f>SUM(J159:K159)</f>
        <v>81</v>
      </c>
      <c r="M159" s="38">
        <f>SUM(G159,J159)</f>
        <v>63</v>
      </c>
      <c r="N159" s="10">
        <f>SUM(H159,K159)</f>
        <v>67</v>
      </c>
      <c r="O159" s="235">
        <f>SUM(M159:N159)</f>
        <v>130</v>
      </c>
    </row>
    <row r="160" spans="1:15" ht="15" customHeight="1" thickBot="1">
      <c r="A160" s="280" t="s">
        <v>133</v>
      </c>
      <c r="B160" s="298" t="s">
        <v>132</v>
      </c>
      <c r="C160" s="234" t="s">
        <v>69</v>
      </c>
      <c r="D160" s="38">
        <v>58</v>
      </c>
      <c r="E160" s="10">
        <v>122</v>
      </c>
      <c r="F160" s="63">
        <f t="shared" si="43"/>
        <v>180</v>
      </c>
      <c r="G160" s="38">
        <v>57</v>
      </c>
      <c r="H160" s="10">
        <v>118</v>
      </c>
      <c r="I160" s="63">
        <f>SUM(G160:H160)</f>
        <v>175</v>
      </c>
      <c r="J160" s="38">
        <v>111</v>
      </c>
      <c r="K160" s="10">
        <v>338</v>
      </c>
      <c r="L160" s="63">
        <f>SUM(J160:K160)</f>
        <v>449</v>
      </c>
      <c r="M160" s="38">
        <f t="shared" si="45"/>
        <v>168</v>
      </c>
      <c r="N160" s="10">
        <f t="shared" si="48"/>
        <v>456</v>
      </c>
      <c r="O160" s="235">
        <f>SUM(M160:N160)</f>
        <v>624</v>
      </c>
    </row>
    <row r="161" spans="1:15" ht="12.75" customHeight="1" thickBot="1">
      <c r="A161" s="397" t="s">
        <v>29</v>
      </c>
      <c r="B161" s="397"/>
      <c r="C161" s="397"/>
      <c r="D161" s="35">
        <f aca="true" t="shared" si="50" ref="D161:O161">SUM(D140:D160)</f>
        <v>569</v>
      </c>
      <c r="E161" s="35">
        <f t="shared" si="50"/>
        <v>645</v>
      </c>
      <c r="F161" s="35">
        <f t="shared" si="50"/>
        <v>1214</v>
      </c>
      <c r="G161" s="35">
        <f t="shared" si="50"/>
        <v>538</v>
      </c>
      <c r="H161" s="35">
        <f t="shared" si="50"/>
        <v>618</v>
      </c>
      <c r="I161" s="35">
        <f t="shared" si="50"/>
        <v>1156</v>
      </c>
      <c r="J161" s="35">
        <f t="shared" si="50"/>
        <v>2212</v>
      </c>
      <c r="K161" s="35">
        <f t="shared" si="50"/>
        <v>2443</v>
      </c>
      <c r="L161" s="35">
        <f t="shared" si="50"/>
        <v>4655</v>
      </c>
      <c r="M161" s="35">
        <f t="shared" si="50"/>
        <v>2750</v>
      </c>
      <c r="N161" s="35">
        <f t="shared" si="50"/>
        <v>3061</v>
      </c>
      <c r="O161" s="35">
        <f t="shared" si="50"/>
        <v>5811</v>
      </c>
    </row>
    <row r="162" spans="1:15" ht="12.75" customHeight="1" thickBot="1">
      <c r="A162" s="13"/>
      <c r="B162" s="13"/>
      <c r="C162" s="13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ht="12.75" customHeight="1" thickBot="1">
      <c r="A163" s="33" t="s">
        <v>30</v>
      </c>
      <c r="B163" s="59" t="s">
        <v>38</v>
      </c>
      <c r="C163" s="33" t="s">
        <v>9</v>
      </c>
      <c r="D163" s="32" t="s">
        <v>15</v>
      </c>
      <c r="E163" s="32" t="s">
        <v>16</v>
      </c>
      <c r="F163" s="32" t="s">
        <v>17</v>
      </c>
      <c r="G163" s="32" t="s">
        <v>15</v>
      </c>
      <c r="H163" s="32" t="s">
        <v>16</v>
      </c>
      <c r="I163" s="32" t="s">
        <v>17</v>
      </c>
      <c r="J163" s="32" t="s">
        <v>15</v>
      </c>
      <c r="K163" s="32" t="s">
        <v>16</v>
      </c>
      <c r="L163" s="32" t="s">
        <v>17</v>
      </c>
      <c r="M163" s="84" t="s">
        <v>15</v>
      </c>
      <c r="N163" s="32" t="s">
        <v>16</v>
      </c>
      <c r="O163" s="32" t="s">
        <v>17</v>
      </c>
    </row>
    <row r="164" spans="1:15" ht="12.75" customHeight="1">
      <c r="A164" s="76" t="s">
        <v>203</v>
      </c>
      <c r="B164" s="281" t="s">
        <v>70</v>
      </c>
      <c r="C164" s="37" t="s">
        <v>69</v>
      </c>
      <c r="D164" s="41">
        <v>0</v>
      </c>
      <c r="E164" s="9">
        <v>0</v>
      </c>
      <c r="F164" s="23">
        <f>SUM(D164:E164)</f>
        <v>0</v>
      </c>
      <c r="G164" s="41">
        <v>0</v>
      </c>
      <c r="H164" s="9">
        <v>0</v>
      </c>
      <c r="I164" s="23">
        <f>SUM(G164:H164)</f>
        <v>0</v>
      </c>
      <c r="J164" s="41">
        <v>0</v>
      </c>
      <c r="K164" s="9">
        <v>0</v>
      </c>
      <c r="L164" s="23">
        <f>SUM(J164:K164)</f>
        <v>0</v>
      </c>
      <c r="M164" s="66">
        <f>SUM(G164,J164)</f>
        <v>0</v>
      </c>
      <c r="N164" s="9">
        <f>SUM(H164,K164)</f>
        <v>0</v>
      </c>
      <c r="O164" s="23">
        <f aca="true" t="shared" si="51" ref="O164:O172">SUM(M164:N164)</f>
        <v>0</v>
      </c>
    </row>
    <row r="165" spans="1:15" ht="12.75">
      <c r="A165" s="76" t="s">
        <v>193</v>
      </c>
      <c r="B165" s="281" t="s">
        <v>70</v>
      </c>
      <c r="C165" s="37" t="s">
        <v>69</v>
      </c>
      <c r="D165" s="41">
        <v>0</v>
      </c>
      <c r="E165" s="9">
        <v>0</v>
      </c>
      <c r="F165" s="23">
        <f>SUM(D165:E165)</f>
        <v>0</v>
      </c>
      <c r="G165" s="41">
        <v>0</v>
      </c>
      <c r="H165" s="9">
        <v>0</v>
      </c>
      <c r="I165" s="23">
        <f>SUM(G165:H165)</f>
        <v>0</v>
      </c>
      <c r="J165" s="41">
        <v>0</v>
      </c>
      <c r="K165" s="9">
        <v>0</v>
      </c>
      <c r="L165" s="23">
        <f>SUM(J165:K165)</f>
        <v>0</v>
      </c>
      <c r="M165" s="66">
        <f aca="true" t="shared" si="52" ref="M165:M173">SUM(G165,J165)</f>
        <v>0</v>
      </c>
      <c r="N165" s="9">
        <f aca="true" t="shared" si="53" ref="N165:N173">SUM(H165,K165)</f>
        <v>0</v>
      </c>
      <c r="O165" s="23">
        <f t="shared" si="51"/>
        <v>0</v>
      </c>
    </row>
    <row r="166" spans="1:15" ht="12.75">
      <c r="A166" s="271" t="s">
        <v>196</v>
      </c>
      <c r="B166" s="281" t="s">
        <v>70</v>
      </c>
      <c r="C166" s="28" t="s">
        <v>69</v>
      </c>
      <c r="D166" s="111">
        <v>0</v>
      </c>
      <c r="E166" s="110">
        <v>0</v>
      </c>
      <c r="F166" s="23">
        <f aca="true" t="shared" si="54" ref="F166:F173">SUM(D166:E166)</f>
        <v>0</v>
      </c>
      <c r="G166" s="38">
        <v>0</v>
      </c>
      <c r="H166" s="10">
        <v>0</v>
      </c>
      <c r="I166" s="23">
        <f aca="true" t="shared" si="55" ref="I166:I173">SUM(G166:H166)</f>
        <v>0</v>
      </c>
      <c r="J166" s="38">
        <v>0</v>
      </c>
      <c r="K166" s="10">
        <v>0</v>
      </c>
      <c r="L166" s="23">
        <f aca="true" t="shared" si="56" ref="L166:L173">SUM(J166:K166)</f>
        <v>0</v>
      </c>
      <c r="M166" s="66">
        <f t="shared" si="52"/>
        <v>0</v>
      </c>
      <c r="N166" s="9">
        <f t="shared" si="53"/>
        <v>0</v>
      </c>
      <c r="O166" s="23">
        <f t="shared" si="51"/>
        <v>0</v>
      </c>
    </row>
    <row r="167" spans="1:15" ht="12.75">
      <c r="A167" s="282" t="s">
        <v>204</v>
      </c>
      <c r="B167" s="281" t="s">
        <v>70</v>
      </c>
      <c r="C167" s="29" t="s">
        <v>69</v>
      </c>
      <c r="D167" s="112">
        <v>0</v>
      </c>
      <c r="E167" s="113">
        <v>0</v>
      </c>
      <c r="F167" s="23">
        <f t="shared" si="54"/>
        <v>0</v>
      </c>
      <c r="G167" s="40">
        <v>0</v>
      </c>
      <c r="H167" s="12">
        <v>0</v>
      </c>
      <c r="I167" s="23">
        <f t="shared" si="55"/>
        <v>0</v>
      </c>
      <c r="J167" s="40">
        <v>0</v>
      </c>
      <c r="K167" s="12">
        <v>0</v>
      </c>
      <c r="L167" s="23">
        <f t="shared" si="56"/>
        <v>0</v>
      </c>
      <c r="M167" s="66">
        <f t="shared" si="52"/>
        <v>0</v>
      </c>
      <c r="N167" s="9">
        <f t="shared" si="53"/>
        <v>0</v>
      </c>
      <c r="O167" s="23">
        <f t="shared" si="51"/>
        <v>0</v>
      </c>
    </row>
    <row r="168" spans="1:15" ht="12.75">
      <c r="A168" s="299" t="s">
        <v>218</v>
      </c>
      <c r="B168" s="300" t="s">
        <v>243</v>
      </c>
      <c r="C168" s="114" t="s">
        <v>69</v>
      </c>
      <c r="D168" s="112">
        <v>0</v>
      </c>
      <c r="E168" s="113">
        <v>0</v>
      </c>
      <c r="F168" s="23">
        <f>SUM(D168:E168)</f>
        <v>0</v>
      </c>
      <c r="G168" s="115">
        <v>0</v>
      </c>
      <c r="H168" s="116">
        <v>0</v>
      </c>
      <c r="I168" s="23">
        <f>SUM(G168:H168)</f>
        <v>0</v>
      </c>
      <c r="J168" s="115">
        <v>2</v>
      </c>
      <c r="K168" s="116">
        <v>1</v>
      </c>
      <c r="L168" s="23">
        <f>SUM(J168:K168)</f>
        <v>3</v>
      </c>
      <c r="M168" s="66">
        <f>SUM(G168,J168)</f>
        <v>2</v>
      </c>
      <c r="N168" s="9">
        <f t="shared" si="53"/>
        <v>1</v>
      </c>
      <c r="O168" s="23">
        <f>SUM(M168:N168)</f>
        <v>3</v>
      </c>
    </row>
    <row r="169" spans="1:15" ht="12.75">
      <c r="A169" s="271" t="s">
        <v>194</v>
      </c>
      <c r="B169" s="281" t="s">
        <v>210</v>
      </c>
      <c r="C169" s="28" t="s">
        <v>69</v>
      </c>
      <c r="D169" s="112">
        <v>0</v>
      </c>
      <c r="E169" s="113">
        <v>0</v>
      </c>
      <c r="F169" s="23">
        <f>SUM(D169:E169)</f>
        <v>0</v>
      </c>
      <c r="G169" s="38">
        <v>0</v>
      </c>
      <c r="H169" s="10">
        <v>0</v>
      </c>
      <c r="I169" s="23">
        <f t="shared" si="55"/>
        <v>0</v>
      </c>
      <c r="J169" s="38">
        <v>0</v>
      </c>
      <c r="K169" s="10">
        <v>0</v>
      </c>
      <c r="L169" s="23">
        <f t="shared" si="56"/>
        <v>0</v>
      </c>
      <c r="M169" s="66">
        <f t="shared" si="52"/>
        <v>0</v>
      </c>
      <c r="N169" s="9">
        <f t="shared" si="53"/>
        <v>0</v>
      </c>
      <c r="O169" s="23">
        <f t="shared" si="51"/>
        <v>0</v>
      </c>
    </row>
    <row r="170" spans="1:15" ht="12.75">
      <c r="A170" s="271" t="s">
        <v>149</v>
      </c>
      <c r="B170" s="281" t="s">
        <v>210</v>
      </c>
      <c r="C170" s="28" t="s">
        <v>69</v>
      </c>
      <c r="D170" s="112">
        <v>5</v>
      </c>
      <c r="E170" s="113">
        <v>10</v>
      </c>
      <c r="F170" s="23">
        <f>SUM(D170:E170)</f>
        <v>15</v>
      </c>
      <c r="G170" s="38">
        <v>0</v>
      </c>
      <c r="H170" s="10">
        <v>0</v>
      </c>
      <c r="I170" s="23">
        <f t="shared" si="55"/>
        <v>0</v>
      </c>
      <c r="J170" s="38">
        <v>1</v>
      </c>
      <c r="K170" s="10">
        <v>0</v>
      </c>
      <c r="L170" s="23">
        <f t="shared" si="56"/>
        <v>1</v>
      </c>
      <c r="M170" s="66">
        <f t="shared" si="52"/>
        <v>1</v>
      </c>
      <c r="N170" s="9">
        <f t="shared" si="53"/>
        <v>0</v>
      </c>
      <c r="O170" s="23">
        <f t="shared" si="51"/>
        <v>1</v>
      </c>
    </row>
    <row r="171" spans="1:15" ht="12.75">
      <c r="A171" s="271" t="s">
        <v>219</v>
      </c>
      <c r="B171" s="281" t="s">
        <v>210</v>
      </c>
      <c r="C171" s="28" t="s">
        <v>69</v>
      </c>
      <c r="D171" s="112">
        <v>0</v>
      </c>
      <c r="E171" s="113">
        <v>0</v>
      </c>
      <c r="F171" s="23">
        <f>SUM(D171:E171)</f>
        <v>0</v>
      </c>
      <c r="G171" s="38">
        <v>0</v>
      </c>
      <c r="H171" s="10">
        <v>0</v>
      </c>
      <c r="I171" s="23">
        <f>SUM(G171:H171)</f>
        <v>0</v>
      </c>
      <c r="J171" s="38">
        <v>0</v>
      </c>
      <c r="K171" s="10">
        <v>0</v>
      </c>
      <c r="L171" s="23">
        <f>SUM(J171:K171)</f>
        <v>0</v>
      </c>
      <c r="M171" s="66">
        <f>SUM(G171,J171)</f>
        <v>0</v>
      </c>
      <c r="N171" s="9">
        <f t="shared" si="53"/>
        <v>0</v>
      </c>
      <c r="O171" s="23">
        <f>SUM(M171:N171)</f>
        <v>0</v>
      </c>
    </row>
    <row r="172" spans="1:15" ht="12.75">
      <c r="A172" s="299" t="s">
        <v>249</v>
      </c>
      <c r="B172" s="300" t="s">
        <v>76</v>
      </c>
      <c r="C172" s="114" t="s">
        <v>69</v>
      </c>
      <c r="D172" s="111">
        <v>5</v>
      </c>
      <c r="E172" s="110">
        <v>3</v>
      </c>
      <c r="F172" s="23">
        <f t="shared" si="54"/>
        <v>8</v>
      </c>
      <c r="G172" s="115">
        <v>3</v>
      </c>
      <c r="H172" s="116">
        <v>2</v>
      </c>
      <c r="I172" s="23">
        <f t="shared" si="55"/>
        <v>5</v>
      </c>
      <c r="J172" s="115">
        <v>5</v>
      </c>
      <c r="K172" s="116">
        <v>4</v>
      </c>
      <c r="L172" s="23">
        <f t="shared" si="56"/>
        <v>9</v>
      </c>
      <c r="M172" s="66">
        <f>SUM(G172,J172)</f>
        <v>8</v>
      </c>
      <c r="N172" s="9">
        <f t="shared" si="53"/>
        <v>6</v>
      </c>
      <c r="O172" s="23">
        <f t="shared" si="51"/>
        <v>14</v>
      </c>
    </row>
    <row r="173" spans="1:15" ht="13.5" thickBot="1">
      <c r="A173" s="301" t="s">
        <v>79</v>
      </c>
      <c r="B173" s="302" t="s">
        <v>159</v>
      </c>
      <c r="C173" s="268" t="s">
        <v>69</v>
      </c>
      <c r="D173" s="269">
        <v>0</v>
      </c>
      <c r="E173" s="270">
        <v>0</v>
      </c>
      <c r="F173" s="25">
        <f t="shared" si="54"/>
        <v>0</v>
      </c>
      <c r="G173" s="269">
        <v>0</v>
      </c>
      <c r="H173" s="270">
        <v>0</v>
      </c>
      <c r="I173" s="25">
        <f t="shared" si="55"/>
        <v>0</v>
      </c>
      <c r="J173" s="269">
        <v>0</v>
      </c>
      <c r="K173" s="270">
        <v>0</v>
      </c>
      <c r="L173" s="25">
        <f t="shared" si="56"/>
        <v>0</v>
      </c>
      <c r="M173" s="66">
        <f t="shared" si="52"/>
        <v>0</v>
      </c>
      <c r="N173" s="9">
        <f t="shared" si="53"/>
        <v>0</v>
      </c>
      <c r="O173" s="23">
        <f>SUM(M173:N173)</f>
        <v>0</v>
      </c>
    </row>
    <row r="174" spans="1:15" ht="13.5" thickBot="1">
      <c r="A174" s="397" t="s">
        <v>29</v>
      </c>
      <c r="B174" s="397"/>
      <c r="C174" s="397"/>
      <c r="D174" s="35">
        <f aca="true" t="shared" si="57" ref="D174:O174">SUM(D164:D173)</f>
        <v>10</v>
      </c>
      <c r="E174" s="35">
        <f t="shared" si="57"/>
        <v>13</v>
      </c>
      <c r="F174" s="35">
        <f t="shared" si="57"/>
        <v>23</v>
      </c>
      <c r="G174" s="35">
        <f t="shared" si="57"/>
        <v>3</v>
      </c>
      <c r="H174" s="35">
        <f t="shared" si="57"/>
        <v>2</v>
      </c>
      <c r="I174" s="35">
        <f t="shared" si="57"/>
        <v>5</v>
      </c>
      <c r="J174" s="35">
        <f t="shared" si="57"/>
        <v>8</v>
      </c>
      <c r="K174" s="35">
        <f t="shared" si="57"/>
        <v>5</v>
      </c>
      <c r="L174" s="35">
        <f t="shared" si="57"/>
        <v>13</v>
      </c>
      <c r="M174" s="35">
        <f t="shared" si="57"/>
        <v>11</v>
      </c>
      <c r="N174" s="35">
        <f t="shared" si="57"/>
        <v>7</v>
      </c>
      <c r="O174" s="35">
        <f t="shared" si="57"/>
        <v>18</v>
      </c>
    </row>
    <row r="175" spans="1:15" ht="12.75">
      <c r="A175" s="26"/>
      <c r="B175" s="26"/>
      <c r="C175" s="26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1:15" ht="12.75">
      <c r="A176" s="13"/>
      <c r="B176" s="13"/>
      <c r="C176" s="13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ht="12.75">
      <c r="A177" s="13"/>
      <c r="B177" s="13"/>
      <c r="C177" s="13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1:15" ht="12.75">
      <c r="A178" s="13"/>
      <c r="B178" s="13"/>
      <c r="C178" s="13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1:15" ht="12.75">
      <c r="A179" s="13"/>
      <c r="B179" s="13"/>
      <c r="C179" s="13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1:15" ht="13.5" thickBot="1">
      <c r="A180" s="13"/>
      <c r="B180" s="13"/>
      <c r="C180" s="13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ht="12.75" customHeight="1" thickBot="1">
      <c r="A181" s="33" t="s">
        <v>35</v>
      </c>
      <c r="B181" s="59" t="s">
        <v>38</v>
      </c>
      <c r="C181" s="33" t="s">
        <v>9</v>
      </c>
      <c r="D181" s="32" t="s">
        <v>15</v>
      </c>
      <c r="E181" s="32" t="s">
        <v>16</v>
      </c>
      <c r="F181" s="32" t="s">
        <v>17</v>
      </c>
      <c r="G181" s="32" t="s">
        <v>15</v>
      </c>
      <c r="H181" s="32" t="s">
        <v>16</v>
      </c>
      <c r="I181" s="32" t="s">
        <v>17</v>
      </c>
      <c r="J181" s="32" t="s">
        <v>15</v>
      </c>
      <c r="K181" s="32" t="s">
        <v>16</v>
      </c>
      <c r="L181" s="32" t="s">
        <v>17</v>
      </c>
      <c r="M181" s="84" t="s">
        <v>15</v>
      </c>
      <c r="N181" s="32" t="s">
        <v>16</v>
      </c>
      <c r="O181" s="32" t="s">
        <v>17</v>
      </c>
    </row>
    <row r="182" spans="1:15" s="80" customFormat="1" ht="12.75" customHeight="1">
      <c r="A182" s="154" t="s">
        <v>31</v>
      </c>
      <c r="B182" s="155" t="s">
        <v>210</v>
      </c>
      <c r="C182" s="170" t="s">
        <v>69</v>
      </c>
      <c r="D182" s="43">
        <v>0</v>
      </c>
      <c r="E182" s="6">
        <v>0</v>
      </c>
      <c r="F182" s="62">
        <f>SUM(D182:E182)</f>
        <v>0</v>
      </c>
      <c r="G182" s="43">
        <v>0</v>
      </c>
      <c r="H182" s="6">
        <v>0</v>
      </c>
      <c r="I182" s="62">
        <f>SUM(G182:H182)</f>
        <v>0</v>
      </c>
      <c r="J182" s="43">
        <v>0</v>
      </c>
      <c r="K182" s="6">
        <v>0</v>
      </c>
      <c r="L182" s="62">
        <f>SUM(J182:K182)</f>
        <v>0</v>
      </c>
      <c r="M182" s="118">
        <f>SUM(G182,J182)</f>
        <v>0</v>
      </c>
      <c r="N182" s="6">
        <f>SUM(H182,K182)</f>
        <v>0</v>
      </c>
      <c r="O182" s="62">
        <f>SUM(M182:N182)</f>
        <v>0</v>
      </c>
    </row>
    <row r="183" spans="1:15" ht="13.5" thickBot="1">
      <c r="A183" s="76" t="s">
        <v>80</v>
      </c>
      <c r="B183" s="87" t="s">
        <v>81</v>
      </c>
      <c r="C183" s="92" t="s">
        <v>82</v>
      </c>
      <c r="D183" s="41">
        <v>0</v>
      </c>
      <c r="E183" s="9">
        <v>0</v>
      </c>
      <c r="F183" s="126">
        <f>SUM(D183:E183)</f>
        <v>0</v>
      </c>
      <c r="G183" s="40">
        <v>0</v>
      </c>
      <c r="H183" s="12">
        <v>0</v>
      </c>
      <c r="I183" s="126">
        <f>SUM(G183:H183)</f>
        <v>0</v>
      </c>
      <c r="J183" s="40">
        <v>0</v>
      </c>
      <c r="K183" s="12">
        <v>0</v>
      </c>
      <c r="L183" s="126">
        <f>SUM(J183:K183)</f>
        <v>0</v>
      </c>
      <c r="M183" s="74">
        <f>SUM(G183,J183)</f>
        <v>0</v>
      </c>
      <c r="N183" s="12">
        <f>SUM(H183,K183)</f>
        <v>0</v>
      </c>
      <c r="O183" s="126">
        <f>SUM(M183:N183)</f>
        <v>0</v>
      </c>
    </row>
    <row r="184" spans="1:15" ht="13.5" thickBot="1">
      <c r="A184" s="398" t="s">
        <v>29</v>
      </c>
      <c r="B184" s="398"/>
      <c r="C184" s="398"/>
      <c r="D184" s="34">
        <f>SUM(D182:D183)</f>
        <v>0</v>
      </c>
      <c r="E184" s="34">
        <f aca="true" t="shared" si="58" ref="E184:O184">SUM(E182:E183)</f>
        <v>0</v>
      </c>
      <c r="F184" s="34">
        <f t="shared" si="58"/>
        <v>0</v>
      </c>
      <c r="G184" s="34">
        <f t="shared" si="58"/>
        <v>0</v>
      </c>
      <c r="H184" s="34">
        <f t="shared" si="58"/>
        <v>0</v>
      </c>
      <c r="I184" s="34">
        <f t="shared" si="58"/>
        <v>0</v>
      </c>
      <c r="J184" s="34">
        <f t="shared" si="58"/>
        <v>0</v>
      </c>
      <c r="K184" s="34">
        <f t="shared" si="58"/>
        <v>0</v>
      </c>
      <c r="L184" s="34">
        <f t="shared" si="58"/>
        <v>0</v>
      </c>
      <c r="M184" s="34">
        <f t="shared" si="58"/>
        <v>0</v>
      </c>
      <c r="N184" s="34">
        <f t="shared" si="58"/>
        <v>0</v>
      </c>
      <c r="O184" s="34">
        <f t="shared" si="58"/>
        <v>0</v>
      </c>
    </row>
    <row r="185" spans="1:15" ht="13.5" thickBot="1">
      <c r="A185" s="395" t="s">
        <v>36</v>
      </c>
      <c r="B185" s="395"/>
      <c r="C185" s="395"/>
      <c r="D185" s="36">
        <f aca="true" t="shared" si="59" ref="D185:O185">SUM(D161,D174,D184)</f>
        <v>579</v>
      </c>
      <c r="E185" s="36">
        <f t="shared" si="59"/>
        <v>658</v>
      </c>
      <c r="F185" s="36">
        <f t="shared" si="59"/>
        <v>1237</v>
      </c>
      <c r="G185" s="36">
        <f t="shared" si="59"/>
        <v>541</v>
      </c>
      <c r="H185" s="36">
        <f t="shared" si="59"/>
        <v>620</v>
      </c>
      <c r="I185" s="36">
        <f t="shared" si="59"/>
        <v>1161</v>
      </c>
      <c r="J185" s="36">
        <f t="shared" si="59"/>
        <v>2220</v>
      </c>
      <c r="K185" s="36">
        <f t="shared" si="59"/>
        <v>2448</v>
      </c>
      <c r="L185" s="36">
        <f t="shared" si="59"/>
        <v>4668</v>
      </c>
      <c r="M185" s="36">
        <f t="shared" si="59"/>
        <v>2761</v>
      </c>
      <c r="N185" s="36">
        <f t="shared" si="59"/>
        <v>3068</v>
      </c>
      <c r="O185" s="36">
        <f t="shared" si="59"/>
        <v>5829</v>
      </c>
    </row>
    <row r="186" spans="1:15" ht="13.5" thickBot="1">
      <c r="A186" s="48"/>
      <c r="B186" s="48"/>
      <c r="C186" s="48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ht="13.5" thickBot="1">
      <c r="A187" s="389" t="s">
        <v>83</v>
      </c>
      <c r="B187" s="389"/>
      <c r="C187" s="389"/>
      <c r="D187" s="389"/>
      <c r="E187" s="389"/>
      <c r="F187" s="389"/>
      <c r="G187" s="392" t="s">
        <v>6</v>
      </c>
      <c r="H187" s="392"/>
      <c r="I187" s="392"/>
      <c r="J187" s="392"/>
      <c r="K187" s="392"/>
      <c r="L187" s="392"/>
      <c r="M187" s="392"/>
      <c r="N187" s="392"/>
      <c r="O187" s="392"/>
    </row>
    <row r="188" spans="1:15" ht="13.5" thickBot="1">
      <c r="A188" s="33" t="s">
        <v>7</v>
      </c>
      <c r="B188" s="383" t="s">
        <v>38</v>
      </c>
      <c r="C188" s="390" t="s">
        <v>9</v>
      </c>
      <c r="D188" s="382" t="s">
        <v>10</v>
      </c>
      <c r="E188" s="382"/>
      <c r="F188" s="382"/>
      <c r="G188" s="382" t="s">
        <v>11</v>
      </c>
      <c r="H188" s="382"/>
      <c r="I188" s="382"/>
      <c r="J188" s="382" t="s">
        <v>12</v>
      </c>
      <c r="K188" s="382"/>
      <c r="L188" s="382"/>
      <c r="M188" s="382" t="s">
        <v>13</v>
      </c>
      <c r="N188" s="382"/>
      <c r="O188" s="382"/>
    </row>
    <row r="189" spans="1:15" ht="13.5" thickBot="1">
      <c r="A189" s="33" t="s">
        <v>14</v>
      </c>
      <c r="B189" s="384"/>
      <c r="C189" s="414"/>
      <c r="D189" s="32" t="s">
        <v>15</v>
      </c>
      <c r="E189" s="32" t="s">
        <v>16</v>
      </c>
      <c r="F189" s="32" t="s">
        <v>17</v>
      </c>
      <c r="G189" s="32" t="s">
        <v>15</v>
      </c>
      <c r="H189" s="32" t="s">
        <v>16</v>
      </c>
      <c r="I189" s="32" t="s">
        <v>17</v>
      </c>
      <c r="J189" s="32" t="s">
        <v>15</v>
      </c>
      <c r="K189" s="32" t="s">
        <v>16</v>
      </c>
      <c r="L189" s="32" t="s">
        <v>17</v>
      </c>
      <c r="M189" s="32" t="s">
        <v>15</v>
      </c>
      <c r="N189" s="32" t="s">
        <v>16</v>
      </c>
      <c r="O189" s="32" t="s">
        <v>17</v>
      </c>
    </row>
    <row r="190" spans="1:15" ht="12.75">
      <c r="A190" s="76" t="s">
        <v>250</v>
      </c>
      <c r="B190" s="87" t="s">
        <v>85</v>
      </c>
      <c r="C190" s="37" t="s">
        <v>86</v>
      </c>
      <c r="D190" s="64">
        <v>13</v>
      </c>
      <c r="E190" s="5">
        <v>9</v>
      </c>
      <c r="F190" s="64">
        <f>SUM(D190:E190)</f>
        <v>22</v>
      </c>
      <c r="G190" s="64">
        <v>15</v>
      </c>
      <c r="H190" s="5">
        <v>9</v>
      </c>
      <c r="I190" s="98">
        <f>SUM(G190:H190)</f>
        <v>24</v>
      </c>
      <c r="J190" s="239">
        <v>46</v>
      </c>
      <c r="K190" s="240">
        <v>11</v>
      </c>
      <c r="L190" s="98">
        <f>SUM(J190:K190)</f>
        <v>57</v>
      </c>
      <c r="M190" s="241">
        <f aca="true" t="shared" si="60" ref="M190:N193">SUM(G190,J190)</f>
        <v>61</v>
      </c>
      <c r="N190" s="240">
        <f t="shared" si="60"/>
        <v>20</v>
      </c>
      <c r="O190" s="99">
        <f>SUM(M190:N190)</f>
        <v>81</v>
      </c>
    </row>
    <row r="191" spans="1:15" ht="12.75">
      <c r="A191" s="271" t="s">
        <v>189</v>
      </c>
      <c r="B191" s="97" t="s">
        <v>85</v>
      </c>
      <c r="C191" s="29" t="s">
        <v>86</v>
      </c>
      <c r="D191" s="41">
        <v>0</v>
      </c>
      <c r="E191" s="10">
        <v>0</v>
      </c>
      <c r="F191" s="41">
        <f>SUM(D191:E191)</f>
        <v>0</v>
      </c>
      <c r="G191" s="64">
        <v>0</v>
      </c>
      <c r="H191" s="5">
        <v>0</v>
      </c>
      <c r="I191" s="65">
        <f>SUM(G191:H191)</f>
        <v>0</v>
      </c>
      <c r="J191" s="64">
        <v>105</v>
      </c>
      <c r="K191" s="5">
        <v>23</v>
      </c>
      <c r="L191" s="158">
        <f>SUM(J191:K191)</f>
        <v>128</v>
      </c>
      <c r="M191" s="64">
        <f>SUM(G191,J191)</f>
        <v>105</v>
      </c>
      <c r="N191" s="5">
        <f>SUM(H191,K191)</f>
        <v>23</v>
      </c>
      <c r="O191" s="158">
        <f>SUM(M191:N191)</f>
        <v>128</v>
      </c>
    </row>
    <row r="192" spans="1:15" ht="12.75">
      <c r="A192" s="271" t="s">
        <v>84</v>
      </c>
      <c r="B192" s="97" t="s">
        <v>85</v>
      </c>
      <c r="C192" s="29" t="s">
        <v>86</v>
      </c>
      <c r="D192" s="41">
        <v>42</v>
      </c>
      <c r="E192" s="10">
        <v>12</v>
      </c>
      <c r="F192" s="41">
        <f>SUM(D192:E192)</f>
        <v>54</v>
      </c>
      <c r="G192" s="64">
        <v>38</v>
      </c>
      <c r="H192" s="5">
        <v>10</v>
      </c>
      <c r="I192" s="65">
        <f>SUM(G192:H192)</f>
        <v>48</v>
      </c>
      <c r="J192" s="64">
        <v>101</v>
      </c>
      <c r="K192" s="5">
        <v>30</v>
      </c>
      <c r="L192" s="158">
        <f>SUM(J192:K192)</f>
        <v>131</v>
      </c>
      <c r="M192" s="64">
        <f t="shared" si="60"/>
        <v>139</v>
      </c>
      <c r="N192" s="5">
        <f t="shared" si="60"/>
        <v>40</v>
      </c>
      <c r="O192" s="158">
        <f>SUM(M192:N192)</f>
        <v>179</v>
      </c>
    </row>
    <row r="193" spans="1:15" ht="13.5" thickBot="1">
      <c r="A193" s="303" t="s">
        <v>230</v>
      </c>
      <c r="B193" s="97" t="s">
        <v>85</v>
      </c>
      <c r="C193" s="29" t="s">
        <v>86</v>
      </c>
      <c r="D193" s="38">
        <v>2</v>
      </c>
      <c r="E193" s="10">
        <v>0</v>
      </c>
      <c r="F193" s="38">
        <f>SUM(D193:E193)</f>
        <v>2</v>
      </c>
      <c r="G193" s="77">
        <v>0</v>
      </c>
      <c r="H193" s="78">
        <v>0</v>
      </c>
      <c r="I193" s="65">
        <f>SUM(G193:H193)</f>
        <v>0</v>
      </c>
      <c r="J193" s="77">
        <v>2</v>
      </c>
      <c r="K193" s="78">
        <v>2</v>
      </c>
      <c r="L193" s="158">
        <f>SUM(J193:K193)</f>
        <v>4</v>
      </c>
      <c r="M193" s="64">
        <f t="shared" si="60"/>
        <v>2</v>
      </c>
      <c r="N193" s="5">
        <f t="shared" si="60"/>
        <v>2</v>
      </c>
      <c r="O193" s="158">
        <f>SUM(M193:N193)</f>
        <v>4</v>
      </c>
    </row>
    <row r="194" spans="1:15" ht="13.5" thickBot="1">
      <c r="A194" s="421" t="s">
        <v>29</v>
      </c>
      <c r="B194" s="421"/>
      <c r="C194" s="421"/>
      <c r="D194" s="168">
        <f aca="true" t="shared" si="61" ref="D194:O194">SUM(D190:D193)</f>
        <v>57</v>
      </c>
      <c r="E194" s="168">
        <f t="shared" si="61"/>
        <v>21</v>
      </c>
      <c r="F194" s="168">
        <f t="shared" si="61"/>
        <v>78</v>
      </c>
      <c r="G194" s="168">
        <f t="shared" si="61"/>
        <v>53</v>
      </c>
      <c r="H194" s="168">
        <f t="shared" si="61"/>
        <v>19</v>
      </c>
      <c r="I194" s="168">
        <f t="shared" si="61"/>
        <v>72</v>
      </c>
      <c r="J194" s="168">
        <f t="shared" si="61"/>
        <v>254</v>
      </c>
      <c r="K194" s="168">
        <f t="shared" si="61"/>
        <v>66</v>
      </c>
      <c r="L194" s="168">
        <f t="shared" si="61"/>
        <v>320</v>
      </c>
      <c r="M194" s="168">
        <f t="shared" si="61"/>
        <v>307</v>
      </c>
      <c r="N194" s="168">
        <f t="shared" si="61"/>
        <v>85</v>
      </c>
      <c r="O194" s="168">
        <f t="shared" si="61"/>
        <v>392</v>
      </c>
    </row>
    <row r="195" spans="1:15" ht="13.5" thickBot="1">
      <c r="A195" s="17"/>
      <c r="B195" s="17"/>
      <c r="C195" s="17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</row>
    <row r="196" spans="1:15" ht="13.5" thickBot="1">
      <c r="A196" s="33" t="s">
        <v>30</v>
      </c>
      <c r="B196" s="59" t="s">
        <v>38</v>
      </c>
      <c r="C196" s="33" t="s">
        <v>9</v>
      </c>
      <c r="D196" s="32" t="s">
        <v>15</v>
      </c>
      <c r="E196" s="32" t="s">
        <v>16</v>
      </c>
      <c r="F196" s="32" t="s">
        <v>17</v>
      </c>
      <c r="G196" s="32" t="s">
        <v>15</v>
      </c>
      <c r="H196" s="32" t="s">
        <v>16</v>
      </c>
      <c r="I196" s="32" t="s">
        <v>17</v>
      </c>
      <c r="J196" s="32" t="s">
        <v>15</v>
      </c>
      <c r="K196" s="32" t="s">
        <v>16</v>
      </c>
      <c r="L196" s="32" t="s">
        <v>17</v>
      </c>
      <c r="M196" s="84" t="s">
        <v>15</v>
      </c>
      <c r="N196" s="32" t="s">
        <v>16</v>
      </c>
      <c r="O196" s="32" t="s">
        <v>17</v>
      </c>
    </row>
    <row r="197" spans="1:15" ht="13.5" thickBot="1">
      <c r="A197" s="304" t="s">
        <v>169</v>
      </c>
      <c r="B197" s="290" t="s">
        <v>85</v>
      </c>
      <c r="C197" s="15" t="s">
        <v>87</v>
      </c>
      <c r="D197" s="24">
        <v>8</v>
      </c>
      <c r="E197" s="11">
        <v>11</v>
      </c>
      <c r="F197" s="25">
        <f>SUM(D197:E197)</f>
        <v>19</v>
      </c>
      <c r="G197" s="24">
        <v>7</v>
      </c>
      <c r="H197" s="11">
        <v>10</v>
      </c>
      <c r="I197" s="25">
        <f>SUM(G197:H197)</f>
        <v>17</v>
      </c>
      <c r="J197" s="24">
        <v>7</v>
      </c>
      <c r="K197" s="11">
        <v>12</v>
      </c>
      <c r="L197" s="25">
        <f>SUM(J197:K197)</f>
        <v>19</v>
      </c>
      <c r="M197" s="333">
        <f>SUM(G197,J197)</f>
        <v>14</v>
      </c>
      <c r="N197" s="11">
        <f>SUM(H197,K197)</f>
        <v>22</v>
      </c>
      <c r="O197" s="334">
        <f>SUM(M197:N197)</f>
        <v>36</v>
      </c>
    </row>
    <row r="198" spans="1:15" ht="13.5" thickBot="1">
      <c r="A198" s="409" t="s">
        <v>29</v>
      </c>
      <c r="B198" s="410"/>
      <c r="C198" s="410"/>
      <c r="D198" s="24">
        <f>D197</f>
        <v>8</v>
      </c>
      <c r="E198" s="24">
        <f aca="true" t="shared" si="62" ref="E198:N198">E197</f>
        <v>11</v>
      </c>
      <c r="F198" s="24">
        <f t="shared" si="62"/>
        <v>19</v>
      </c>
      <c r="G198" s="24">
        <f t="shared" si="62"/>
        <v>7</v>
      </c>
      <c r="H198" s="24">
        <f t="shared" si="62"/>
        <v>10</v>
      </c>
      <c r="I198" s="24">
        <f t="shared" si="62"/>
        <v>17</v>
      </c>
      <c r="J198" s="24">
        <f t="shared" si="62"/>
        <v>7</v>
      </c>
      <c r="K198" s="24">
        <f t="shared" si="62"/>
        <v>12</v>
      </c>
      <c r="L198" s="24">
        <f t="shared" si="62"/>
        <v>19</v>
      </c>
      <c r="M198" s="24">
        <f t="shared" si="62"/>
        <v>14</v>
      </c>
      <c r="N198" s="24">
        <f t="shared" si="62"/>
        <v>22</v>
      </c>
      <c r="O198" s="339">
        <f>O197</f>
        <v>36</v>
      </c>
    </row>
    <row r="199" spans="1:15" ht="13.5" thickBot="1">
      <c r="A199" s="131"/>
      <c r="B199" s="131"/>
      <c r="C199" s="13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1:15" ht="13.5" thickBot="1">
      <c r="A200" s="33" t="s">
        <v>35</v>
      </c>
      <c r="B200" s="59" t="s">
        <v>38</v>
      </c>
      <c r="C200" s="33" t="s">
        <v>9</v>
      </c>
      <c r="D200" s="32" t="s">
        <v>15</v>
      </c>
      <c r="E200" s="32" t="s">
        <v>16</v>
      </c>
      <c r="F200" s="32" t="s">
        <v>17</v>
      </c>
      <c r="G200" s="32" t="s">
        <v>15</v>
      </c>
      <c r="H200" s="32" t="s">
        <v>16</v>
      </c>
      <c r="I200" s="32" t="s">
        <v>17</v>
      </c>
      <c r="J200" s="32" t="s">
        <v>15</v>
      </c>
      <c r="K200" s="32" t="s">
        <v>16</v>
      </c>
      <c r="L200" s="32" t="s">
        <v>17</v>
      </c>
      <c r="M200" s="84" t="s">
        <v>15</v>
      </c>
      <c r="N200" s="32" t="s">
        <v>16</v>
      </c>
      <c r="O200" s="32" t="s">
        <v>17</v>
      </c>
    </row>
    <row r="201" spans="1:15" ht="13.5" thickBot="1">
      <c r="A201" s="305" t="s">
        <v>238</v>
      </c>
      <c r="B201" s="290" t="s">
        <v>85</v>
      </c>
      <c r="C201" s="15" t="s">
        <v>87</v>
      </c>
      <c r="D201" s="337">
        <v>0</v>
      </c>
      <c r="E201" s="338">
        <v>0</v>
      </c>
      <c r="F201" s="348">
        <f>SUM(D201:E201)</f>
        <v>0</v>
      </c>
      <c r="G201" s="160">
        <v>0</v>
      </c>
      <c r="H201" s="159">
        <v>0</v>
      </c>
      <c r="I201" s="98">
        <f>SUM(G201:H201)</f>
        <v>0</v>
      </c>
      <c r="J201" s="160">
        <v>5</v>
      </c>
      <c r="K201" s="338">
        <v>5</v>
      </c>
      <c r="L201" s="98">
        <f>SUM(J201:K201)</f>
        <v>10</v>
      </c>
      <c r="M201" s="160">
        <f>SUM(G201,J201)</f>
        <v>5</v>
      </c>
      <c r="N201" s="338">
        <f>SUM(H201,K201)</f>
        <v>5</v>
      </c>
      <c r="O201" s="98">
        <f>SUM(M201:N201)</f>
        <v>10</v>
      </c>
    </row>
    <row r="202" spans="1:15" ht="13.5" thickBot="1">
      <c r="A202" s="305" t="s">
        <v>165</v>
      </c>
      <c r="B202" s="290" t="s">
        <v>85</v>
      </c>
      <c r="C202" s="15" t="s">
        <v>87</v>
      </c>
      <c r="D202" s="77">
        <v>2</v>
      </c>
      <c r="E202" s="78">
        <v>2</v>
      </c>
      <c r="F202" s="185">
        <f>SUM(D202:E202)</f>
        <v>4</v>
      </c>
      <c r="G202" s="117">
        <v>1</v>
      </c>
      <c r="H202" s="207">
        <v>2</v>
      </c>
      <c r="I202" s="208">
        <f>SUM(G202:H202)</f>
        <v>3</v>
      </c>
      <c r="J202" s="117">
        <v>0</v>
      </c>
      <c r="K202" s="78">
        <v>0</v>
      </c>
      <c r="L202" s="208">
        <f>SUM(J202:K202)</f>
        <v>0</v>
      </c>
      <c r="M202" s="335">
        <f>SUM(G202,J202)</f>
        <v>1</v>
      </c>
      <c r="N202" s="78">
        <f>SUM(H202,K202)</f>
        <v>2</v>
      </c>
      <c r="O202" s="208">
        <f>SUM(M202:N202)</f>
        <v>3</v>
      </c>
    </row>
    <row r="203" spans="1:15" ht="13.5" thickBot="1">
      <c r="A203" s="412" t="s">
        <v>29</v>
      </c>
      <c r="B203" s="413"/>
      <c r="C203" s="413"/>
      <c r="D203" s="24">
        <f>SUM(D201:D202)</f>
        <v>2</v>
      </c>
      <c r="E203" s="24">
        <f aca="true" t="shared" si="63" ref="E203:O203">SUM(E201:E202)</f>
        <v>2</v>
      </c>
      <c r="F203" s="24">
        <f t="shared" si="63"/>
        <v>4</v>
      </c>
      <c r="G203" s="24">
        <f t="shared" si="63"/>
        <v>1</v>
      </c>
      <c r="H203" s="24">
        <f t="shared" si="63"/>
        <v>2</v>
      </c>
      <c r="I203" s="24">
        <f t="shared" si="63"/>
        <v>3</v>
      </c>
      <c r="J203" s="24">
        <f t="shared" si="63"/>
        <v>5</v>
      </c>
      <c r="K203" s="24">
        <f t="shared" si="63"/>
        <v>5</v>
      </c>
      <c r="L203" s="24">
        <f t="shared" si="63"/>
        <v>10</v>
      </c>
      <c r="M203" s="24">
        <f t="shared" si="63"/>
        <v>6</v>
      </c>
      <c r="N203" s="24">
        <f t="shared" si="63"/>
        <v>7</v>
      </c>
      <c r="O203" s="24">
        <f t="shared" si="63"/>
        <v>13</v>
      </c>
    </row>
    <row r="204" spans="1:15" ht="13.5" thickBot="1">
      <c r="A204" s="400" t="s">
        <v>36</v>
      </c>
      <c r="B204" s="400"/>
      <c r="C204" s="400"/>
      <c r="D204" s="36">
        <f>D194+D198+D203</f>
        <v>67</v>
      </c>
      <c r="E204" s="36">
        <f>E194+E198+E203</f>
        <v>34</v>
      </c>
      <c r="F204" s="36">
        <f aca="true" t="shared" si="64" ref="F204:N204">F194+F198+F203</f>
        <v>101</v>
      </c>
      <c r="G204" s="36">
        <f t="shared" si="64"/>
        <v>61</v>
      </c>
      <c r="H204" s="36">
        <f t="shared" si="64"/>
        <v>31</v>
      </c>
      <c r="I204" s="36">
        <f t="shared" si="64"/>
        <v>92</v>
      </c>
      <c r="J204" s="36">
        <f t="shared" si="64"/>
        <v>266</v>
      </c>
      <c r="K204" s="36">
        <f t="shared" si="64"/>
        <v>83</v>
      </c>
      <c r="L204" s="36">
        <f t="shared" si="64"/>
        <v>349</v>
      </c>
      <c r="M204" s="36">
        <f t="shared" si="64"/>
        <v>327</v>
      </c>
      <c r="N204" s="36">
        <f t="shared" si="64"/>
        <v>114</v>
      </c>
      <c r="O204" s="36">
        <f>O194+O198+O203</f>
        <v>441</v>
      </c>
    </row>
    <row r="205" spans="1:15" ht="12.75">
      <c r="A205" s="22"/>
      <c r="B205" s="22"/>
      <c r="C205" s="22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ht="12.75" customHeight="1" thickBot="1">
      <c r="A206" s="13"/>
      <c r="B206" s="13"/>
      <c r="C206" s="13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1:15" ht="11.25" customHeight="1" thickBot="1">
      <c r="A207" s="426" t="s">
        <v>88</v>
      </c>
      <c r="B207" s="427"/>
      <c r="C207" s="427"/>
      <c r="D207" s="427"/>
      <c r="E207" s="427"/>
      <c r="F207" s="427"/>
      <c r="G207" s="416" t="s">
        <v>6</v>
      </c>
      <c r="H207" s="416"/>
      <c r="I207" s="416"/>
      <c r="J207" s="416"/>
      <c r="K207" s="416"/>
      <c r="L207" s="416"/>
      <c r="M207" s="416"/>
      <c r="N207" s="416"/>
      <c r="O207" s="417"/>
    </row>
    <row r="208" spans="1:15" ht="13.5" thickBot="1">
      <c r="A208" s="135" t="s">
        <v>7</v>
      </c>
      <c r="B208" s="383" t="s">
        <v>38</v>
      </c>
      <c r="C208" s="390" t="s">
        <v>9</v>
      </c>
      <c r="D208" s="384" t="s">
        <v>10</v>
      </c>
      <c r="E208" s="384"/>
      <c r="F208" s="384"/>
      <c r="G208" s="384" t="s">
        <v>11</v>
      </c>
      <c r="H208" s="384"/>
      <c r="I208" s="384"/>
      <c r="J208" s="384" t="s">
        <v>12</v>
      </c>
      <c r="K208" s="384"/>
      <c r="L208" s="384"/>
      <c r="M208" s="384" t="s">
        <v>13</v>
      </c>
      <c r="N208" s="384"/>
      <c r="O208" s="384"/>
    </row>
    <row r="209" spans="1:15" ht="11.25" customHeight="1" thickBot="1">
      <c r="A209" s="33" t="s">
        <v>14</v>
      </c>
      <c r="B209" s="384"/>
      <c r="C209" s="414"/>
      <c r="D209" s="33" t="s">
        <v>15</v>
      </c>
      <c r="E209" s="33" t="s">
        <v>16</v>
      </c>
      <c r="F209" s="33" t="s">
        <v>17</v>
      </c>
      <c r="G209" s="33" t="s">
        <v>15</v>
      </c>
      <c r="H209" s="33" t="s">
        <v>16</v>
      </c>
      <c r="I209" s="33" t="s">
        <v>17</v>
      </c>
      <c r="J209" s="33" t="s">
        <v>15</v>
      </c>
      <c r="K209" s="33" t="s">
        <v>16</v>
      </c>
      <c r="L209" s="33" t="s">
        <v>17</v>
      </c>
      <c r="M209" s="33" t="s">
        <v>15</v>
      </c>
      <c r="N209" s="33" t="s">
        <v>16</v>
      </c>
      <c r="O209" s="33" t="s">
        <v>17</v>
      </c>
    </row>
    <row r="210" spans="1:15" ht="12.75">
      <c r="A210" s="76" t="s">
        <v>89</v>
      </c>
      <c r="B210" s="87" t="s">
        <v>66</v>
      </c>
      <c r="C210" s="238" t="s">
        <v>20</v>
      </c>
      <c r="D210" s="43">
        <v>9</v>
      </c>
      <c r="E210" s="6">
        <v>4</v>
      </c>
      <c r="F210" s="98">
        <f>SUM(D210:E210)</f>
        <v>13</v>
      </c>
      <c r="G210" s="160">
        <v>9</v>
      </c>
      <c r="H210" s="159">
        <v>3</v>
      </c>
      <c r="I210" s="98">
        <f aca="true" t="shared" si="65" ref="I210:I216">SUM(G210:H210)</f>
        <v>12</v>
      </c>
      <c r="J210" s="160">
        <v>13</v>
      </c>
      <c r="K210" s="159">
        <v>12</v>
      </c>
      <c r="L210" s="98">
        <f aca="true" t="shared" si="66" ref="L210:L216">SUM(J210:K210)</f>
        <v>25</v>
      </c>
      <c r="M210" s="241">
        <f>SUM(G210,J210)</f>
        <v>22</v>
      </c>
      <c r="N210" s="240">
        <f>SUM(H210,K210)</f>
        <v>15</v>
      </c>
      <c r="O210" s="99">
        <f aca="true" t="shared" si="67" ref="O210:O216">SUM(M210:N210)</f>
        <v>37</v>
      </c>
    </row>
    <row r="211" spans="1:15" ht="12.75">
      <c r="A211" s="306" t="s">
        <v>232</v>
      </c>
      <c r="B211" s="272" t="s">
        <v>66</v>
      </c>
      <c r="C211" s="234" t="s">
        <v>20</v>
      </c>
      <c r="D211" s="38">
        <v>2</v>
      </c>
      <c r="E211" s="10">
        <v>1</v>
      </c>
      <c r="F211" s="99">
        <f aca="true" t="shared" si="68" ref="F211:F216">SUM(D211:E211)</f>
        <v>3</v>
      </c>
      <c r="G211" s="64">
        <v>0</v>
      </c>
      <c r="H211" s="5">
        <v>0</v>
      </c>
      <c r="I211" s="99">
        <f t="shared" si="65"/>
        <v>0</v>
      </c>
      <c r="J211" s="64">
        <v>12</v>
      </c>
      <c r="K211" s="5">
        <v>23</v>
      </c>
      <c r="L211" s="99">
        <f t="shared" si="66"/>
        <v>35</v>
      </c>
      <c r="M211" s="119">
        <f aca="true" t="shared" si="69" ref="M211:M216">SUM(G211,J211)</f>
        <v>12</v>
      </c>
      <c r="N211" s="5">
        <f aca="true" t="shared" si="70" ref="N211:N216">SUM(H211,K211)</f>
        <v>23</v>
      </c>
      <c r="O211" s="99">
        <f t="shared" si="67"/>
        <v>35</v>
      </c>
    </row>
    <row r="212" spans="1:15" ht="12.75">
      <c r="A212" s="271" t="s">
        <v>179</v>
      </c>
      <c r="B212" s="272" t="s">
        <v>66</v>
      </c>
      <c r="C212" s="234" t="s">
        <v>20</v>
      </c>
      <c r="D212" s="38">
        <v>0</v>
      </c>
      <c r="E212" s="10">
        <v>0</v>
      </c>
      <c r="F212" s="99">
        <f>SUM(D212:E212)</f>
        <v>0</v>
      </c>
      <c r="G212" s="64">
        <v>105</v>
      </c>
      <c r="H212" s="5">
        <v>73</v>
      </c>
      <c r="I212" s="99">
        <f t="shared" si="65"/>
        <v>178</v>
      </c>
      <c r="J212" s="64">
        <v>328</v>
      </c>
      <c r="K212" s="5">
        <v>253</v>
      </c>
      <c r="L212" s="99">
        <f t="shared" si="66"/>
        <v>581</v>
      </c>
      <c r="M212" s="119">
        <f>SUM(G212,J212)</f>
        <v>433</v>
      </c>
      <c r="N212" s="5">
        <f t="shared" si="70"/>
        <v>326</v>
      </c>
      <c r="O212" s="99">
        <f>SUM(M212:N212)</f>
        <v>759</v>
      </c>
    </row>
    <row r="213" spans="1:15" ht="12.75">
      <c r="A213" s="271" t="s">
        <v>134</v>
      </c>
      <c r="B213" s="272" t="s">
        <v>66</v>
      </c>
      <c r="C213" s="234" t="s">
        <v>20</v>
      </c>
      <c r="D213" s="38">
        <v>111</v>
      </c>
      <c r="E213" s="10">
        <v>76</v>
      </c>
      <c r="F213" s="99">
        <f t="shared" si="68"/>
        <v>187</v>
      </c>
      <c r="G213" s="64">
        <v>0</v>
      </c>
      <c r="H213" s="5">
        <v>0</v>
      </c>
      <c r="I213" s="99">
        <f t="shared" si="65"/>
        <v>0</v>
      </c>
      <c r="J213" s="64">
        <v>1</v>
      </c>
      <c r="K213" s="5">
        <v>2</v>
      </c>
      <c r="L213" s="99">
        <f t="shared" si="66"/>
        <v>3</v>
      </c>
      <c r="M213" s="119">
        <f t="shared" si="69"/>
        <v>1</v>
      </c>
      <c r="N213" s="5">
        <f t="shared" si="70"/>
        <v>2</v>
      </c>
      <c r="O213" s="99">
        <f t="shared" si="67"/>
        <v>3</v>
      </c>
    </row>
    <row r="214" spans="1:20" s="173" customFormat="1" ht="12.75">
      <c r="A214" s="280" t="s">
        <v>180</v>
      </c>
      <c r="B214" s="272" t="s">
        <v>66</v>
      </c>
      <c r="C214" s="234" t="s">
        <v>20</v>
      </c>
      <c r="D214" s="38">
        <v>9</v>
      </c>
      <c r="E214" s="10">
        <v>13</v>
      </c>
      <c r="F214" s="99">
        <f t="shared" si="68"/>
        <v>22</v>
      </c>
      <c r="G214" s="64">
        <v>9</v>
      </c>
      <c r="H214" s="5">
        <v>13</v>
      </c>
      <c r="I214" s="99">
        <f t="shared" si="65"/>
        <v>22</v>
      </c>
      <c r="J214" s="64">
        <v>38</v>
      </c>
      <c r="K214" s="5">
        <v>72</v>
      </c>
      <c r="L214" s="99">
        <f t="shared" si="66"/>
        <v>110</v>
      </c>
      <c r="M214" s="119">
        <f t="shared" si="69"/>
        <v>47</v>
      </c>
      <c r="N214" s="5">
        <f t="shared" si="70"/>
        <v>85</v>
      </c>
      <c r="O214" s="99">
        <f t="shared" si="67"/>
        <v>132</v>
      </c>
      <c r="P214" s="172"/>
      <c r="Q214" s="172"/>
      <c r="R214" s="172"/>
      <c r="S214" s="172"/>
      <c r="T214" s="172"/>
    </row>
    <row r="215" spans="1:20" s="173" customFormat="1" ht="12.75">
      <c r="A215" s="280" t="s">
        <v>233</v>
      </c>
      <c r="B215" s="272" t="s">
        <v>66</v>
      </c>
      <c r="C215" s="234" t="s">
        <v>20</v>
      </c>
      <c r="D215" s="38">
        <v>0</v>
      </c>
      <c r="E215" s="10">
        <v>0</v>
      </c>
      <c r="F215" s="99">
        <f t="shared" si="68"/>
        <v>0</v>
      </c>
      <c r="G215" s="64">
        <v>0</v>
      </c>
      <c r="H215" s="5">
        <v>0</v>
      </c>
      <c r="I215" s="99">
        <f t="shared" si="65"/>
        <v>0</v>
      </c>
      <c r="J215" s="64">
        <v>0</v>
      </c>
      <c r="K215" s="5">
        <v>0</v>
      </c>
      <c r="L215" s="99">
        <f t="shared" si="66"/>
        <v>0</v>
      </c>
      <c r="M215" s="119">
        <f t="shared" si="69"/>
        <v>0</v>
      </c>
      <c r="N215" s="5">
        <f t="shared" si="70"/>
        <v>0</v>
      </c>
      <c r="O215" s="99">
        <f t="shared" si="67"/>
        <v>0</v>
      </c>
      <c r="P215" s="172"/>
      <c r="Q215" s="172"/>
      <c r="R215" s="172"/>
      <c r="S215" s="172"/>
      <c r="T215" s="172"/>
    </row>
    <row r="216" spans="1:15" ht="13.5" thickBot="1">
      <c r="A216" s="271" t="s">
        <v>213</v>
      </c>
      <c r="B216" s="272" t="s">
        <v>66</v>
      </c>
      <c r="C216" s="234" t="s">
        <v>20</v>
      </c>
      <c r="D216" s="38">
        <v>84</v>
      </c>
      <c r="E216" s="10">
        <v>189</v>
      </c>
      <c r="F216" s="99">
        <f t="shared" si="68"/>
        <v>273</v>
      </c>
      <c r="G216" s="64">
        <v>77</v>
      </c>
      <c r="H216" s="5">
        <v>177</v>
      </c>
      <c r="I216" s="99">
        <f t="shared" si="65"/>
        <v>254</v>
      </c>
      <c r="J216" s="64">
        <v>229</v>
      </c>
      <c r="K216" s="5">
        <v>542</v>
      </c>
      <c r="L216" s="99">
        <f t="shared" si="66"/>
        <v>771</v>
      </c>
      <c r="M216" s="119">
        <f t="shared" si="69"/>
        <v>306</v>
      </c>
      <c r="N216" s="5">
        <f t="shared" si="70"/>
        <v>719</v>
      </c>
      <c r="O216" s="99">
        <f t="shared" si="67"/>
        <v>1025</v>
      </c>
    </row>
    <row r="217" spans="1:15" ht="12" customHeight="1" thickBot="1">
      <c r="A217" s="409" t="s">
        <v>29</v>
      </c>
      <c r="B217" s="410"/>
      <c r="C217" s="411"/>
      <c r="D217" s="35">
        <f aca="true" t="shared" si="71" ref="D217:O217">SUM(D210:D216)</f>
        <v>215</v>
      </c>
      <c r="E217" s="35">
        <f t="shared" si="71"/>
        <v>283</v>
      </c>
      <c r="F217" s="35">
        <f t="shared" si="71"/>
        <v>498</v>
      </c>
      <c r="G217" s="35">
        <f t="shared" si="71"/>
        <v>200</v>
      </c>
      <c r="H217" s="35">
        <f t="shared" si="71"/>
        <v>266</v>
      </c>
      <c r="I217" s="35">
        <f t="shared" si="71"/>
        <v>466</v>
      </c>
      <c r="J217" s="35">
        <f t="shared" si="71"/>
        <v>621</v>
      </c>
      <c r="K217" s="35">
        <f t="shared" si="71"/>
        <v>904</v>
      </c>
      <c r="L217" s="35">
        <f t="shared" si="71"/>
        <v>1525</v>
      </c>
      <c r="M217" s="35">
        <f t="shared" si="71"/>
        <v>821</v>
      </c>
      <c r="N217" s="35">
        <f t="shared" si="71"/>
        <v>1170</v>
      </c>
      <c r="O217" s="35">
        <f t="shared" si="71"/>
        <v>1991</v>
      </c>
    </row>
    <row r="218" spans="1:15" ht="13.5" thickBot="1">
      <c r="A218" s="22"/>
      <c r="B218" s="22"/>
      <c r="C218" s="22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s="80" customFormat="1" ht="15" customHeight="1" thickBot="1">
      <c r="A219" s="60" t="s">
        <v>33</v>
      </c>
      <c r="B219" s="59" t="s">
        <v>38</v>
      </c>
      <c r="C219" s="33" t="s">
        <v>9</v>
      </c>
      <c r="D219" s="42" t="s">
        <v>15</v>
      </c>
      <c r="E219" s="1" t="s">
        <v>16</v>
      </c>
      <c r="F219" s="2" t="s">
        <v>17</v>
      </c>
      <c r="G219" s="42" t="s">
        <v>15</v>
      </c>
      <c r="H219" s="1" t="s">
        <v>16</v>
      </c>
      <c r="I219" s="2" t="s">
        <v>17</v>
      </c>
      <c r="J219" s="42" t="s">
        <v>15</v>
      </c>
      <c r="K219" s="1" t="s">
        <v>16</v>
      </c>
      <c r="L219" s="2" t="s">
        <v>17</v>
      </c>
      <c r="M219" s="3" t="s">
        <v>15</v>
      </c>
      <c r="N219" s="1" t="s">
        <v>16</v>
      </c>
      <c r="O219" s="2" t="s">
        <v>17</v>
      </c>
    </row>
    <row r="220" spans="1:15" ht="24.75" customHeight="1" thickBot="1">
      <c r="A220" s="307" t="s">
        <v>90</v>
      </c>
      <c r="B220" s="155" t="s">
        <v>66</v>
      </c>
      <c r="C220" s="167" t="s">
        <v>91</v>
      </c>
      <c r="D220" s="72">
        <v>0</v>
      </c>
      <c r="E220" s="16">
        <v>0</v>
      </c>
      <c r="F220" s="20">
        <f>SUM(D220:E220)</f>
        <v>0</v>
      </c>
      <c r="G220" s="72">
        <v>0</v>
      </c>
      <c r="H220" s="16">
        <v>0</v>
      </c>
      <c r="I220" s="20">
        <f>SUM(G220:H220)</f>
        <v>0</v>
      </c>
      <c r="J220" s="72">
        <v>2</v>
      </c>
      <c r="K220" s="16">
        <v>5</v>
      </c>
      <c r="L220" s="20">
        <f>SUM(J220:K220)</f>
        <v>7</v>
      </c>
      <c r="M220" s="118">
        <f>SUM(G220,J220)</f>
        <v>2</v>
      </c>
      <c r="N220" s="6">
        <f>SUM(H220,K220)</f>
        <v>5</v>
      </c>
      <c r="O220" s="62">
        <f>SUM(M220:N220)</f>
        <v>7</v>
      </c>
    </row>
    <row r="221" spans="1:15" ht="15.75" customHeight="1" thickBot="1">
      <c r="A221" s="398" t="s">
        <v>29</v>
      </c>
      <c r="B221" s="398"/>
      <c r="C221" s="398"/>
      <c r="D221" s="35">
        <f>SUM(D220:D220)</f>
        <v>0</v>
      </c>
      <c r="E221" s="35">
        <f aca="true" t="shared" si="72" ref="E221:M221">SUM(E220:E220)</f>
        <v>0</v>
      </c>
      <c r="F221" s="35">
        <f t="shared" si="72"/>
        <v>0</v>
      </c>
      <c r="G221" s="35">
        <f t="shared" si="72"/>
        <v>0</v>
      </c>
      <c r="H221" s="35">
        <f t="shared" si="72"/>
        <v>0</v>
      </c>
      <c r="I221" s="35">
        <f t="shared" si="72"/>
        <v>0</v>
      </c>
      <c r="J221" s="35">
        <f>SUM(J220:J220)</f>
        <v>2</v>
      </c>
      <c r="K221" s="35">
        <f t="shared" si="72"/>
        <v>5</v>
      </c>
      <c r="L221" s="35">
        <f t="shared" si="72"/>
        <v>7</v>
      </c>
      <c r="M221" s="35">
        <f t="shared" si="72"/>
        <v>2</v>
      </c>
      <c r="N221" s="35">
        <f>SUM(N220:N220)</f>
        <v>5</v>
      </c>
      <c r="O221" s="35">
        <f>SUM(O220:O220)</f>
        <v>7</v>
      </c>
    </row>
    <row r="222" spans="1:15" s="80" customFormat="1" ht="15.75" customHeight="1" thickBot="1">
      <c r="A222" s="133"/>
      <c r="B222" s="133"/>
      <c r="C222" s="133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ht="13.5" thickBot="1">
      <c r="A223" s="33" t="s">
        <v>30</v>
      </c>
      <c r="B223" s="59" t="s">
        <v>38</v>
      </c>
      <c r="C223" s="33" t="s">
        <v>9</v>
      </c>
      <c r="D223" s="32" t="s">
        <v>15</v>
      </c>
      <c r="E223" s="32" t="s">
        <v>16</v>
      </c>
      <c r="F223" s="32" t="s">
        <v>17</v>
      </c>
      <c r="G223" s="32" t="s">
        <v>15</v>
      </c>
      <c r="H223" s="32" t="s">
        <v>16</v>
      </c>
      <c r="I223" s="32" t="s">
        <v>17</v>
      </c>
      <c r="J223" s="32" t="s">
        <v>15</v>
      </c>
      <c r="K223" s="32" t="s">
        <v>16</v>
      </c>
      <c r="L223" s="32" t="s">
        <v>17</v>
      </c>
      <c r="M223" s="32" t="s">
        <v>15</v>
      </c>
      <c r="N223" s="32" t="s">
        <v>16</v>
      </c>
      <c r="O223" s="32" t="s">
        <v>17</v>
      </c>
    </row>
    <row r="224" spans="1:15" ht="12.75">
      <c r="A224" s="154" t="s">
        <v>226</v>
      </c>
      <c r="B224" s="308" t="s">
        <v>66</v>
      </c>
      <c r="C224" s="209" t="s">
        <v>20</v>
      </c>
      <c r="D224" s="210">
        <v>0</v>
      </c>
      <c r="E224" s="96">
        <v>0</v>
      </c>
      <c r="F224" s="98">
        <f>SUM(D224:E224)</f>
        <v>0</v>
      </c>
      <c r="G224" s="95">
        <v>0</v>
      </c>
      <c r="H224" s="96">
        <v>0</v>
      </c>
      <c r="I224" s="98">
        <f>SUM(G224:H224)</f>
        <v>0</v>
      </c>
      <c r="J224" s="95">
        <v>0</v>
      </c>
      <c r="K224" s="96">
        <v>0</v>
      </c>
      <c r="L224" s="98">
        <f>SUM(J224:K224)</f>
        <v>0</v>
      </c>
      <c r="M224" s="160">
        <f aca="true" t="shared" si="73" ref="M224:N226">SUM(G224,J224)</f>
        <v>0</v>
      </c>
      <c r="N224" s="159">
        <f t="shared" si="73"/>
        <v>0</v>
      </c>
      <c r="O224" s="98">
        <f>SUM(M224:N224)</f>
        <v>0</v>
      </c>
    </row>
    <row r="225" spans="1:15" ht="19.5" customHeight="1">
      <c r="A225" s="271" t="s">
        <v>175</v>
      </c>
      <c r="B225" s="281" t="s">
        <v>66</v>
      </c>
      <c r="C225" s="211" t="s">
        <v>92</v>
      </c>
      <c r="D225" s="212">
        <v>0</v>
      </c>
      <c r="E225" s="4">
        <v>0</v>
      </c>
      <c r="F225" s="158">
        <f>SUM(D225:E225)</f>
        <v>0</v>
      </c>
      <c r="G225" s="39">
        <v>0</v>
      </c>
      <c r="H225" s="4">
        <v>0</v>
      </c>
      <c r="I225" s="158">
        <f>SUM(G225:H225)</f>
        <v>0</v>
      </c>
      <c r="J225" s="39">
        <v>0</v>
      </c>
      <c r="K225" s="4">
        <v>0</v>
      </c>
      <c r="L225" s="158">
        <f>SUM(J225:K225)</f>
        <v>0</v>
      </c>
      <c r="M225" s="64">
        <f t="shared" si="73"/>
        <v>0</v>
      </c>
      <c r="N225" s="5">
        <f t="shared" si="73"/>
        <v>0</v>
      </c>
      <c r="O225" s="158">
        <f>SUM(M225:N225)</f>
        <v>0</v>
      </c>
    </row>
    <row r="226" spans="1:15" ht="19.5" customHeight="1" thickBot="1">
      <c r="A226" s="289" t="s">
        <v>93</v>
      </c>
      <c r="B226" s="309" t="s">
        <v>66</v>
      </c>
      <c r="C226" s="213" t="s">
        <v>20</v>
      </c>
      <c r="D226" s="249">
        <v>23</v>
      </c>
      <c r="E226" s="181">
        <v>21</v>
      </c>
      <c r="F226" s="75">
        <f>SUM(D226:E226)</f>
        <v>44</v>
      </c>
      <c r="G226" s="53">
        <v>4</v>
      </c>
      <c r="H226" s="181">
        <v>7</v>
      </c>
      <c r="I226" s="75">
        <f>SUM(G226:H226)</f>
        <v>11</v>
      </c>
      <c r="J226" s="53">
        <v>14</v>
      </c>
      <c r="K226" s="50">
        <v>15</v>
      </c>
      <c r="L226" s="75">
        <f>SUM(J226:K226)</f>
        <v>29</v>
      </c>
      <c r="M226" s="53">
        <f t="shared" si="73"/>
        <v>18</v>
      </c>
      <c r="N226" s="50">
        <f t="shared" si="73"/>
        <v>22</v>
      </c>
      <c r="O226" s="75">
        <f>SUM(M226:N226)</f>
        <v>40</v>
      </c>
    </row>
    <row r="227" spans="1:15" ht="13.5" thickBot="1">
      <c r="A227" s="405" t="s">
        <v>29</v>
      </c>
      <c r="B227" s="406"/>
      <c r="C227" s="406"/>
      <c r="D227" s="117">
        <f aca="true" t="shared" si="74" ref="D227:O227">SUM(D224:D226)</f>
        <v>23</v>
      </c>
      <c r="E227" s="117">
        <f t="shared" si="74"/>
        <v>21</v>
      </c>
      <c r="F227" s="117">
        <f t="shared" si="74"/>
        <v>44</v>
      </c>
      <c r="G227" s="117">
        <f t="shared" si="74"/>
        <v>4</v>
      </c>
      <c r="H227" s="117">
        <f t="shared" si="74"/>
        <v>7</v>
      </c>
      <c r="I227" s="117">
        <f t="shared" si="74"/>
        <v>11</v>
      </c>
      <c r="J227" s="117">
        <f t="shared" si="74"/>
        <v>14</v>
      </c>
      <c r="K227" s="117">
        <f t="shared" si="74"/>
        <v>15</v>
      </c>
      <c r="L227" s="117">
        <f t="shared" si="74"/>
        <v>29</v>
      </c>
      <c r="M227" s="117">
        <f t="shared" si="74"/>
        <v>18</v>
      </c>
      <c r="N227" s="117">
        <f t="shared" si="74"/>
        <v>22</v>
      </c>
      <c r="O227" s="117">
        <f t="shared" si="74"/>
        <v>40</v>
      </c>
    </row>
    <row r="228" spans="1:15" ht="12.75" customHeight="1" thickBot="1">
      <c r="A228" s="22"/>
      <c r="B228" s="22"/>
      <c r="C228" s="22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1:15" ht="13.5" thickBot="1">
      <c r="A229" s="58" t="s">
        <v>35</v>
      </c>
      <c r="B229" s="59" t="s">
        <v>38</v>
      </c>
      <c r="C229" s="33" t="s">
        <v>9</v>
      </c>
      <c r="D229" s="32" t="s">
        <v>15</v>
      </c>
      <c r="E229" s="32" t="s">
        <v>16</v>
      </c>
      <c r="F229" s="32" t="s">
        <v>17</v>
      </c>
      <c r="G229" s="32" t="s">
        <v>15</v>
      </c>
      <c r="H229" s="32" t="s">
        <v>16</v>
      </c>
      <c r="I229" s="32" t="s">
        <v>17</v>
      </c>
      <c r="J229" s="32" t="s">
        <v>15</v>
      </c>
      <c r="K229" s="32" t="s">
        <v>16</v>
      </c>
      <c r="L229" s="32" t="s">
        <v>17</v>
      </c>
      <c r="M229" s="84" t="s">
        <v>15</v>
      </c>
      <c r="N229" s="32" t="s">
        <v>16</v>
      </c>
      <c r="O229" s="32" t="s">
        <v>17</v>
      </c>
    </row>
    <row r="230" spans="1:15" ht="12" customHeight="1" thickBot="1">
      <c r="A230" s="271" t="s">
        <v>65</v>
      </c>
      <c r="B230" s="97" t="s">
        <v>66</v>
      </c>
      <c r="C230" s="120" t="s">
        <v>20</v>
      </c>
      <c r="D230" s="53">
        <v>0</v>
      </c>
      <c r="E230" s="50">
        <v>0</v>
      </c>
      <c r="F230" s="25">
        <f>SUM(D230:E230)</f>
        <v>0</v>
      </c>
      <c r="G230" s="38">
        <v>0</v>
      </c>
      <c r="H230" s="10">
        <v>0</v>
      </c>
      <c r="I230" s="23">
        <f>SUM(G230:H230)</f>
        <v>0</v>
      </c>
      <c r="J230" s="38">
        <v>15</v>
      </c>
      <c r="K230" s="10">
        <v>27</v>
      </c>
      <c r="L230" s="23">
        <f>SUM(J230:K230)</f>
        <v>42</v>
      </c>
      <c r="M230" s="67">
        <f>SUM(G230,J230)</f>
        <v>15</v>
      </c>
      <c r="N230" s="56">
        <f>SUM(H230,K230)</f>
        <v>27</v>
      </c>
      <c r="O230" s="23">
        <f>SUM(M230:N230)</f>
        <v>42</v>
      </c>
    </row>
    <row r="231" spans="1:15" ht="11.25" customHeight="1" thickBot="1">
      <c r="A231" s="418" t="s">
        <v>29</v>
      </c>
      <c r="B231" s="419"/>
      <c r="C231" s="420"/>
      <c r="D231" s="35">
        <f aca="true" t="shared" si="75" ref="D231:O231">SUM(D230:D230)</f>
        <v>0</v>
      </c>
      <c r="E231" s="35">
        <f t="shared" si="75"/>
        <v>0</v>
      </c>
      <c r="F231" s="35">
        <f t="shared" si="75"/>
        <v>0</v>
      </c>
      <c r="G231" s="35">
        <f t="shared" si="75"/>
        <v>0</v>
      </c>
      <c r="H231" s="35">
        <f t="shared" si="75"/>
        <v>0</v>
      </c>
      <c r="I231" s="35">
        <f t="shared" si="75"/>
        <v>0</v>
      </c>
      <c r="J231" s="35">
        <f t="shared" si="75"/>
        <v>15</v>
      </c>
      <c r="K231" s="35">
        <f t="shared" si="75"/>
        <v>27</v>
      </c>
      <c r="L231" s="35">
        <f t="shared" si="75"/>
        <v>42</v>
      </c>
      <c r="M231" s="35">
        <f t="shared" si="75"/>
        <v>15</v>
      </c>
      <c r="N231" s="35">
        <f t="shared" si="75"/>
        <v>27</v>
      </c>
      <c r="O231" s="35">
        <f t="shared" si="75"/>
        <v>42</v>
      </c>
    </row>
    <row r="232" spans="1:15" ht="13.5" thickBot="1">
      <c r="A232" s="407" t="s">
        <v>36</v>
      </c>
      <c r="B232" s="408"/>
      <c r="C232" s="408"/>
      <c r="D232" s="44">
        <f aca="true" t="shared" si="76" ref="D232:O232">SUM(D217,D221,D227,D231)</f>
        <v>238</v>
      </c>
      <c r="E232" s="44">
        <f t="shared" si="76"/>
        <v>304</v>
      </c>
      <c r="F232" s="44">
        <f t="shared" si="76"/>
        <v>542</v>
      </c>
      <c r="G232" s="44">
        <f t="shared" si="76"/>
        <v>204</v>
      </c>
      <c r="H232" s="44">
        <f t="shared" si="76"/>
        <v>273</v>
      </c>
      <c r="I232" s="44">
        <f t="shared" si="76"/>
        <v>477</v>
      </c>
      <c r="J232" s="44">
        <f t="shared" si="76"/>
        <v>652</v>
      </c>
      <c r="K232" s="44">
        <f t="shared" si="76"/>
        <v>951</v>
      </c>
      <c r="L232" s="44">
        <f t="shared" si="76"/>
        <v>1603</v>
      </c>
      <c r="M232" s="44">
        <f t="shared" si="76"/>
        <v>856</v>
      </c>
      <c r="N232" s="44">
        <f t="shared" si="76"/>
        <v>1224</v>
      </c>
      <c r="O232" s="44">
        <f t="shared" si="76"/>
        <v>2080</v>
      </c>
    </row>
    <row r="233" spans="1:15" ht="12.75">
      <c r="A233" s="13"/>
      <c r="B233" s="13"/>
      <c r="C233" s="13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</row>
    <row r="234" spans="1:15" ht="12.75">
      <c r="A234" s="13"/>
      <c r="B234" s="13"/>
      <c r="C234" s="13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</row>
    <row r="235" spans="1:15" ht="12.75">
      <c r="A235" s="13"/>
      <c r="B235" s="13"/>
      <c r="C235" s="13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</row>
    <row r="236" spans="1:15" ht="13.5" thickBot="1">
      <c r="A236" s="13"/>
      <c r="B236" s="13"/>
      <c r="C236" s="13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</row>
    <row r="237" spans="1:15" ht="11.25" customHeight="1" thickBot="1">
      <c r="A237" s="389" t="s">
        <v>94</v>
      </c>
      <c r="B237" s="389"/>
      <c r="C237" s="389"/>
      <c r="D237" s="389"/>
      <c r="E237" s="389"/>
      <c r="F237" s="389"/>
      <c r="G237" s="392" t="s">
        <v>6</v>
      </c>
      <c r="H237" s="392"/>
      <c r="I237" s="392"/>
      <c r="J237" s="392"/>
      <c r="K237" s="392"/>
      <c r="L237" s="392"/>
      <c r="M237" s="392"/>
      <c r="N237" s="392"/>
      <c r="O237" s="392"/>
    </row>
    <row r="238" spans="1:20" s="173" customFormat="1" ht="13.5" thickBot="1">
      <c r="A238" s="33" t="s">
        <v>7</v>
      </c>
      <c r="B238" s="383" t="s">
        <v>38</v>
      </c>
      <c r="C238" s="390" t="s">
        <v>9</v>
      </c>
      <c r="D238" s="382" t="s">
        <v>10</v>
      </c>
      <c r="E238" s="382"/>
      <c r="F238" s="382"/>
      <c r="G238" s="382" t="s">
        <v>11</v>
      </c>
      <c r="H238" s="382"/>
      <c r="I238" s="382"/>
      <c r="J238" s="382" t="s">
        <v>12</v>
      </c>
      <c r="K238" s="382"/>
      <c r="L238" s="382"/>
      <c r="M238" s="382" t="s">
        <v>13</v>
      </c>
      <c r="N238" s="382"/>
      <c r="O238" s="382"/>
      <c r="P238" s="172"/>
      <c r="Q238" s="172"/>
      <c r="R238" s="172"/>
      <c r="S238" s="172"/>
      <c r="T238" s="172"/>
    </row>
    <row r="239" spans="1:15" ht="11.25" customHeight="1" thickBot="1">
      <c r="A239" s="33" t="s">
        <v>14</v>
      </c>
      <c r="B239" s="384"/>
      <c r="C239" s="414"/>
      <c r="D239" s="32" t="s">
        <v>15</v>
      </c>
      <c r="E239" s="32" t="s">
        <v>16</v>
      </c>
      <c r="F239" s="32" t="s">
        <v>17</v>
      </c>
      <c r="G239" s="32" t="s">
        <v>15</v>
      </c>
      <c r="H239" s="32" t="s">
        <v>16</v>
      </c>
      <c r="I239" s="32" t="s">
        <v>17</v>
      </c>
      <c r="J239" s="32" t="s">
        <v>15</v>
      </c>
      <c r="K239" s="32" t="s">
        <v>16</v>
      </c>
      <c r="L239" s="32" t="s">
        <v>17</v>
      </c>
      <c r="M239" s="32" t="s">
        <v>15</v>
      </c>
      <c r="N239" s="32" t="s">
        <v>16</v>
      </c>
      <c r="O239" s="32" t="s">
        <v>17</v>
      </c>
    </row>
    <row r="240" spans="1:15" ht="12.75">
      <c r="A240" s="76" t="s">
        <v>181</v>
      </c>
      <c r="B240" s="97" t="s">
        <v>95</v>
      </c>
      <c r="C240" s="37" t="s">
        <v>96</v>
      </c>
      <c r="D240" s="68">
        <v>0</v>
      </c>
      <c r="E240" s="69">
        <v>0</v>
      </c>
      <c r="F240" s="146">
        <f>SUM(D240:E240)</f>
        <v>0</v>
      </c>
      <c r="G240" s="68">
        <v>0</v>
      </c>
      <c r="H240" s="69">
        <v>0</v>
      </c>
      <c r="I240" s="146">
        <f>SUM(G240:H240)</f>
        <v>0</v>
      </c>
      <c r="J240" s="68">
        <v>15</v>
      </c>
      <c r="K240" s="69">
        <v>20</v>
      </c>
      <c r="L240" s="350">
        <f>SUM(J240:K240)</f>
        <v>35</v>
      </c>
      <c r="M240" s="67">
        <f aca="true" t="shared" si="77" ref="M240:N244">SUM(G240,J240)</f>
        <v>15</v>
      </c>
      <c r="N240" s="56">
        <f t="shared" si="77"/>
        <v>20</v>
      </c>
      <c r="O240" s="147">
        <f>SUM(M240:N240)</f>
        <v>35</v>
      </c>
    </row>
    <row r="241" spans="1:15" ht="12.75">
      <c r="A241" s="76" t="s">
        <v>18</v>
      </c>
      <c r="B241" s="97" t="s">
        <v>95</v>
      </c>
      <c r="C241" s="37" t="s">
        <v>96</v>
      </c>
      <c r="D241" s="148">
        <v>12</v>
      </c>
      <c r="E241" s="56">
        <v>15</v>
      </c>
      <c r="F241" s="147">
        <f>SUM(D241:E241)</f>
        <v>27</v>
      </c>
      <c r="G241" s="148">
        <v>10</v>
      </c>
      <c r="H241" s="56">
        <v>14</v>
      </c>
      <c r="I241" s="147">
        <f>SUM(G241:H241)</f>
        <v>24</v>
      </c>
      <c r="J241" s="148">
        <v>38</v>
      </c>
      <c r="K241" s="56">
        <v>50</v>
      </c>
      <c r="L241" s="224">
        <f>SUM(J241:K241)</f>
        <v>88</v>
      </c>
      <c r="M241" s="67">
        <f t="shared" si="77"/>
        <v>48</v>
      </c>
      <c r="N241" s="56">
        <f t="shared" si="77"/>
        <v>64</v>
      </c>
      <c r="O241" s="147">
        <f>SUM(M241:N241)</f>
        <v>112</v>
      </c>
    </row>
    <row r="242" spans="1:15" ht="12.75">
      <c r="A242" s="271" t="s">
        <v>123</v>
      </c>
      <c r="B242" s="97" t="s">
        <v>95</v>
      </c>
      <c r="C242" s="28" t="s">
        <v>96</v>
      </c>
      <c r="D242" s="106">
        <v>0</v>
      </c>
      <c r="E242" s="107">
        <v>0</v>
      </c>
      <c r="F242" s="65">
        <f>SUM(D242:E242)</f>
        <v>0</v>
      </c>
      <c r="G242" s="106">
        <v>0</v>
      </c>
      <c r="H242" s="107">
        <v>0</v>
      </c>
      <c r="I242" s="343">
        <f>SUM(G242:H242)</f>
        <v>0</v>
      </c>
      <c r="J242" s="106">
        <v>0</v>
      </c>
      <c r="K242" s="107">
        <v>0</v>
      </c>
      <c r="L242" s="147">
        <f>SUM(J242:K242)</f>
        <v>0</v>
      </c>
      <c r="M242" s="67">
        <f t="shared" si="77"/>
        <v>0</v>
      </c>
      <c r="N242" s="56">
        <f t="shared" si="77"/>
        <v>0</v>
      </c>
      <c r="O242" s="147">
        <f>SUM(M242:N242)</f>
        <v>0</v>
      </c>
    </row>
    <row r="243" spans="1:15" ht="12.75">
      <c r="A243" s="282" t="s">
        <v>182</v>
      </c>
      <c r="B243" s="97" t="s">
        <v>95</v>
      </c>
      <c r="C243" s="236" t="s">
        <v>96</v>
      </c>
      <c r="D243" s="108">
        <v>0</v>
      </c>
      <c r="E243" s="109">
        <v>0</v>
      </c>
      <c r="F243" s="65">
        <f>SUM(D243:E243)</f>
        <v>0</v>
      </c>
      <c r="G243" s="108">
        <v>0</v>
      </c>
      <c r="H243" s="109">
        <v>0</v>
      </c>
      <c r="I243" s="343">
        <f>SUM(G243:H243)</f>
        <v>0</v>
      </c>
      <c r="J243" s="108">
        <v>20</v>
      </c>
      <c r="K243" s="109">
        <v>29</v>
      </c>
      <c r="L243" s="147">
        <f>SUM(J243:K243)</f>
        <v>49</v>
      </c>
      <c r="M243" s="67">
        <f t="shared" si="77"/>
        <v>20</v>
      </c>
      <c r="N243" s="56">
        <f t="shared" si="77"/>
        <v>29</v>
      </c>
      <c r="O243" s="147">
        <f>SUM(M243:N243)</f>
        <v>49</v>
      </c>
    </row>
    <row r="244" spans="1:15" ht="13.5" thickBot="1">
      <c r="A244" s="282" t="s">
        <v>97</v>
      </c>
      <c r="B244" s="97" t="s">
        <v>95</v>
      </c>
      <c r="C244" s="236" t="s">
        <v>96</v>
      </c>
      <c r="D244" s="222">
        <v>16</v>
      </c>
      <c r="E244" s="223">
        <v>22</v>
      </c>
      <c r="F244" s="349">
        <f>SUM(D244:E244)</f>
        <v>38</v>
      </c>
      <c r="G244" s="222">
        <v>16</v>
      </c>
      <c r="H244" s="223">
        <v>20</v>
      </c>
      <c r="I244" s="349">
        <f>SUM(G244:H244)</f>
        <v>36</v>
      </c>
      <c r="J244" s="53">
        <v>63</v>
      </c>
      <c r="K244" s="50">
        <v>61</v>
      </c>
      <c r="L244" s="352">
        <f>SUM(J244:K244)</f>
        <v>124</v>
      </c>
      <c r="M244" s="242">
        <f t="shared" si="77"/>
        <v>79</v>
      </c>
      <c r="N244" s="226">
        <f t="shared" si="77"/>
        <v>81</v>
      </c>
      <c r="O244" s="65">
        <f>SUM(M244:N244)</f>
        <v>160</v>
      </c>
    </row>
    <row r="245" spans="1:15" ht="13.5" thickBot="1">
      <c r="A245" s="397" t="s">
        <v>36</v>
      </c>
      <c r="B245" s="397"/>
      <c r="C245" s="397"/>
      <c r="D245" s="174">
        <f>SUM(D240:D244)</f>
        <v>28</v>
      </c>
      <c r="E245" s="174">
        <f aca="true" t="shared" si="78" ref="E245:N245">SUM(E240:E244)</f>
        <v>37</v>
      </c>
      <c r="F245" s="174">
        <f t="shared" si="78"/>
        <v>65</v>
      </c>
      <c r="G245" s="174">
        <f t="shared" si="78"/>
        <v>26</v>
      </c>
      <c r="H245" s="174">
        <f t="shared" si="78"/>
        <v>34</v>
      </c>
      <c r="I245" s="174">
        <f t="shared" si="78"/>
        <v>60</v>
      </c>
      <c r="J245" s="174">
        <f t="shared" si="78"/>
        <v>136</v>
      </c>
      <c r="K245" s="174">
        <f t="shared" si="78"/>
        <v>160</v>
      </c>
      <c r="L245" s="174">
        <f t="shared" si="78"/>
        <v>296</v>
      </c>
      <c r="M245" s="174">
        <f t="shared" si="78"/>
        <v>162</v>
      </c>
      <c r="N245" s="174">
        <f t="shared" si="78"/>
        <v>194</v>
      </c>
      <c r="O245" s="174">
        <f>SUM(O240:O244)</f>
        <v>356</v>
      </c>
    </row>
    <row r="246" spans="1:15" ht="12.75">
      <c r="A246" s="13"/>
      <c r="B246" s="13"/>
      <c r="C246" s="13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</row>
    <row r="247" spans="1:15" ht="13.5" thickBot="1">
      <c r="A247" s="13"/>
      <c r="B247" s="13"/>
      <c r="C247" s="13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</row>
    <row r="248" spans="1:15" ht="13.5" thickBot="1">
      <c r="A248" s="389" t="s">
        <v>98</v>
      </c>
      <c r="B248" s="389"/>
      <c r="C248" s="389"/>
      <c r="D248" s="389"/>
      <c r="E248" s="389"/>
      <c r="F248" s="389"/>
      <c r="G248" s="392" t="s">
        <v>6</v>
      </c>
      <c r="H248" s="392"/>
      <c r="I248" s="392"/>
      <c r="J248" s="392"/>
      <c r="K248" s="392"/>
      <c r="L248" s="392"/>
      <c r="M248" s="392"/>
      <c r="N248" s="392"/>
      <c r="O248" s="392"/>
    </row>
    <row r="249" spans="1:15" ht="13.5" thickBot="1">
      <c r="A249" s="33" t="s">
        <v>7</v>
      </c>
      <c r="B249" s="383" t="s">
        <v>38</v>
      </c>
      <c r="C249" s="390" t="s">
        <v>9</v>
      </c>
      <c r="D249" s="382" t="s">
        <v>10</v>
      </c>
      <c r="E249" s="382"/>
      <c r="F249" s="382"/>
      <c r="G249" s="382" t="s">
        <v>11</v>
      </c>
      <c r="H249" s="382"/>
      <c r="I249" s="382"/>
      <c r="J249" s="382" t="s">
        <v>12</v>
      </c>
      <c r="K249" s="382"/>
      <c r="L249" s="382"/>
      <c r="M249" s="382" t="s">
        <v>13</v>
      </c>
      <c r="N249" s="382"/>
      <c r="O249" s="382"/>
    </row>
    <row r="250" spans="1:15" ht="13.5" thickBot="1">
      <c r="A250" s="33" t="s">
        <v>14</v>
      </c>
      <c r="B250" s="384"/>
      <c r="C250" s="414"/>
      <c r="D250" s="32" t="s">
        <v>15</v>
      </c>
      <c r="E250" s="32" t="s">
        <v>16</v>
      </c>
      <c r="F250" s="32" t="s">
        <v>17</v>
      </c>
      <c r="G250" s="32" t="s">
        <v>15</v>
      </c>
      <c r="H250" s="32" t="s">
        <v>16</v>
      </c>
      <c r="I250" s="32" t="s">
        <v>17</v>
      </c>
      <c r="J250" s="32" t="s">
        <v>15</v>
      </c>
      <c r="K250" s="32" t="s">
        <v>16</v>
      </c>
      <c r="L250" s="32" t="s">
        <v>17</v>
      </c>
      <c r="M250" s="32" t="s">
        <v>15</v>
      </c>
      <c r="N250" s="32" t="s">
        <v>16</v>
      </c>
      <c r="O250" s="32" t="s">
        <v>17</v>
      </c>
    </row>
    <row r="251" spans="1:15" ht="12.75">
      <c r="A251" s="310" t="s">
        <v>181</v>
      </c>
      <c r="B251" s="311" t="s">
        <v>139</v>
      </c>
      <c r="C251" s="243" t="s">
        <v>100</v>
      </c>
      <c r="D251" s="95">
        <v>0</v>
      </c>
      <c r="E251" s="96">
        <v>0</v>
      </c>
      <c r="F251" s="350">
        <f>SUM(D251:E251)</f>
        <v>0</v>
      </c>
      <c r="G251" s="95">
        <v>0</v>
      </c>
      <c r="H251" s="96">
        <v>0</v>
      </c>
      <c r="I251" s="350">
        <f>SUM(G251:H251)</f>
        <v>0</v>
      </c>
      <c r="J251" s="95">
        <v>20</v>
      </c>
      <c r="K251" s="96">
        <v>43</v>
      </c>
      <c r="L251" s="350">
        <f>SUM(J251:K251)</f>
        <v>63</v>
      </c>
      <c r="M251" s="244">
        <f aca="true" t="shared" si="79" ref="M251:N254">SUM(G251,J251)</f>
        <v>20</v>
      </c>
      <c r="N251" s="245">
        <f t="shared" si="79"/>
        <v>43</v>
      </c>
      <c r="O251" s="224">
        <f>SUM(M251:N251)</f>
        <v>63</v>
      </c>
    </row>
    <row r="252" spans="1:15" ht="12.75">
      <c r="A252" s="310" t="s">
        <v>18</v>
      </c>
      <c r="B252" s="311" t="s">
        <v>139</v>
      </c>
      <c r="C252" s="243" t="s">
        <v>100</v>
      </c>
      <c r="D252" s="39">
        <v>31</v>
      </c>
      <c r="E252" s="4">
        <v>42</v>
      </c>
      <c r="F252" s="224">
        <f>SUM(D252:E252)</f>
        <v>73</v>
      </c>
      <c r="G252" s="39">
        <v>29</v>
      </c>
      <c r="H252" s="4">
        <v>37</v>
      </c>
      <c r="I252" s="224">
        <f>SUM(G252:H252)</f>
        <v>66</v>
      </c>
      <c r="J252" s="39">
        <v>88</v>
      </c>
      <c r="K252" s="4">
        <v>115</v>
      </c>
      <c r="L252" s="224">
        <f>SUM(J252:K252)</f>
        <v>203</v>
      </c>
      <c r="M252" s="244">
        <f t="shared" si="79"/>
        <v>117</v>
      </c>
      <c r="N252" s="245">
        <f t="shared" si="79"/>
        <v>152</v>
      </c>
      <c r="O252" s="224">
        <f>SUM(M252:N252)</f>
        <v>269</v>
      </c>
    </row>
    <row r="253" spans="1:15" ht="12.75">
      <c r="A253" s="312" t="s">
        <v>182</v>
      </c>
      <c r="B253" s="313" t="s">
        <v>139</v>
      </c>
      <c r="C253" s="246" t="s">
        <v>101</v>
      </c>
      <c r="D253" s="225">
        <v>0</v>
      </c>
      <c r="E253" s="226">
        <v>0</v>
      </c>
      <c r="F253" s="224">
        <f>SUM(D253:E253)</f>
        <v>0</v>
      </c>
      <c r="G253" s="225">
        <v>0</v>
      </c>
      <c r="H253" s="226">
        <v>0</v>
      </c>
      <c r="I253" s="224">
        <f>SUM(G253:H253)</f>
        <v>0</v>
      </c>
      <c r="J253" s="225">
        <v>44</v>
      </c>
      <c r="K253" s="226">
        <v>53</v>
      </c>
      <c r="L253" s="224">
        <f>SUM(J253:K253)</f>
        <v>97</v>
      </c>
      <c r="M253" s="244">
        <f t="shared" si="79"/>
        <v>44</v>
      </c>
      <c r="N253" s="245">
        <f t="shared" si="79"/>
        <v>53</v>
      </c>
      <c r="O253" s="224">
        <f>SUM(M253:N253)</f>
        <v>97</v>
      </c>
    </row>
    <row r="254" spans="1:15" ht="13.5" thickBot="1">
      <c r="A254" s="312" t="s">
        <v>97</v>
      </c>
      <c r="B254" s="313" t="s">
        <v>139</v>
      </c>
      <c r="C254" s="246" t="s">
        <v>101</v>
      </c>
      <c r="D254" s="222">
        <v>51</v>
      </c>
      <c r="E254" s="223">
        <v>60</v>
      </c>
      <c r="F254" s="351">
        <f>SUM(D254:E254)</f>
        <v>111</v>
      </c>
      <c r="G254" s="222">
        <v>51</v>
      </c>
      <c r="H254" s="223">
        <v>59</v>
      </c>
      <c r="I254" s="351">
        <f>SUM(G254:H254)</f>
        <v>110</v>
      </c>
      <c r="J254" s="222">
        <v>111</v>
      </c>
      <c r="K254" s="223">
        <v>143</v>
      </c>
      <c r="L254" s="351">
        <f>SUM(J254:K254)</f>
        <v>254</v>
      </c>
      <c r="M254" s="242">
        <f t="shared" si="79"/>
        <v>162</v>
      </c>
      <c r="N254" s="226">
        <f t="shared" si="79"/>
        <v>202</v>
      </c>
      <c r="O254" s="247">
        <f>SUM(M254:N254)</f>
        <v>364</v>
      </c>
    </row>
    <row r="255" spans="1:15" ht="13.5" thickBot="1">
      <c r="A255" s="398" t="s">
        <v>29</v>
      </c>
      <c r="B255" s="398"/>
      <c r="C255" s="398"/>
      <c r="D255" s="168">
        <f>SUM(D251:D254)</f>
        <v>82</v>
      </c>
      <c r="E255" s="168">
        <f aca="true" t="shared" si="80" ref="E255:L255">SUM(E251:E254)</f>
        <v>102</v>
      </c>
      <c r="F255" s="168">
        <f t="shared" si="80"/>
        <v>184</v>
      </c>
      <c r="G255" s="168">
        <f t="shared" si="80"/>
        <v>80</v>
      </c>
      <c r="H255" s="168">
        <f t="shared" si="80"/>
        <v>96</v>
      </c>
      <c r="I255" s="168">
        <f t="shared" si="80"/>
        <v>176</v>
      </c>
      <c r="J255" s="168">
        <f t="shared" si="80"/>
        <v>263</v>
      </c>
      <c r="K255" s="168">
        <f t="shared" si="80"/>
        <v>354</v>
      </c>
      <c r="L255" s="168">
        <f t="shared" si="80"/>
        <v>617</v>
      </c>
      <c r="M255" s="168">
        <f>SUM(M251:M254)</f>
        <v>343</v>
      </c>
      <c r="N255" s="168">
        <f>SUM(N251:N254)</f>
        <v>450</v>
      </c>
      <c r="O255" s="168">
        <f>SUM(O251:O254)</f>
        <v>793</v>
      </c>
    </row>
    <row r="256" spans="1:15" ht="13.5" thickBot="1">
      <c r="A256" s="13"/>
      <c r="B256" s="13"/>
      <c r="C256" s="13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</row>
    <row r="257" spans="1:15" ht="13.5" thickBot="1">
      <c r="A257" s="33" t="s">
        <v>30</v>
      </c>
      <c r="B257" s="59" t="s">
        <v>38</v>
      </c>
      <c r="C257" s="32" t="s">
        <v>9</v>
      </c>
      <c r="D257" s="32" t="s">
        <v>15</v>
      </c>
      <c r="E257" s="32" t="s">
        <v>16</v>
      </c>
      <c r="F257" s="32" t="s">
        <v>17</v>
      </c>
      <c r="G257" s="32" t="s">
        <v>15</v>
      </c>
      <c r="H257" s="32" t="s">
        <v>16</v>
      </c>
      <c r="I257" s="32" t="s">
        <v>17</v>
      </c>
      <c r="J257" s="32" t="s">
        <v>15</v>
      </c>
      <c r="K257" s="32" t="s">
        <v>16</v>
      </c>
      <c r="L257" s="32" t="s">
        <v>17</v>
      </c>
      <c r="M257" s="84" t="s">
        <v>15</v>
      </c>
      <c r="N257" s="32" t="s">
        <v>16</v>
      </c>
      <c r="O257" s="32" t="s">
        <v>17</v>
      </c>
    </row>
    <row r="258" spans="1:20" s="173" customFormat="1" ht="13.5" thickBot="1">
      <c r="A258" s="121" t="s">
        <v>174</v>
      </c>
      <c r="B258" s="290" t="s">
        <v>139</v>
      </c>
      <c r="C258" s="15" t="s">
        <v>101</v>
      </c>
      <c r="D258" s="24">
        <v>0</v>
      </c>
      <c r="E258" s="11">
        <v>0</v>
      </c>
      <c r="F258" s="25">
        <f>SUM(D258:E258)</f>
        <v>0</v>
      </c>
      <c r="G258" s="24">
        <v>0</v>
      </c>
      <c r="H258" s="11">
        <v>0</v>
      </c>
      <c r="I258" s="25">
        <f>SUM(G258:H258)</f>
        <v>0</v>
      </c>
      <c r="J258" s="24">
        <v>0</v>
      </c>
      <c r="K258" s="11">
        <v>0</v>
      </c>
      <c r="L258" s="25">
        <f>SUM(J258:K258)</f>
        <v>0</v>
      </c>
      <c r="M258" s="333">
        <f>SUM(G258,J258)</f>
        <v>0</v>
      </c>
      <c r="N258" s="11">
        <f>SUM(H258,K258)</f>
        <v>0</v>
      </c>
      <c r="O258" s="25">
        <f>SUM(M258:N258)</f>
        <v>0</v>
      </c>
      <c r="P258" s="172"/>
      <c r="Q258" s="172"/>
      <c r="R258" s="172"/>
      <c r="S258" s="172"/>
      <c r="T258" s="172"/>
    </row>
    <row r="259" spans="1:15" ht="13.5" thickBot="1">
      <c r="A259" s="399" t="s">
        <v>29</v>
      </c>
      <c r="B259" s="399"/>
      <c r="C259" s="399"/>
      <c r="D259" s="35">
        <f>D258</f>
        <v>0</v>
      </c>
      <c r="E259" s="35">
        <f aca="true" t="shared" si="81" ref="E259:N259">E258</f>
        <v>0</v>
      </c>
      <c r="F259" s="35">
        <f t="shared" si="81"/>
        <v>0</v>
      </c>
      <c r="G259" s="35">
        <f t="shared" si="81"/>
        <v>0</v>
      </c>
      <c r="H259" s="35">
        <f t="shared" si="81"/>
        <v>0</v>
      </c>
      <c r="I259" s="35">
        <f t="shared" si="81"/>
        <v>0</v>
      </c>
      <c r="J259" s="35">
        <f t="shared" si="81"/>
        <v>0</v>
      </c>
      <c r="K259" s="35">
        <f t="shared" si="81"/>
        <v>0</v>
      </c>
      <c r="L259" s="35">
        <f t="shared" si="81"/>
        <v>0</v>
      </c>
      <c r="M259" s="85">
        <f t="shared" si="81"/>
        <v>0</v>
      </c>
      <c r="N259" s="35">
        <f t="shared" si="81"/>
        <v>0</v>
      </c>
      <c r="O259" s="35">
        <f>O258</f>
        <v>0</v>
      </c>
    </row>
    <row r="260" spans="1:15" ht="13.5" thickBot="1">
      <c r="A260" s="368" t="s">
        <v>36</v>
      </c>
      <c r="B260" s="368"/>
      <c r="C260" s="368"/>
      <c r="D260" s="36">
        <f aca="true" t="shared" si="82" ref="D260:N260">D255+D259</f>
        <v>82</v>
      </c>
      <c r="E260" s="36">
        <f t="shared" si="82"/>
        <v>102</v>
      </c>
      <c r="F260" s="36">
        <f t="shared" si="82"/>
        <v>184</v>
      </c>
      <c r="G260" s="36">
        <f t="shared" si="82"/>
        <v>80</v>
      </c>
      <c r="H260" s="36">
        <f t="shared" si="82"/>
        <v>96</v>
      </c>
      <c r="I260" s="36">
        <f t="shared" si="82"/>
        <v>176</v>
      </c>
      <c r="J260" s="36">
        <f t="shared" si="82"/>
        <v>263</v>
      </c>
      <c r="K260" s="36">
        <f t="shared" si="82"/>
        <v>354</v>
      </c>
      <c r="L260" s="36">
        <f t="shared" si="82"/>
        <v>617</v>
      </c>
      <c r="M260" s="36">
        <f t="shared" si="82"/>
        <v>343</v>
      </c>
      <c r="N260" s="36">
        <f t="shared" si="82"/>
        <v>450</v>
      </c>
      <c r="O260" s="36">
        <f>O255+O259</f>
        <v>793</v>
      </c>
    </row>
    <row r="261" spans="1:15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ht="13.5" thickBo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3.5" thickBot="1">
      <c r="A263" s="389" t="s">
        <v>102</v>
      </c>
      <c r="B263" s="389"/>
      <c r="C263" s="389"/>
      <c r="D263" s="389"/>
      <c r="E263" s="389"/>
      <c r="F263" s="389"/>
      <c r="G263" s="392" t="s">
        <v>6</v>
      </c>
      <c r="H263" s="392"/>
      <c r="I263" s="392"/>
      <c r="J263" s="392"/>
      <c r="K263" s="392"/>
      <c r="L263" s="392"/>
      <c r="M263" s="392"/>
      <c r="N263" s="392"/>
      <c r="O263" s="392"/>
    </row>
    <row r="264" spans="1:15" ht="13.5" thickBot="1">
      <c r="A264" s="33" t="s">
        <v>7</v>
      </c>
      <c r="B264" s="383" t="s">
        <v>38</v>
      </c>
      <c r="C264" s="390" t="s">
        <v>9</v>
      </c>
      <c r="D264" s="382" t="s">
        <v>10</v>
      </c>
      <c r="E264" s="382"/>
      <c r="F264" s="382"/>
      <c r="G264" s="382" t="s">
        <v>11</v>
      </c>
      <c r="H264" s="382"/>
      <c r="I264" s="382"/>
      <c r="J264" s="382" t="s">
        <v>12</v>
      </c>
      <c r="K264" s="382"/>
      <c r="L264" s="382"/>
      <c r="M264" s="382" t="s">
        <v>13</v>
      </c>
      <c r="N264" s="382"/>
      <c r="O264" s="382"/>
    </row>
    <row r="265" spans="1:15" ht="13.5" thickBot="1">
      <c r="A265" s="33" t="s">
        <v>14</v>
      </c>
      <c r="B265" s="384"/>
      <c r="C265" s="414"/>
      <c r="D265" s="32" t="s">
        <v>15</v>
      </c>
      <c r="E265" s="32" t="s">
        <v>16</v>
      </c>
      <c r="F265" s="32" t="s">
        <v>17</v>
      </c>
      <c r="G265" s="32" t="s">
        <v>15</v>
      </c>
      <c r="H265" s="32" t="s">
        <v>16</v>
      </c>
      <c r="I265" s="32" t="s">
        <v>17</v>
      </c>
      <c r="J265" s="32" t="s">
        <v>15</v>
      </c>
      <c r="K265" s="32" t="s">
        <v>16</v>
      </c>
      <c r="L265" s="32" t="s">
        <v>17</v>
      </c>
      <c r="M265" s="32" t="s">
        <v>15</v>
      </c>
      <c r="N265" s="32" t="s">
        <v>16</v>
      </c>
      <c r="O265" s="32" t="s">
        <v>17</v>
      </c>
    </row>
    <row r="266" spans="1:15" ht="12.75">
      <c r="A266" s="76" t="s">
        <v>181</v>
      </c>
      <c r="B266" s="87" t="s">
        <v>99</v>
      </c>
      <c r="C266" s="37" t="s">
        <v>103</v>
      </c>
      <c r="D266" s="43">
        <v>0</v>
      </c>
      <c r="E266" s="6">
        <v>0</v>
      </c>
      <c r="F266" s="62">
        <f>SUM(D266:E266)</f>
        <v>0</v>
      </c>
      <c r="G266" s="43">
        <v>0</v>
      </c>
      <c r="H266" s="6">
        <v>0</v>
      </c>
      <c r="I266" s="62">
        <f aca="true" t="shared" si="83" ref="I266:I278">SUM(G266:H266)</f>
        <v>0</v>
      </c>
      <c r="J266" s="43">
        <v>10</v>
      </c>
      <c r="K266" s="6">
        <v>19</v>
      </c>
      <c r="L266" s="62">
        <f>SUM(J266:K266)</f>
        <v>29</v>
      </c>
      <c r="M266" s="66">
        <f>SUM(G266,J266)</f>
        <v>10</v>
      </c>
      <c r="N266" s="9">
        <f>SUM(H266,K266)</f>
        <v>19</v>
      </c>
      <c r="O266" s="23">
        <f>SUM(M266:N266)</f>
        <v>29</v>
      </c>
    </row>
    <row r="267" spans="1:15" ht="12.75">
      <c r="A267" s="76" t="s">
        <v>18</v>
      </c>
      <c r="B267" s="87" t="s">
        <v>99</v>
      </c>
      <c r="C267" s="37" t="s">
        <v>103</v>
      </c>
      <c r="D267" s="41">
        <v>17</v>
      </c>
      <c r="E267" s="9">
        <v>18</v>
      </c>
      <c r="F267" s="63">
        <f aca="true" t="shared" si="84" ref="F267:F277">SUM(D267:E267)</f>
        <v>35</v>
      </c>
      <c r="G267" s="41">
        <v>15</v>
      </c>
      <c r="H267" s="9">
        <v>17</v>
      </c>
      <c r="I267" s="63">
        <f t="shared" si="83"/>
        <v>32</v>
      </c>
      <c r="J267" s="41">
        <v>38</v>
      </c>
      <c r="K267" s="9">
        <v>44</v>
      </c>
      <c r="L267" s="63">
        <f aca="true" t="shared" si="85" ref="L267:L277">SUM(J267:K267)</f>
        <v>82</v>
      </c>
      <c r="M267" s="248">
        <f>SUM(G267,J267)</f>
        <v>53</v>
      </c>
      <c r="N267" s="10">
        <f>SUM(H267,K267)</f>
        <v>61</v>
      </c>
      <c r="O267" s="63">
        <f>SUM(M267:N267)</f>
        <v>114</v>
      </c>
    </row>
    <row r="268" spans="1:15" ht="12.75">
      <c r="A268" s="271" t="s">
        <v>182</v>
      </c>
      <c r="B268" s="272" t="s">
        <v>99</v>
      </c>
      <c r="C268" s="28" t="s">
        <v>103</v>
      </c>
      <c r="D268" s="38">
        <v>0</v>
      </c>
      <c r="E268" s="10">
        <v>0</v>
      </c>
      <c r="F268" s="63">
        <f t="shared" si="84"/>
        <v>0</v>
      </c>
      <c r="G268" s="38">
        <v>0</v>
      </c>
      <c r="H268" s="10">
        <v>0</v>
      </c>
      <c r="I268" s="63">
        <f t="shared" si="83"/>
        <v>0</v>
      </c>
      <c r="J268" s="38">
        <v>10</v>
      </c>
      <c r="K268" s="10">
        <v>11</v>
      </c>
      <c r="L268" s="63">
        <f t="shared" si="85"/>
        <v>21</v>
      </c>
      <c r="M268" s="248">
        <f aca="true" t="shared" si="86" ref="M268:M277">SUM(G268,J268)</f>
        <v>10</v>
      </c>
      <c r="N268" s="10">
        <f aca="true" t="shared" si="87" ref="N268:N277">SUM(H268,K268)</f>
        <v>11</v>
      </c>
      <c r="O268" s="63">
        <f aca="true" t="shared" si="88" ref="O268:O277">SUM(M268:N268)</f>
        <v>21</v>
      </c>
    </row>
    <row r="269" spans="1:15" ht="12.75">
      <c r="A269" s="271" t="s">
        <v>97</v>
      </c>
      <c r="B269" s="272" t="s">
        <v>99</v>
      </c>
      <c r="C269" s="28" t="s">
        <v>103</v>
      </c>
      <c r="D269" s="41">
        <v>10</v>
      </c>
      <c r="E269" s="9">
        <v>14</v>
      </c>
      <c r="F269" s="63">
        <f t="shared" si="84"/>
        <v>24</v>
      </c>
      <c r="G269" s="41">
        <v>10</v>
      </c>
      <c r="H269" s="9">
        <v>14</v>
      </c>
      <c r="I269" s="63">
        <f t="shared" si="83"/>
        <v>24</v>
      </c>
      <c r="J269" s="41">
        <v>23</v>
      </c>
      <c r="K269" s="9">
        <v>41</v>
      </c>
      <c r="L269" s="63">
        <f t="shared" si="85"/>
        <v>64</v>
      </c>
      <c r="M269" s="248">
        <f>SUM(G269,J269)</f>
        <v>33</v>
      </c>
      <c r="N269" s="10">
        <f>SUM(H269,K269)</f>
        <v>55</v>
      </c>
      <c r="O269" s="63">
        <f>SUM(M269:N269)</f>
        <v>88</v>
      </c>
    </row>
    <row r="270" spans="1:15" ht="12.75">
      <c r="A270" s="271" t="s">
        <v>183</v>
      </c>
      <c r="B270" s="120" t="s">
        <v>168</v>
      </c>
      <c r="C270" s="28" t="s">
        <v>103</v>
      </c>
      <c r="D270" s="41">
        <v>0</v>
      </c>
      <c r="E270" s="9">
        <v>0</v>
      </c>
      <c r="F270" s="23">
        <f>SUM(D270:E270)</f>
        <v>0</v>
      </c>
      <c r="G270" s="41">
        <v>0</v>
      </c>
      <c r="H270" s="9">
        <v>0</v>
      </c>
      <c r="I270" s="23">
        <f t="shared" si="83"/>
        <v>0</v>
      </c>
      <c r="J270" s="41">
        <v>24</v>
      </c>
      <c r="K270" s="9">
        <v>20</v>
      </c>
      <c r="L270" s="23">
        <f t="shared" si="85"/>
        <v>44</v>
      </c>
      <c r="M270" s="66">
        <f t="shared" si="86"/>
        <v>24</v>
      </c>
      <c r="N270" s="9">
        <f t="shared" si="87"/>
        <v>20</v>
      </c>
      <c r="O270" s="23">
        <f t="shared" si="88"/>
        <v>44</v>
      </c>
    </row>
    <row r="271" spans="1:15" ht="12.75">
      <c r="A271" s="271" t="s">
        <v>214</v>
      </c>
      <c r="B271" s="120" t="s">
        <v>168</v>
      </c>
      <c r="C271" s="28" t="s">
        <v>103</v>
      </c>
      <c r="D271" s="41">
        <v>9</v>
      </c>
      <c r="E271" s="9">
        <v>9</v>
      </c>
      <c r="F271" s="23">
        <f>SUM(D271:E271)</f>
        <v>18</v>
      </c>
      <c r="G271" s="41">
        <v>8</v>
      </c>
      <c r="H271" s="9">
        <v>8</v>
      </c>
      <c r="I271" s="23">
        <f>SUM(G271:H271)</f>
        <v>16</v>
      </c>
      <c r="J271" s="41">
        <v>24</v>
      </c>
      <c r="K271" s="9">
        <v>25</v>
      </c>
      <c r="L271" s="23">
        <f>SUM(J271:K271)</f>
        <v>49</v>
      </c>
      <c r="M271" s="66">
        <f>SUM(G271,J271)</f>
        <v>32</v>
      </c>
      <c r="N271" s="9">
        <f>SUM(H271,K271)</f>
        <v>33</v>
      </c>
      <c r="O271" s="23">
        <f>SUM(M271:N271)</f>
        <v>65</v>
      </c>
    </row>
    <row r="272" spans="1:15" ht="12.75">
      <c r="A272" s="76" t="s">
        <v>181</v>
      </c>
      <c r="B272" s="87" t="s">
        <v>239</v>
      </c>
      <c r="C272" s="37" t="s">
        <v>104</v>
      </c>
      <c r="D272" s="41">
        <v>0</v>
      </c>
      <c r="E272" s="9">
        <v>0</v>
      </c>
      <c r="F272" s="23">
        <f t="shared" si="84"/>
        <v>0</v>
      </c>
      <c r="G272" s="41">
        <v>0</v>
      </c>
      <c r="H272" s="9">
        <v>0</v>
      </c>
      <c r="I272" s="23">
        <f>SUM(G272:H272)</f>
        <v>0</v>
      </c>
      <c r="J272" s="41">
        <v>20</v>
      </c>
      <c r="K272" s="9">
        <v>23</v>
      </c>
      <c r="L272" s="23">
        <f>SUM(J272:K272)</f>
        <v>43</v>
      </c>
      <c r="M272" s="66">
        <f>SUM(G272,J272)</f>
        <v>20</v>
      </c>
      <c r="N272" s="9">
        <f t="shared" si="87"/>
        <v>23</v>
      </c>
      <c r="O272" s="23">
        <f t="shared" si="88"/>
        <v>43</v>
      </c>
    </row>
    <row r="273" spans="1:15" ht="12.75">
      <c r="A273" s="76" t="s">
        <v>18</v>
      </c>
      <c r="B273" s="87" t="s">
        <v>239</v>
      </c>
      <c r="C273" s="37" t="s">
        <v>104</v>
      </c>
      <c r="D273" s="41">
        <v>33</v>
      </c>
      <c r="E273" s="9">
        <v>21</v>
      </c>
      <c r="F273" s="23">
        <f t="shared" si="84"/>
        <v>54</v>
      </c>
      <c r="G273" s="41">
        <v>30</v>
      </c>
      <c r="H273" s="9">
        <v>18</v>
      </c>
      <c r="I273" s="23">
        <f>SUM(G273:H273)</f>
        <v>48</v>
      </c>
      <c r="J273" s="41">
        <v>75</v>
      </c>
      <c r="K273" s="9">
        <v>71</v>
      </c>
      <c r="L273" s="23">
        <f>SUM(J273:K273)</f>
        <v>146</v>
      </c>
      <c r="M273" s="66">
        <f>SUM(G273,J273)</f>
        <v>105</v>
      </c>
      <c r="N273" s="9">
        <f>SUM(H273,K273)</f>
        <v>89</v>
      </c>
      <c r="O273" s="23">
        <f>SUM(M273:N273)</f>
        <v>194</v>
      </c>
    </row>
    <row r="274" spans="1:15" ht="12.75">
      <c r="A274" s="271" t="s">
        <v>182</v>
      </c>
      <c r="B274" s="87" t="s">
        <v>239</v>
      </c>
      <c r="C274" s="28" t="s">
        <v>104</v>
      </c>
      <c r="D274" s="38">
        <v>0</v>
      </c>
      <c r="E274" s="10">
        <v>0</v>
      </c>
      <c r="F274" s="63">
        <f t="shared" si="84"/>
        <v>0</v>
      </c>
      <c r="G274" s="38">
        <v>0</v>
      </c>
      <c r="H274" s="10">
        <v>0</v>
      </c>
      <c r="I274" s="63">
        <f t="shared" si="83"/>
        <v>0</v>
      </c>
      <c r="J274" s="38">
        <v>18</v>
      </c>
      <c r="K274" s="10">
        <v>17</v>
      </c>
      <c r="L274" s="63">
        <f t="shared" si="85"/>
        <v>35</v>
      </c>
      <c r="M274" s="248">
        <f t="shared" si="86"/>
        <v>18</v>
      </c>
      <c r="N274" s="10">
        <f t="shared" si="87"/>
        <v>17</v>
      </c>
      <c r="O274" s="63">
        <f t="shared" si="88"/>
        <v>35</v>
      </c>
    </row>
    <row r="275" spans="1:15" ht="12.75">
      <c r="A275" s="271" t="s">
        <v>97</v>
      </c>
      <c r="B275" s="87" t="s">
        <v>239</v>
      </c>
      <c r="C275" s="28" t="s">
        <v>104</v>
      </c>
      <c r="D275" s="38">
        <v>11</v>
      </c>
      <c r="E275" s="10">
        <v>19</v>
      </c>
      <c r="F275" s="63">
        <f t="shared" si="84"/>
        <v>30</v>
      </c>
      <c r="G275" s="38">
        <v>11</v>
      </c>
      <c r="H275" s="10">
        <v>19</v>
      </c>
      <c r="I275" s="63">
        <f t="shared" si="83"/>
        <v>30</v>
      </c>
      <c r="J275" s="38">
        <v>52</v>
      </c>
      <c r="K275" s="10">
        <v>43</v>
      </c>
      <c r="L275" s="63">
        <f t="shared" si="85"/>
        <v>95</v>
      </c>
      <c r="M275" s="248">
        <f>SUM(G275,J275)</f>
        <v>63</v>
      </c>
      <c r="N275" s="10">
        <f>SUM(H275,K275)</f>
        <v>62</v>
      </c>
      <c r="O275" s="63">
        <f>SUM(M275:N275)</f>
        <v>125</v>
      </c>
    </row>
    <row r="276" spans="1:15" ht="13.5" customHeight="1">
      <c r="A276" s="271" t="s">
        <v>105</v>
      </c>
      <c r="B276" s="87" t="s">
        <v>239</v>
      </c>
      <c r="C276" s="28" t="s">
        <v>104</v>
      </c>
      <c r="D276" s="38">
        <v>6</v>
      </c>
      <c r="E276" s="10">
        <v>10</v>
      </c>
      <c r="F276" s="23">
        <f>SUM(D276:E276)</f>
        <v>16</v>
      </c>
      <c r="G276" s="38">
        <v>6</v>
      </c>
      <c r="H276" s="10">
        <v>9</v>
      </c>
      <c r="I276" s="23">
        <f t="shared" si="83"/>
        <v>15</v>
      </c>
      <c r="J276" s="38">
        <v>0</v>
      </c>
      <c r="K276" s="10">
        <v>0</v>
      </c>
      <c r="L276" s="23">
        <f t="shared" si="85"/>
        <v>0</v>
      </c>
      <c r="M276" s="66">
        <f t="shared" si="86"/>
        <v>6</v>
      </c>
      <c r="N276" s="9">
        <f t="shared" si="87"/>
        <v>9</v>
      </c>
      <c r="O276" s="23">
        <f t="shared" si="88"/>
        <v>15</v>
      </c>
    </row>
    <row r="277" spans="1:15" ht="12.75">
      <c r="A277" s="271" t="s">
        <v>162</v>
      </c>
      <c r="B277" s="272" t="s">
        <v>160</v>
      </c>
      <c r="C277" s="28" t="s">
        <v>161</v>
      </c>
      <c r="D277" s="38">
        <v>13</v>
      </c>
      <c r="E277" s="10">
        <v>23</v>
      </c>
      <c r="F277" s="63">
        <f t="shared" si="84"/>
        <v>36</v>
      </c>
      <c r="G277" s="38">
        <v>11</v>
      </c>
      <c r="H277" s="10">
        <v>20</v>
      </c>
      <c r="I277" s="23">
        <f t="shared" si="83"/>
        <v>31</v>
      </c>
      <c r="J277" s="38">
        <v>38</v>
      </c>
      <c r="K277" s="10">
        <v>68</v>
      </c>
      <c r="L277" s="63">
        <f t="shared" si="85"/>
        <v>106</v>
      </c>
      <c r="M277" s="248">
        <f t="shared" si="86"/>
        <v>49</v>
      </c>
      <c r="N277" s="10">
        <f t="shared" si="87"/>
        <v>88</v>
      </c>
      <c r="O277" s="63">
        <f t="shared" si="88"/>
        <v>137</v>
      </c>
    </row>
    <row r="278" spans="1:15" ht="13.5" thickBot="1">
      <c r="A278" s="282" t="s">
        <v>172</v>
      </c>
      <c r="B278" s="97" t="s">
        <v>160</v>
      </c>
      <c r="C278" s="29" t="s">
        <v>161</v>
      </c>
      <c r="D278" s="53">
        <v>1</v>
      </c>
      <c r="E278" s="50">
        <v>11</v>
      </c>
      <c r="F278" s="75">
        <f>SUM(D278:E278)</f>
        <v>12</v>
      </c>
      <c r="G278" s="53">
        <v>0</v>
      </c>
      <c r="H278" s="50">
        <v>11</v>
      </c>
      <c r="I278" s="75">
        <f t="shared" si="83"/>
        <v>11</v>
      </c>
      <c r="J278" s="53">
        <v>3</v>
      </c>
      <c r="K278" s="50">
        <v>52</v>
      </c>
      <c r="L278" s="75">
        <f>SUM(J278:K278)</f>
        <v>55</v>
      </c>
      <c r="M278" s="249">
        <f>SUM(G278,J278)</f>
        <v>3</v>
      </c>
      <c r="N278" s="50">
        <f>SUM(H278,K278)</f>
        <v>63</v>
      </c>
      <c r="O278" s="75">
        <f>SUM(M278:N278)</f>
        <v>66</v>
      </c>
    </row>
    <row r="279" spans="1:15" ht="13.5" thickBot="1">
      <c r="A279" s="368" t="s">
        <v>36</v>
      </c>
      <c r="B279" s="368"/>
      <c r="C279" s="368"/>
      <c r="D279" s="55">
        <f>SUM(D266:D278)</f>
        <v>100</v>
      </c>
      <c r="E279" s="55">
        <f aca="true" t="shared" si="89" ref="E279:N279">SUM(E266:E278)</f>
        <v>125</v>
      </c>
      <c r="F279" s="55">
        <f t="shared" si="89"/>
        <v>225</v>
      </c>
      <c r="G279" s="55">
        <f t="shared" si="89"/>
        <v>91</v>
      </c>
      <c r="H279" s="55">
        <f t="shared" si="89"/>
        <v>116</v>
      </c>
      <c r="I279" s="55">
        <f t="shared" si="89"/>
        <v>207</v>
      </c>
      <c r="J279" s="55">
        <f t="shared" si="89"/>
        <v>335</v>
      </c>
      <c r="K279" s="55">
        <f t="shared" si="89"/>
        <v>434</v>
      </c>
      <c r="L279" s="55">
        <f t="shared" si="89"/>
        <v>769</v>
      </c>
      <c r="M279" s="55">
        <f t="shared" si="89"/>
        <v>426</v>
      </c>
      <c r="N279" s="55">
        <f t="shared" si="89"/>
        <v>550</v>
      </c>
      <c r="O279" s="55">
        <f>SUM(O266:O278)</f>
        <v>976</v>
      </c>
    </row>
    <row r="280" spans="1:15" ht="12.75">
      <c r="A280" s="27"/>
      <c r="B280" s="27"/>
      <c r="C280" s="27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</row>
    <row r="281" spans="1:15" ht="13.5" thickBot="1">
      <c r="A281" s="27"/>
      <c r="B281" s="27"/>
      <c r="C281" s="27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</row>
    <row r="282" spans="1:15" ht="13.5" thickBot="1">
      <c r="A282" s="389" t="s">
        <v>106</v>
      </c>
      <c r="B282" s="389"/>
      <c r="C282" s="389"/>
      <c r="D282" s="389"/>
      <c r="E282" s="389"/>
      <c r="F282" s="389"/>
      <c r="G282" s="392" t="s">
        <v>6</v>
      </c>
      <c r="H282" s="392"/>
      <c r="I282" s="392"/>
      <c r="J282" s="392"/>
      <c r="K282" s="392"/>
      <c r="L282" s="392"/>
      <c r="M282" s="392"/>
      <c r="N282" s="392"/>
      <c r="O282" s="392"/>
    </row>
    <row r="283" spans="1:15" ht="13.5" thickBot="1">
      <c r="A283" s="33" t="s">
        <v>7</v>
      </c>
      <c r="B283" s="383" t="s">
        <v>38</v>
      </c>
      <c r="C283" s="390" t="s">
        <v>9</v>
      </c>
      <c r="D283" s="382" t="s">
        <v>10</v>
      </c>
      <c r="E283" s="382"/>
      <c r="F283" s="382"/>
      <c r="G283" s="382" t="s">
        <v>11</v>
      </c>
      <c r="H283" s="382"/>
      <c r="I283" s="382"/>
      <c r="J283" s="382" t="s">
        <v>12</v>
      </c>
      <c r="K283" s="382"/>
      <c r="L283" s="382"/>
      <c r="M283" s="382" t="s">
        <v>13</v>
      </c>
      <c r="N283" s="382"/>
      <c r="O283" s="382"/>
    </row>
    <row r="284" spans="1:15" ht="13.5" thickBot="1">
      <c r="A284" s="61" t="s">
        <v>14</v>
      </c>
      <c r="B284" s="384"/>
      <c r="C284" s="414"/>
      <c r="D284" s="32" t="s">
        <v>15</v>
      </c>
      <c r="E284" s="32" t="s">
        <v>16</v>
      </c>
      <c r="F284" s="32" t="s">
        <v>17</v>
      </c>
      <c r="G284" s="32" t="s">
        <v>15</v>
      </c>
      <c r="H284" s="32" t="s">
        <v>16</v>
      </c>
      <c r="I284" s="32" t="s">
        <v>17</v>
      </c>
      <c r="J284" s="32" t="s">
        <v>15</v>
      </c>
      <c r="K284" s="32" t="s">
        <v>16</v>
      </c>
      <c r="L284" s="32" t="s">
        <v>17</v>
      </c>
      <c r="M284" s="32" t="s">
        <v>15</v>
      </c>
      <c r="N284" s="32" t="s">
        <v>16</v>
      </c>
      <c r="O284" s="32" t="s">
        <v>17</v>
      </c>
    </row>
    <row r="285" spans="1:15" ht="13.5" thickBot="1">
      <c r="A285" s="76" t="s">
        <v>107</v>
      </c>
      <c r="B285" s="87" t="s">
        <v>228</v>
      </c>
      <c r="C285" s="37" t="s">
        <v>108</v>
      </c>
      <c r="D285" s="68">
        <v>0</v>
      </c>
      <c r="E285" s="69">
        <v>0</v>
      </c>
      <c r="F285" s="146">
        <f>SUM(D285:E285)</f>
        <v>0</v>
      </c>
      <c r="G285" s="68">
        <v>0</v>
      </c>
      <c r="H285" s="69">
        <v>0</v>
      </c>
      <c r="I285" s="146">
        <f>SUM(G285:H285)</f>
        <v>0</v>
      </c>
      <c r="J285" s="68">
        <v>12</v>
      </c>
      <c r="K285" s="69">
        <v>4</v>
      </c>
      <c r="L285" s="146">
        <f>SUM(J285:K285)</f>
        <v>16</v>
      </c>
      <c r="M285" s="67">
        <f aca="true" t="shared" si="90" ref="M285:N287">SUM(G285,J285)</f>
        <v>12</v>
      </c>
      <c r="N285" s="56">
        <f t="shared" si="90"/>
        <v>4</v>
      </c>
      <c r="O285" s="147">
        <f>SUM(M285:N285)</f>
        <v>16</v>
      </c>
    </row>
    <row r="286" spans="1:15" ht="12.75">
      <c r="A286" s="76" t="s">
        <v>84</v>
      </c>
      <c r="B286" s="87" t="s">
        <v>228</v>
      </c>
      <c r="C286" s="37" t="s">
        <v>108</v>
      </c>
      <c r="D286" s="68">
        <v>9</v>
      </c>
      <c r="E286" s="69">
        <v>8</v>
      </c>
      <c r="F286" s="146">
        <f>SUM(D286:E286)</f>
        <v>17</v>
      </c>
      <c r="G286" s="68">
        <v>9</v>
      </c>
      <c r="H286" s="69">
        <v>7</v>
      </c>
      <c r="I286" s="146">
        <f>SUM(G286:H286)</f>
        <v>16</v>
      </c>
      <c r="J286" s="68">
        <v>26</v>
      </c>
      <c r="K286" s="69">
        <v>11</v>
      </c>
      <c r="L286" s="146">
        <f>SUM(J286:K286)</f>
        <v>37</v>
      </c>
      <c r="M286" s="67">
        <f t="shared" si="90"/>
        <v>35</v>
      </c>
      <c r="N286" s="56">
        <f t="shared" si="90"/>
        <v>18</v>
      </c>
      <c r="O286" s="147">
        <f>SUM(M286:N286)</f>
        <v>53</v>
      </c>
    </row>
    <row r="287" spans="1:15" ht="13.5" thickBot="1">
      <c r="A287" s="282" t="s">
        <v>41</v>
      </c>
      <c r="B287" s="97" t="s">
        <v>228</v>
      </c>
      <c r="C287" s="29" t="s">
        <v>108</v>
      </c>
      <c r="D287" s="70">
        <v>30</v>
      </c>
      <c r="E287" s="71">
        <v>8</v>
      </c>
      <c r="F287" s="352">
        <f>SUM(D287:E287)</f>
        <v>38</v>
      </c>
      <c r="G287" s="70">
        <v>28</v>
      </c>
      <c r="H287" s="71">
        <v>8</v>
      </c>
      <c r="I287" s="353">
        <f>SUM(G287:H287)</f>
        <v>36</v>
      </c>
      <c r="J287" s="70">
        <v>50</v>
      </c>
      <c r="K287" s="71">
        <v>22</v>
      </c>
      <c r="L287" s="352">
        <f>SUM(J287:K287)</f>
        <v>72</v>
      </c>
      <c r="M287" s="250">
        <f t="shared" si="90"/>
        <v>78</v>
      </c>
      <c r="N287" s="57">
        <f t="shared" si="90"/>
        <v>30</v>
      </c>
      <c r="O287" s="251">
        <f>SUM(M287:N287)</f>
        <v>108</v>
      </c>
    </row>
    <row r="288" spans="1:15" ht="13.5" thickBot="1">
      <c r="A288" s="400" t="s">
        <v>36</v>
      </c>
      <c r="B288" s="400"/>
      <c r="C288" s="400"/>
      <c r="D288" s="55">
        <f>SUM(D285:D287)</f>
        <v>39</v>
      </c>
      <c r="E288" s="55">
        <f aca="true" t="shared" si="91" ref="E288:N288">SUM(E285:E287)</f>
        <v>16</v>
      </c>
      <c r="F288" s="55">
        <f t="shared" si="91"/>
        <v>55</v>
      </c>
      <c r="G288" s="55">
        <f t="shared" si="91"/>
        <v>37</v>
      </c>
      <c r="H288" s="55">
        <f t="shared" si="91"/>
        <v>15</v>
      </c>
      <c r="I288" s="55">
        <f t="shared" si="91"/>
        <v>52</v>
      </c>
      <c r="J288" s="55">
        <f t="shared" si="91"/>
        <v>88</v>
      </c>
      <c r="K288" s="55">
        <f t="shared" si="91"/>
        <v>37</v>
      </c>
      <c r="L288" s="55">
        <f t="shared" si="91"/>
        <v>125</v>
      </c>
      <c r="M288" s="55">
        <f t="shared" si="91"/>
        <v>125</v>
      </c>
      <c r="N288" s="55">
        <f t="shared" si="91"/>
        <v>52</v>
      </c>
      <c r="O288" s="55">
        <f>SUM(O285:O287)</f>
        <v>177</v>
      </c>
    </row>
    <row r="289" spans="1:15" ht="12.75">
      <c r="A289" s="22"/>
      <c r="B289" s="22"/>
      <c r="C289" s="2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</row>
    <row r="290" spans="1:15" ht="12.75">
      <c r="A290" s="22"/>
      <c r="B290" s="22"/>
      <c r="C290" s="2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</row>
    <row r="291" spans="1:15" ht="12.75">
      <c r="A291" s="22"/>
      <c r="B291" s="22"/>
      <c r="C291" s="2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</row>
    <row r="292" spans="1:15" ht="12.75">
      <c r="A292" s="22"/>
      <c r="B292" s="22"/>
      <c r="C292" s="2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</row>
    <row r="293" spans="1:15" ht="12.75">
      <c r="A293" s="22"/>
      <c r="B293" s="22"/>
      <c r="C293" s="2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</row>
    <row r="294" spans="1:15" ht="12.75">
      <c r="A294" s="22"/>
      <c r="B294" s="22"/>
      <c r="C294" s="2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</row>
    <row r="295" spans="1:15" ht="12.75">
      <c r="A295" s="22"/>
      <c r="B295" s="22"/>
      <c r="C295" s="2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</row>
    <row r="296" spans="1:15" ht="13.5" thickBot="1">
      <c r="A296" s="22"/>
      <c r="B296" s="22"/>
      <c r="C296" s="2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</row>
    <row r="297" spans="1:15" ht="13.5" thickBot="1">
      <c r="A297" s="389" t="s">
        <v>106</v>
      </c>
      <c r="B297" s="389"/>
      <c r="C297" s="389"/>
      <c r="D297" s="389"/>
      <c r="E297" s="389"/>
      <c r="F297" s="389"/>
      <c r="G297" s="392" t="s">
        <v>6</v>
      </c>
      <c r="H297" s="392"/>
      <c r="I297" s="392"/>
      <c r="J297" s="392"/>
      <c r="K297" s="392"/>
      <c r="L297" s="392"/>
      <c r="M297" s="392"/>
      <c r="N297" s="392"/>
      <c r="O297" s="392"/>
    </row>
    <row r="298" spans="1:15" ht="13.5" thickBot="1">
      <c r="A298" s="33" t="s">
        <v>7</v>
      </c>
      <c r="B298" s="383" t="s">
        <v>38</v>
      </c>
      <c r="C298" s="390" t="s">
        <v>9</v>
      </c>
      <c r="D298" s="382" t="s">
        <v>10</v>
      </c>
      <c r="E298" s="382"/>
      <c r="F298" s="382"/>
      <c r="G298" s="382" t="s">
        <v>11</v>
      </c>
      <c r="H298" s="382"/>
      <c r="I298" s="382"/>
      <c r="J298" s="382" t="s">
        <v>12</v>
      </c>
      <c r="K298" s="382"/>
      <c r="L298" s="382"/>
      <c r="M298" s="382" t="s">
        <v>13</v>
      </c>
      <c r="N298" s="382"/>
      <c r="O298" s="382"/>
    </row>
    <row r="299" spans="1:15" ht="13.5" thickBot="1">
      <c r="A299" s="33" t="s">
        <v>14</v>
      </c>
      <c r="B299" s="384"/>
      <c r="C299" s="414"/>
      <c r="D299" s="33" t="s">
        <v>15</v>
      </c>
      <c r="E299" s="33" t="s">
        <v>16</v>
      </c>
      <c r="F299" s="33" t="s">
        <v>17</v>
      </c>
      <c r="G299" s="33" t="s">
        <v>15</v>
      </c>
      <c r="H299" s="33" t="s">
        <v>16</v>
      </c>
      <c r="I299" s="33" t="s">
        <v>17</v>
      </c>
      <c r="J299" s="33" t="s">
        <v>15</v>
      </c>
      <c r="K299" s="33" t="s">
        <v>16</v>
      </c>
      <c r="L299" s="33" t="s">
        <v>17</v>
      </c>
      <c r="M299" s="33" t="s">
        <v>15</v>
      </c>
      <c r="N299" s="33" t="s">
        <v>16</v>
      </c>
      <c r="O299" s="33" t="s">
        <v>17</v>
      </c>
    </row>
    <row r="300" spans="1:15" ht="12.75">
      <c r="A300" s="76" t="s">
        <v>107</v>
      </c>
      <c r="B300" s="87" t="s">
        <v>192</v>
      </c>
      <c r="C300" s="91" t="s">
        <v>109</v>
      </c>
      <c r="D300" s="51">
        <v>0</v>
      </c>
      <c r="E300" s="123">
        <v>0</v>
      </c>
      <c r="F300" s="124">
        <f aca="true" t="shared" si="92" ref="F300:F308">SUM(D300:E300)</f>
        <v>0</v>
      </c>
      <c r="G300" s="51">
        <v>0</v>
      </c>
      <c r="H300" s="123">
        <v>0</v>
      </c>
      <c r="I300" s="124">
        <f aca="true" t="shared" si="93" ref="I300:I308">SUM(G300:H300)</f>
        <v>0</v>
      </c>
      <c r="J300" s="51">
        <v>15</v>
      </c>
      <c r="K300" s="123">
        <v>4</v>
      </c>
      <c r="L300" s="124">
        <f aca="true" t="shared" si="94" ref="L300:L308">SUM(J300:K300)</f>
        <v>19</v>
      </c>
      <c r="M300" s="66">
        <f aca="true" t="shared" si="95" ref="M300:M308">SUM(G300,J300)</f>
        <v>15</v>
      </c>
      <c r="N300" s="9">
        <f aca="true" t="shared" si="96" ref="N300:N308">SUM(H300,K300)</f>
        <v>4</v>
      </c>
      <c r="O300" s="23">
        <f aca="true" t="shared" si="97" ref="O300:O308">SUM(M300:N300)</f>
        <v>19</v>
      </c>
    </row>
    <row r="301" spans="1:15" ht="12.75">
      <c r="A301" s="76" t="s">
        <v>229</v>
      </c>
      <c r="B301" s="87" t="s">
        <v>192</v>
      </c>
      <c r="C301" s="91" t="s">
        <v>109</v>
      </c>
      <c r="D301" s="38">
        <v>2</v>
      </c>
      <c r="E301" s="10">
        <v>8</v>
      </c>
      <c r="F301" s="63">
        <f t="shared" si="92"/>
        <v>10</v>
      </c>
      <c r="G301" s="38">
        <v>2</v>
      </c>
      <c r="H301" s="10">
        <v>9</v>
      </c>
      <c r="I301" s="63">
        <f t="shared" si="93"/>
        <v>11</v>
      </c>
      <c r="J301" s="38">
        <v>6</v>
      </c>
      <c r="K301" s="10">
        <v>12</v>
      </c>
      <c r="L301" s="63">
        <f t="shared" si="94"/>
        <v>18</v>
      </c>
      <c r="M301" s="66">
        <f t="shared" si="95"/>
        <v>8</v>
      </c>
      <c r="N301" s="9">
        <f t="shared" si="96"/>
        <v>21</v>
      </c>
      <c r="O301" s="23">
        <f t="shared" si="97"/>
        <v>29</v>
      </c>
    </row>
    <row r="302" spans="1:15" ht="12.75">
      <c r="A302" s="271" t="s">
        <v>110</v>
      </c>
      <c r="B302" s="87" t="s">
        <v>192</v>
      </c>
      <c r="C302" s="46" t="s">
        <v>109</v>
      </c>
      <c r="D302" s="38">
        <v>0</v>
      </c>
      <c r="E302" s="10">
        <v>0</v>
      </c>
      <c r="F302" s="23">
        <f t="shared" si="92"/>
        <v>0</v>
      </c>
      <c r="G302" s="38">
        <v>0</v>
      </c>
      <c r="H302" s="10">
        <v>0</v>
      </c>
      <c r="I302" s="23">
        <f t="shared" si="93"/>
        <v>0</v>
      </c>
      <c r="J302" s="38">
        <v>3</v>
      </c>
      <c r="K302" s="10">
        <v>1</v>
      </c>
      <c r="L302" s="23">
        <f t="shared" si="94"/>
        <v>4</v>
      </c>
      <c r="M302" s="66">
        <f t="shared" si="95"/>
        <v>3</v>
      </c>
      <c r="N302" s="9">
        <f t="shared" si="96"/>
        <v>1</v>
      </c>
      <c r="O302" s="63">
        <f t="shared" si="97"/>
        <v>4</v>
      </c>
    </row>
    <row r="303" spans="1:15" ht="12.75">
      <c r="A303" s="271" t="s">
        <v>111</v>
      </c>
      <c r="B303" s="87" t="s">
        <v>192</v>
      </c>
      <c r="C303" s="46" t="s">
        <v>109</v>
      </c>
      <c r="D303" s="38">
        <v>0</v>
      </c>
      <c r="E303" s="10">
        <v>0</v>
      </c>
      <c r="F303" s="23">
        <f t="shared" si="92"/>
        <v>0</v>
      </c>
      <c r="G303" s="38">
        <v>0</v>
      </c>
      <c r="H303" s="10">
        <v>0</v>
      </c>
      <c r="I303" s="23">
        <f t="shared" si="93"/>
        <v>0</v>
      </c>
      <c r="J303" s="38">
        <v>3</v>
      </c>
      <c r="K303" s="10">
        <v>3</v>
      </c>
      <c r="L303" s="23">
        <f t="shared" si="94"/>
        <v>6</v>
      </c>
      <c r="M303" s="66">
        <f t="shared" si="95"/>
        <v>3</v>
      </c>
      <c r="N303" s="9">
        <f t="shared" si="96"/>
        <v>3</v>
      </c>
      <c r="O303" s="63">
        <f t="shared" si="97"/>
        <v>6</v>
      </c>
    </row>
    <row r="304" spans="1:15" ht="12.75">
      <c r="A304" s="271" t="s">
        <v>112</v>
      </c>
      <c r="B304" s="87" t="s">
        <v>192</v>
      </c>
      <c r="C304" s="46" t="s">
        <v>109</v>
      </c>
      <c r="D304" s="38">
        <v>0</v>
      </c>
      <c r="E304" s="10">
        <v>0</v>
      </c>
      <c r="F304" s="23">
        <f t="shared" si="92"/>
        <v>0</v>
      </c>
      <c r="G304" s="38">
        <v>0</v>
      </c>
      <c r="H304" s="10">
        <v>0</v>
      </c>
      <c r="I304" s="23">
        <f t="shared" si="93"/>
        <v>0</v>
      </c>
      <c r="J304" s="38">
        <v>9</v>
      </c>
      <c r="K304" s="10">
        <v>2</v>
      </c>
      <c r="L304" s="23">
        <f t="shared" si="94"/>
        <v>11</v>
      </c>
      <c r="M304" s="66">
        <f t="shared" si="95"/>
        <v>9</v>
      </c>
      <c r="N304" s="9">
        <f t="shared" si="96"/>
        <v>2</v>
      </c>
      <c r="O304" s="63">
        <f t="shared" si="97"/>
        <v>11</v>
      </c>
    </row>
    <row r="305" spans="1:15" ht="12.75">
      <c r="A305" s="271" t="s">
        <v>211</v>
      </c>
      <c r="B305" s="87" t="s">
        <v>192</v>
      </c>
      <c r="C305" s="46" t="s">
        <v>109</v>
      </c>
      <c r="D305" s="38">
        <v>7</v>
      </c>
      <c r="E305" s="10">
        <v>5</v>
      </c>
      <c r="F305" s="23">
        <f t="shared" si="92"/>
        <v>12</v>
      </c>
      <c r="G305" s="38">
        <v>7</v>
      </c>
      <c r="H305" s="10">
        <v>5</v>
      </c>
      <c r="I305" s="23">
        <f t="shared" si="93"/>
        <v>12</v>
      </c>
      <c r="J305" s="38">
        <v>19</v>
      </c>
      <c r="K305" s="10">
        <v>7</v>
      </c>
      <c r="L305" s="23">
        <f t="shared" si="94"/>
        <v>26</v>
      </c>
      <c r="M305" s="66">
        <f t="shared" si="95"/>
        <v>26</v>
      </c>
      <c r="N305" s="9">
        <f t="shared" si="96"/>
        <v>12</v>
      </c>
      <c r="O305" s="63">
        <f t="shared" si="97"/>
        <v>38</v>
      </c>
    </row>
    <row r="306" spans="1:15" ht="12.75">
      <c r="A306" s="271" t="s">
        <v>84</v>
      </c>
      <c r="B306" s="87" t="s">
        <v>192</v>
      </c>
      <c r="C306" s="46" t="s">
        <v>109</v>
      </c>
      <c r="D306" s="38">
        <v>14</v>
      </c>
      <c r="E306" s="10">
        <v>6</v>
      </c>
      <c r="F306" s="23">
        <f t="shared" si="92"/>
        <v>20</v>
      </c>
      <c r="G306" s="38">
        <v>14</v>
      </c>
      <c r="H306" s="10">
        <v>5</v>
      </c>
      <c r="I306" s="23">
        <f t="shared" si="93"/>
        <v>19</v>
      </c>
      <c r="J306" s="38">
        <v>39</v>
      </c>
      <c r="K306" s="10">
        <v>5</v>
      </c>
      <c r="L306" s="23">
        <f t="shared" si="94"/>
        <v>44</v>
      </c>
      <c r="M306" s="66">
        <f t="shared" si="95"/>
        <v>53</v>
      </c>
      <c r="N306" s="9">
        <f t="shared" si="96"/>
        <v>10</v>
      </c>
      <c r="O306" s="63">
        <f t="shared" si="97"/>
        <v>63</v>
      </c>
    </row>
    <row r="307" spans="1:15" ht="12.75">
      <c r="A307" s="271" t="s">
        <v>123</v>
      </c>
      <c r="B307" s="87" t="s">
        <v>192</v>
      </c>
      <c r="C307" s="340" t="s">
        <v>109</v>
      </c>
      <c r="D307" s="38">
        <v>2</v>
      </c>
      <c r="E307" s="10">
        <v>1</v>
      </c>
      <c r="F307" s="63">
        <f>SUM(D307:E307)</f>
        <v>3</v>
      </c>
      <c r="G307" s="38">
        <v>0</v>
      </c>
      <c r="H307" s="10">
        <v>0</v>
      </c>
      <c r="I307" s="8">
        <f>SUM(G307:H307)</f>
        <v>0</v>
      </c>
      <c r="J307" s="38">
        <v>0</v>
      </c>
      <c r="K307" s="10">
        <v>0</v>
      </c>
      <c r="L307" s="63">
        <f>SUM(J307:K307)</f>
        <v>0</v>
      </c>
      <c r="M307" s="38">
        <f t="shared" si="95"/>
        <v>0</v>
      </c>
      <c r="N307" s="10">
        <f t="shared" si="96"/>
        <v>0</v>
      </c>
      <c r="O307" s="126">
        <f>SUM(M307:N307)</f>
        <v>0</v>
      </c>
    </row>
    <row r="308" spans="1:15" ht="13.5" thickBot="1">
      <c r="A308" s="289" t="s">
        <v>41</v>
      </c>
      <c r="B308" s="169" t="s">
        <v>192</v>
      </c>
      <c r="C308" s="341" t="s">
        <v>109</v>
      </c>
      <c r="D308" s="24">
        <v>59</v>
      </c>
      <c r="E308" s="11">
        <v>36</v>
      </c>
      <c r="F308" s="25">
        <f t="shared" si="92"/>
        <v>95</v>
      </c>
      <c r="G308" s="24">
        <v>55</v>
      </c>
      <c r="H308" s="11">
        <v>32</v>
      </c>
      <c r="I308" s="75">
        <f t="shared" si="93"/>
        <v>87</v>
      </c>
      <c r="J308" s="24">
        <v>108</v>
      </c>
      <c r="K308" s="11">
        <v>54</v>
      </c>
      <c r="L308" s="25">
        <f t="shared" si="94"/>
        <v>162</v>
      </c>
      <c r="M308" s="88">
        <f t="shared" si="95"/>
        <v>163</v>
      </c>
      <c r="N308" s="7">
        <f t="shared" si="96"/>
        <v>86</v>
      </c>
      <c r="O308" s="126">
        <f t="shared" si="97"/>
        <v>249</v>
      </c>
    </row>
    <row r="309" spans="1:15" ht="14.25" customHeight="1" thickBot="1">
      <c r="A309" s="399" t="s">
        <v>29</v>
      </c>
      <c r="B309" s="399"/>
      <c r="C309" s="399"/>
      <c r="D309" s="35">
        <f>SUM(D300:D308)</f>
        <v>84</v>
      </c>
      <c r="E309" s="35">
        <f aca="true" t="shared" si="98" ref="E309:N309">SUM(E300:E308)</f>
        <v>56</v>
      </c>
      <c r="F309" s="35">
        <f t="shared" si="98"/>
        <v>140</v>
      </c>
      <c r="G309" s="35">
        <f t="shared" si="98"/>
        <v>78</v>
      </c>
      <c r="H309" s="35">
        <f t="shared" si="98"/>
        <v>51</v>
      </c>
      <c r="I309" s="35">
        <f>SUM(I300:I308)</f>
        <v>129</v>
      </c>
      <c r="J309" s="35">
        <f>SUM(J300:J308)</f>
        <v>202</v>
      </c>
      <c r="K309" s="35">
        <f t="shared" si="98"/>
        <v>88</v>
      </c>
      <c r="L309" s="35">
        <f t="shared" si="98"/>
        <v>290</v>
      </c>
      <c r="M309" s="35">
        <f t="shared" si="98"/>
        <v>280</v>
      </c>
      <c r="N309" s="35">
        <f t="shared" si="98"/>
        <v>139</v>
      </c>
      <c r="O309" s="35">
        <f>SUM(O300:O308)</f>
        <v>419</v>
      </c>
    </row>
    <row r="310" spans="1:15" ht="13.5" thickBot="1">
      <c r="A310" s="13"/>
      <c r="B310" s="13"/>
      <c r="C310" s="13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</row>
    <row r="311" spans="1:15" ht="13.5" customHeight="1" thickBot="1">
      <c r="A311" s="33" t="s">
        <v>33</v>
      </c>
      <c r="B311" s="31"/>
      <c r="C311" s="32" t="s">
        <v>9</v>
      </c>
      <c r="D311" s="32" t="s">
        <v>15</v>
      </c>
      <c r="E311" s="32" t="s">
        <v>16</v>
      </c>
      <c r="F311" s="32" t="s">
        <v>17</v>
      </c>
      <c r="G311" s="32" t="s">
        <v>15</v>
      </c>
      <c r="H311" s="32" t="s">
        <v>16</v>
      </c>
      <c r="I311" s="32" t="s">
        <v>17</v>
      </c>
      <c r="J311" s="32" t="s">
        <v>15</v>
      </c>
      <c r="K311" s="32" t="s">
        <v>16</v>
      </c>
      <c r="L311" s="32" t="s">
        <v>17</v>
      </c>
      <c r="M311" s="32" t="s">
        <v>15</v>
      </c>
      <c r="N311" s="32" t="s">
        <v>16</v>
      </c>
      <c r="O311" s="32" t="s">
        <v>17</v>
      </c>
    </row>
    <row r="312" spans="1:15" ht="21" customHeight="1" thickBot="1">
      <c r="A312" s="121" t="s">
        <v>205</v>
      </c>
      <c r="B312" s="87" t="s">
        <v>192</v>
      </c>
      <c r="C312" s="176" t="s">
        <v>109</v>
      </c>
      <c r="D312" s="72">
        <v>0</v>
      </c>
      <c r="E312" s="16">
        <v>0</v>
      </c>
      <c r="F312" s="20">
        <f>SUM(D312:E312)</f>
        <v>0</v>
      </c>
      <c r="G312" s="73">
        <v>0</v>
      </c>
      <c r="H312" s="122">
        <v>0</v>
      </c>
      <c r="I312" s="354">
        <f>SUM(G312:H312)</f>
        <v>0</v>
      </c>
      <c r="J312" s="72">
        <v>0</v>
      </c>
      <c r="K312" s="16">
        <v>0</v>
      </c>
      <c r="L312" s="20">
        <f>SUM(J312:K312)</f>
        <v>0</v>
      </c>
      <c r="M312" s="66">
        <f>SUM(G312,J312)</f>
        <v>0</v>
      </c>
      <c r="N312" s="9">
        <f>SUM(H312,K312)</f>
        <v>0</v>
      </c>
      <c r="O312" s="8">
        <f>SUM(M312:N312)</f>
        <v>0</v>
      </c>
    </row>
    <row r="313" spans="1:15" ht="13.5" thickBot="1">
      <c r="A313" s="398" t="s">
        <v>29</v>
      </c>
      <c r="B313" s="398"/>
      <c r="C313" s="398"/>
      <c r="D313" s="168">
        <f>D312</f>
        <v>0</v>
      </c>
      <c r="E313" s="168">
        <f aca="true" t="shared" si="99" ref="E313:M313">E312</f>
        <v>0</v>
      </c>
      <c r="F313" s="168">
        <f>F312</f>
        <v>0</v>
      </c>
      <c r="G313" s="168">
        <f t="shared" si="99"/>
        <v>0</v>
      </c>
      <c r="H313" s="168">
        <f t="shared" si="99"/>
        <v>0</v>
      </c>
      <c r="I313" s="168">
        <f t="shared" si="99"/>
        <v>0</v>
      </c>
      <c r="J313" s="168">
        <f t="shared" si="99"/>
        <v>0</v>
      </c>
      <c r="K313" s="168">
        <f t="shared" si="99"/>
        <v>0</v>
      </c>
      <c r="L313" s="168">
        <f t="shared" si="99"/>
        <v>0</v>
      </c>
      <c r="M313" s="168">
        <f t="shared" si="99"/>
        <v>0</v>
      </c>
      <c r="N313" s="168">
        <f>N312</f>
        <v>0</v>
      </c>
      <c r="O313" s="168">
        <f>O312</f>
        <v>0</v>
      </c>
    </row>
    <row r="314" spans="1:15" ht="15.75" customHeight="1" thickBot="1">
      <c r="A314" s="368" t="s">
        <v>36</v>
      </c>
      <c r="B314" s="368"/>
      <c r="C314" s="368"/>
      <c r="D314" s="36">
        <f>D309+D313</f>
        <v>84</v>
      </c>
      <c r="E314" s="36">
        <f aca="true" t="shared" si="100" ref="E314:N314">E309+E313</f>
        <v>56</v>
      </c>
      <c r="F314" s="36">
        <f t="shared" si="100"/>
        <v>140</v>
      </c>
      <c r="G314" s="36">
        <f t="shared" si="100"/>
        <v>78</v>
      </c>
      <c r="H314" s="36">
        <f t="shared" si="100"/>
        <v>51</v>
      </c>
      <c r="I314" s="36">
        <f t="shared" si="100"/>
        <v>129</v>
      </c>
      <c r="J314" s="36">
        <f t="shared" si="100"/>
        <v>202</v>
      </c>
      <c r="K314" s="36">
        <f t="shared" si="100"/>
        <v>88</v>
      </c>
      <c r="L314" s="36">
        <f t="shared" si="100"/>
        <v>290</v>
      </c>
      <c r="M314" s="36">
        <f t="shared" si="100"/>
        <v>280</v>
      </c>
      <c r="N314" s="36">
        <f t="shared" si="100"/>
        <v>139</v>
      </c>
      <c r="O314" s="36">
        <f>O309+O313</f>
        <v>419</v>
      </c>
    </row>
    <row r="315" spans="1: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3" s="80" customFormat="1" ht="13.5" thickBot="1">
      <c r="A316" s="133"/>
      <c r="B316" s="133"/>
      <c r="C316" s="133"/>
    </row>
    <row r="317" spans="1:15" ht="13.5" thickBot="1">
      <c r="A317" s="389" t="s">
        <v>106</v>
      </c>
      <c r="B317" s="389"/>
      <c r="C317" s="389"/>
      <c r="D317" s="389"/>
      <c r="E317" s="389"/>
      <c r="F317" s="389"/>
      <c r="G317" s="392" t="s">
        <v>6</v>
      </c>
      <c r="H317" s="392"/>
      <c r="I317" s="392"/>
      <c r="J317" s="392"/>
      <c r="K317" s="392"/>
      <c r="L317" s="392"/>
      <c r="M317" s="392"/>
      <c r="N317" s="392"/>
      <c r="O317" s="392"/>
    </row>
    <row r="318" spans="1:15" ht="13.5" thickBot="1">
      <c r="A318" s="33" t="s">
        <v>7</v>
      </c>
      <c r="B318" s="383" t="s">
        <v>38</v>
      </c>
      <c r="C318" s="33" t="s">
        <v>9</v>
      </c>
      <c r="D318" s="382" t="s">
        <v>10</v>
      </c>
      <c r="E318" s="382"/>
      <c r="F318" s="382"/>
      <c r="G318" s="382" t="s">
        <v>11</v>
      </c>
      <c r="H318" s="382"/>
      <c r="I318" s="382"/>
      <c r="J318" s="382" t="s">
        <v>12</v>
      </c>
      <c r="K318" s="382"/>
      <c r="L318" s="382"/>
      <c r="M318" s="382" t="s">
        <v>13</v>
      </c>
      <c r="N318" s="382"/>
      <c r="O318" s="382"/>
    </row>
    <row r="319" spans="1:15" ht="13.5" customHeight="1" thickBot="1">
      <c r="A319" s="33" t="s">
        <v>167</v>
      </c>
      <c r="B319" s="384"/>
      <c r="C319" s="32" t="s">
        <v>9</v>
      </c>
      <c r="D319" s="32" t="s">
        <v>15</v>
      </c>
      <c r="E319" s="32" t="s">
        <v>16</v>
      </c>
      <c r="F319" s="32" t="s">
        <v>17</v>
      </c>
      <c r="G319" s="32" t="s">
        <v>15</v>
      </c>
      <c r="H319" s="32" t="s">
        <v>16</v>
      </c>
      <c r="I319" s="32" t="s">
        <v>17</v>
      </c>
      <c r="J319" s="32" t="s">
        <v>15</v>
      </c>
      <c r="K319" s="32" t="s">
        <v>16</v>
      </c>
      <c r="L319" s="32" t="s">
        <v>17</v>
      </c>
      <c r="M319" s="32" t="s">
        <v>15</v>
      </c>
      <c r="N319" s="32" t="s">
        <v>16</v>
      </c>
      <c r="O319" s="32" t="s">
        <v>17</v>
      </c>
    </row>
    <row r="320" spans="1:15" ht="25.5" customHeight="1" thickBot="1">
      <c r="A320" s="121" t="s">
        <v>166</v>
      </c>
      <c r="B320" s="314" t="s">
        <v>124</v>
      </c>
      <c r="C320" s="15" t="s">
        <v>20</v>
      </c>
      <c r="D320" s="72">
        <v>11</v>
      </c>
      <c r="E320" s="16">
        <v>17</v>
      </c>
      <c r="F320" s="20">
        <f>SUM(D320:E320)</f>
        <v>28</v>
      </c>
      <c r="G320" s="73">
        <v>4</v>
      </c>
      <c r="H320" s="122">
        <v>8</v>
      </c>
      <c r="I320" s="354">
        <f>SUM(G320:H320)</f>
        <v>12</v>
      </c>
      <c r="J320" s="72">
        <v>0</v>
      </c>
      <c r="K320" s="16">
        <v>0</v>
      </c>
      <c r="L320" s="20">
        <f>SUM(J320:K320)</f>
        <v>0</v>
      </c>
      <c r="M320" s="66">
        <f>SUM(G320,J320)</f>
        <v>4</v>
      </c>
      <c r="N320" s="9">
        <f>SUM(H320,K320)</f>
        <v>8</v>
      </c>
      <c r="O320" s="8">
        <f>SUM(M320:N320)</f>
        <v>12</v>
      </c>
    </row>
    <row r="321" spans="1:15" ht="13.5" thickBot="1">
      <c r="A321" s="368" t="s">
        <v>36</v>
      </c>
      <c r="B321" s="368"/>
      <c r="C321" s="368"/>
      <c r="D321" s="168">
        <f>D320</f>
        <v>11</v>
      </c>
      <c r="E321" s="168">
        <f aca="true" t="shared" si="101" ref="E321:M321">E320</f>
        <v>17</v>
      </c>
      <c r="F321" s="168">
        <f t="shared" si="101"/>
        <v>28</v>
      </c>
      <c r="G321" s="168">
        <f t="shared" si="101"/>
        <v>4</v>
      </c>
      <c r="H321" s="168">
        <f t="shared" si="101"/>
        <v>8</v>
      </c>
      <c r="I321" s="168">
        <f t="shared" si="101"/>
        <v>12</v>
      </c>
      <c r="J321" s="168">
        <f t="shared" si="101"/>
        <v>0</v>
      </c>
      <c r="K321" s="168">
        <f t="shared" si="101"/>
        <v>0</v>
      </c>
      <c r="L321" s="168">
        <f t="shared" si="101"/>
        <v>0</v>
      </c>
      <c r="M321" s="168">
        <f t="shared" si="101"/>
        <v>4</v>
      </c>
      <c r="N321" s="168">
        <f>N320</f>
        <v>8</v>
      </c>
      <c r="O321" s="168">
        <f>O320</f>
        <v>12</v>
      </c>
    </row>
    <row r="322" spans="1:15" ht="12.75">
      <c r="A322" s="133"/>
      <c r="B322" s="133"/>
      <c r="C322" s="133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</row>
    <row r="323" spans="1:15" ht="13.5" thickBot="1">
      <c r="A323" s="133"/>
      <c r="B323" s="133"/>
      <c r="C323" s="133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</row>
    <row r="324" spans="1:15" ht="13.5" thickBot="1">
      <c r="A324" s="389" t="s">
        <v>106</v>
      </c>
      <c r="B324" s="389"/>
      <c r="C324" s="389"/>
      <c r="D324" s="389"/>
      <c r="E324" s="389"/>
      <c r="F324" s="389"/>
      <c r="G324" s="392" t="s">
        <v>6</v>
      </c>
      <c r="H324" s="392"/>
      <c r="I324" s="392"/>
      <c r="J324" s="392"/>
      <c r="K324" s="392"/>
      <c r="L324" s="392"/>
      <c r="M324" s="392"/>
      <c r="N324" s="392"/>
      <c r="O324" s="392"/>
    </row>
    <row r="325" spans="1:15" ht="13.5" thickBot="1">
      <c r="A325" s="33" t="s">
        <v>7</v>
      </c>
      <c r="B325" s="383" t="s">
        <v>38</v>
      </c>
      <c r="C325" s="33" t="s">
        <v>9</v>
      </c>
      <c r="D325" s="382" t="s">
        <v>10</v>
      </c>
      <c r="E325" s="382"/>
      <c r="F325" s="382"/>
      <c r="G325" s="382" t="s">
        <v>11</v>
      </c>
      <c r="H325" s="382"/>
      <c r="I325" s="382"/>
      <c r="J325" s="382" t="s">
        <v>12</v>
      </c>
      <c r="K325" s="382"/>
      <c r="L325" s="382"/>
      <c r="M325" s="382" t="s">
        <v>13</v>
      </c>
      <c r="N325" s="382"/>
      <c r="O325" s="382"/>
    </row>
    <row r="326" spans="1:15" ht="13.5" thickBot="1">
      <c r="A326" s="33" t="s">
        <v>30</v>
      </c>
      <c r="B326" s="384"/>
      <c r="C326" s="32" t="s">
        <v>9</v>
      </c>
      <c r="D326" s="32" t="s">
        <v>15</v>
      </c>
      <c r="E326" s="32" t="s">
        <v>16</v>
      </c>
      <c r="F326" s="32" t="s">
        <v>17</v>
      </c>
      <c r="G326" s="32" t="s">
        <v>15</v>
      </c>
      <c r="H326" s="32" t="s">
        <v>16</v>
      </c>
      <c r="I326" s="32" t="s">
        <v>17</v>
      </c>
      <c r="J326" s="32" t="s">
        <v>15</v>
      </c>
      <c r="K326" s="32" t="s">
        <v>16</v>
      </c>
      <c r="L326" s="32" t="s">
        <v>17</v>
      </c>
      <c r="M326" s="32" t="s">
        <v>15</v>
      </c>
      <c r="N326" s="32" t="s">
        <v>16</v>
      </c>
      <c r="O326" s="32" t="s">
        <v>17</v>
      </c>
    </row>
    <row r="327" spans="1:15" ht="12.75">
      <c r="A327" s="315" t="s">
        <v>121</v>
      </c>
      <c r="B327" s="154" t="s">
        <v>114</v>
      </c>
      <c r="C327" s="265" t="s">
        <v>91</v>
      </c>
      <c r="D327" s="68">
        <v>0</v>
      </c>
      <c r="E327" s="69">
        <v>0</v>
      </c>
      <c r="F327" s="146">
        <f>SUM(D327:E327)</f>
        <v>0</v>
      </c>
      <c r="G327" s="68">
        <v>0</v>
      </c>
      <c r="H327" s="69">
        <v>0</v>
      </c>
      <c r="I327" s="62">
        <f>SUM(G327:H327)</f>
        <v>0</v>
      </c>
      <c r="J327" s="68">
        <v>0</v>
      </c>
      <c r="K327" s="69">
        <v>0</v>
      </c>
      <c r="L327" s="146">
        <f>SUM(J327,K327)</f>
        <v>0</v>
      </c>
      <c r="M327" s="118">
        <f>SUM(G327,J327)</f>
        <v>0</v>
      </c>
      <c r="N327" s="6">
        <f>SUM(H327,K327)</f>
        <v>0</v>
      </c>
      <c r="O327" s="62">
        <f>SUM(M327:N327)</f>
        <v>0</v>
      </c>
    </row>
    <row r="328" spans="1:15" ht="13.5" thickBot="1">
      <c r="A328" s="316" t="s">
        <v>206</v>
      </c>
      <c r="B328" s="121" t="s">
        <v>114</v>
      </c>
      <c r="C328" s="193" t="s">
        <v>91</v>
      </c>
      <c r="D328" s="263">
        <v>0</v>
      </c>
      <c r="E328" s="264">
        <v>0</v>
      </c>
      <c r="F328" s="352">
        <f>SUM(D328:E328)</f>
        <v>0</v>
      </c>
      <c r="G328" s="263">
        <v>0</v>
      </c>
      <c r="H328" s="264">
        <v>0</v>
      </c>
      <c r="I328" s="25">
        <f>SUM(G328:H328)</f>
        <v>0</v>
      </c>
      <c r="J328" s="263">
        <v>1</v>
      </c>
      <c r="K328" s="264">
        <v>1</v>
      </c>
      <c r="L328" s="352">
        <f>SUM(J328,K328)</f>
        <v>2</v>
      </c>
      <c r="M328" s="66">
        <f>SUM(G328,J328)</f>
        <v>1</v>
      </c>
      <c r="N328" s="9">
        <f>SUM(H328,K328)</f>
        <v>1</v>
      </c>
      <c r="O328" s="25">
        <f>SUM(M328:N328)</f>
        <v>2</v>
      </c>
    </row>
    <row r="329" spans="1:15" ht="13.5" thickBot="1">
      <c r="A329" s="398" t="s">
        <v>128</v>
      </c>
      <c r="B329" s="398"/>
      <c r="C329" s="398"/>
      <c r="D329" s="168">
        <f>SUM(D327:D328)</f>
        <v>0</v>
      </c>
      <c r="E329" s="168">
        <f aca="true" t="shared" si="102" ref="E329:N329">SUM(E327:E328)</f>
        <v>0</v>
      </c>
      <c r="F329" s="168">
        <f t="shared" si="102"/>
        <v>0</v>
      </c>
      <c r="G329" s="168">
        <f t="shared" si="102"/>
        <v>0</v>
      </c>
      <c r="H329" s="168">
        <f>SUM(H327:H328)</f>
        <v>0</v>
      </c>
      <c r="I329" s="168">
        <f t="shared" si="102"/>
        <v>0</v>
      </c>
      <c r="J329" s="168">
        <f t="shared" si="102"/>
        <v>1</v>
      </c>
      <c r="K329" s="168">
        <f t="shared" si="102"/>
        <v>1</v>
      </c>
      <c r="L329" s="168">
        <f t="shared" si="102"/>
        <v>2</v>
      </c>
      <c r="M329" s="168">
        <f t="shared" si="102"/>
        <v>1</v>
      </c>
      <c r="N329" s="168">
        <f t="shared" si="102"/>
        <v>1</v>
      </c>
      <c r="O329" s="168">
        <f>SUM(O327:O328)</f>
        <v>2</v>
      </c>
    </row>
    <row r="330" spans="1:3" s="80" customFormat="1" ht="13.5" thickBot="1">
      <c r="A330" s="48"/>
      <c r="B330" s="48"/>
      <c r="C330" s="48"/>
    </row>
    <row r="331" spans="1:15" ht="13.5" thickBot="1">
      <c r="A331" s="33" t="s">
        <v>35</v>
      </c>
      <c r="B331" s="59" t="s">
        <v>38</v>
      </c>
      <c r="C331" s="32" t="s">
        <v>9</v>
      </c>
      <c r="D331" s="32" t="s">
        <v>15</v>
      </c>
      <c r="E331" s="32" t="s">
        <v>16</v>
      </c>
      <c r="F331" s="32" t="s">
        <v>17</v>
      </c>
      <c r="G331" s="32" t="s">
        <v>15</v>
      </c>
      <c r="H331" s="32" t="s">
        <v>16</v>
      </c>
      <c r="I331" s="32" t="s">
        <v>17</v>
      </c>
      <c r="J331" s="32" t="s">
        <v>15</v>
      </c>
      <c r="K331" s="32" t="s">
        <v>16</v>
      </c>
      <c r="L331" s="32" t="s">
        <v>17</v>
      </c>
      <c r="M331" s="32" t="s">
        <v>15</v>
      </c>
      <c r="N331" s="32" t="s">
        <v>16</v>
      </c>
      <c r="O331" s="32" t="s">
        <v>17</v>
      </c>
    </row>
    <row r="332" spans="1:15" ht="13.5" thickBot="1">
      <c r="A332" s="125" t="s">
        <v>113</v>
      </c>
      <c r="B332" s="93" t="s">
        <v>114</v>
      </c>
      <c r="C332" s="100" t="s">
        <v>69</v>
      </c>
      <c r="D332" s="24">
        <v>0</v>
      </c>
      <c r="E332" s="11">
        <v>0</v>
      </c>
      <c r="F332" s="25">
        <f>SUM(D332:E332)</f>
        <v>0</v>
      </c>
      <c r="G332" s="127">
        <v>0</v>
      </c>
      <c r="H332" s="128">
        <v>0</v>
      </c>
      <c r="I332" s="355">
        <f>SUM(G332:H332)</f>
        <v>0</v>
      </c>
      <c r="J332" s="24">
        <v>0</v>
      </c>
      <c r="K332" s="11">
        <v>0</v>
      </c>
      <c r="L332" s="25">
        <f>SUM(J332,K332)</f>
        <v>0</v>
      </c>
      <c r="M332" s="88">
        <f>SUM(G332,J332)</f>
        <v>0</v>
      </c>
      <c r="N332" s="7">
        <f>SUM(H332,K332)</f>
        <v>0</v>
      </c>
      <c r="O332" s="8">
        <f>SUM(M332:N332)</f>
        <v>0</v>
      </c>
    </row>
    <row r="333" spans="1:15" ht="13.5" thickBot="1">
      <c r="A333" s="398" t="s">
        <v>29</v>
      </c>
      <c r="B333" s="398"/>
      <c r="C333" s="398"/>
      <c r="D333" s="168">
        <f>SUM(D332:D332)</f>
        <v>0</v>
      </c>
      <c r="E333" s="168">
        <f aca="true" t="shared" si="103" ref="E333:N333">SUM(E332:E332)</f>
        <v>0</v>
      </c>
      <c r="F333" s="168">
        <f t="shared" si="103"/>
        <v>0</v>
      </c>
      <c r="G333" s="168">
        <f t="shared" si="103"/>
        <v>0</v>
      </c>
      <c r="H333" s="168">
        <f t="shared" si="103"/>
        <v>0</v>
      </c>
      <c r="I333" s="168">
        <f t="shared" si="103"/>
        <v>0</v>
      </c>
      <c r="J333" s="168">
        <f t="shared" si="103"/>
        <v>0</v>
      </c>
      <c r="K333" s="168">
        <f t="shared" si="103"/>
        <v>0</v>
      </c>
      <c r="L333" s="168">
        <f t="shared" si="103"/>
        <v>0</v>
      </c>
      <c r="M333" s="168">
        <f t="shared" si="103"/>
        <v>0</v>
      </c>
      <c r="N333" s="168">
        <f t="shared" si="103"/>
        <v>0</v>
      </c>
      <c r="O333" s="168">
        <f>SUM(O332:O332)</f>
        <v>0</v>
      </c>
    </row>
    <row r="334" spans="1:15" ht="13.5" thickBot="1">
      <c r="A334" s="368" t="s">
        <v>36</v>
      </c>
      <c r="B334" s="368"/>
      <c r="C334" s="368"/>
      <c r="D334" s="168">
        <f>SUM(D329,D333)</f>
        <v>0</v>
      </c>
      <c r="E334" s="168">
        <f aca="true" t="shared" si="104" ref="E334:N334">SUM(E329,E333)</f>
        <v>0</v>
      </c>
      <c r="F334" s="168">
        <f t="shared" si="104"/>
        <v>0</v>
      </c>
      <c r="G334" s="168">
        <f t="shared" si="104"/>
        <v>0</v>
      </c>
      <c r="H334" s="168">
        <f t="shared" si="104"/>
        <v>0</v>
      </c>
      <c r="I334" s="168">
        <f t="shared" si="104"/>
        <v>0</v>
      </c>
      <c r="J334" s="168">
        <f t="shared" si="104"/>
        <v>1</v>
      </c>
      <c r="K334" s="168">
        <f t="shared" si="104"/>
        <v>1</v>
      </c>
      <c r="L334" s="168">
        <f t="shared" si="104"/>
        <v>2</v>
      </c>
      <c r="M334" s="168">
        <f t="shared" si="104"/>
        <v>1</v>
      </c>
      <c r="N334" s="168">
        <f t="shared" si="104"/>
        <v>1</v>
      </c>
      <c r="O334" s="168">
        <f>SUM(O329,O333)</f>
        <v>2</v>
      </c>
    </row>
    <row r="335" spans="1:15" ht="13.5" thickBot="1">
      <c r="A335" s="27"/>
      <c r="B335" s="27"/>
      <c r="C335" s="27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</row>
    <row r="336" spans="1:15" ht="13.5" thickBot="1">
      <c r="A336" s="389" t="s">
        <v>106</v>
      </c>
      <c r="B336" s="389"/>
      <c r="C336" s="389"/>
      <c r="D336" s="389"/>
      <c r="E336" s="389"/>
      <c r="F336" s="389"/>
      <c r="G336" s="392" t="s">
        <v>6</v>
      </c>
      <c r="H336" s="392"/>
      <c r="I336" s="392"/>
      <c r="J336" s="392"/>
      <c r="K336" s="392"/>
      <c r="L336" s="392"/>
      <c r="M336" s="392"/>
      <c r="N336" s="392"/>
      <c r="O336" s="392"/>
    </row>
    <row r="337" spans="1:15" ht="13.5" thickBot="1">
      <c r="A337" s="33" t="s">
        <v>7</v>
      </c>
      <c r="B337" s="383" t="s">
        <v>38</v>
      </c>
      <c r="C337" s="134" t="s">
        <v>9</v>
      </c>
      <c r="D337" s="382" t="s">
        <v>10</v>
      </c>
      <c r="E337" s="382"/>
      <c r="F337" s="382"/>
      <c r="G337" s="382" t="s">
        <v>11</v>
      </c>
      <c r="H337" s="382"/>
      <c r="I337" s="382"/>
      <c r="J337" s="382" t="s">
        <v>12</v>
      </c>
      <c r="K337" s="382"/>
      <c r="L337" s="382"/>
      <c r="M337" s="382" t="s">
        <v>13</v>
      </c>
      <c r="N337" s="382"/>
      <c r="O337" s="382"/>
    </row>
    <row r="338" spans="1:15" ht="13.5" thickBot="1">
      <c r="A338" s="14" t="s">
        <v>30</v>
      </c>
      <c r="B338" s="384"/>
      <c r="C338" s="32" t="s">
        <v>9</v>
      </c>
      <c r="D338" s="42" t="s">
        <v>15</v>
      </c>
      <c r="E338" s="1" t="s">
        <v>16</v>
      </c>
      <c r="F338" s="2" t="s">
        <v>17</v>
      </c>
      <c r="G338" s="42" t="s">
        <v>15</v>
      </c>
      <c r="H338" s="2" t="s">
        <v>16</v>
      </c>
      <c r="I338" s="84" t="s">
        <v>17</v>
      </c>
      <c r="J338" s="42" t="s">
        <v>15</v>
      </c>
      <c r="K338" s="1" t="s">
        <v>16</v>
      </c>
      <c r="L338" s="2" t="s">
        <v>17</v>
      </c>
      <c r="M338" s="3" t="s">
        <v>15</v>
      </c>
      <c r="N338" s="1" t="s">
        <v>16</v>
      </c>
      <c r="O338" s="2" t="s">
        <v>17</v>
      </c>
    </row>
    <row r="339" spans="1:15" ht="13.5" thickBot="1">
      <c r="A339" s="121" t="s">
        <v>56</v>
      </c>
      <c r="B339" s="314" t="s">
        <v>151</v>
      </c>
      <c r="C339" s="193" t="s">
        <v>147</v>
      </c>
      <c r="D339" s="24">
        <v>3</v>
      </c>
      <c r="E339" s="11">
        <v>3</v>
      </c>
      <c r="F339" s="25">
        <f>SUM(D339:E339)</f>
        <v>6</v>
      </c>
      <c r="G339" s="263">
        <v>2</v>
      </c>
      <c r="H339" s="264">
        <v>3</v>
      </c>
      <c r="I339" s="352">
        <f>SUM(G339:H339)</f>
        <v>5</v>
      </c>
      <c r="J339" s="24">
        <v>7</v>
      </c>
      <c r="K339" s="11">
        <v>5</v>
      </c>
      <c r="L339" s="25">
        <f>SUM(J339:K339)</f>
        <v>12</v>
      </c>
      <c r="M339" s="24">
        <f>SUM(G339,J339)</f>
        <v>9</v>
      </c>
      <c r="N339" s="11">
        <f>SUM(H339,K339)</f>
        <v>8</v>
      </c>
      <c r="O339" s="25">
        <f>SUM(M339:N339)</f>
        <v>17</v>
      </c>
    </row>
    <row r="340" spans="1:15" ht="13.5" thickBot="1">
      <c r="A340" s="398" t="s">
        <v>127</v>
      </c>
      <c r="B340" s="398"/>
      <c r="C340" s="398"/>
      <c r="D340" s="192">
        <f aca="true" t="shared" si="105" ref="D340:O340">SUM(D339:D339)</f>
        <v>3</v>
      </c>
      <c r="E340" s="192">
        <f t="shared" si="105"/>
        <v>3</v>
      </c>
      <c r="F340" s="192">
        <f t="shared" si="105"/>
        <v>6</v>
      </c>
      <c r="G340" s="192">
        <f t="shared" si="105"/>
        <v>2</v>
      </c>
      <c r="H340" s="192">
        <f t="shared" si="105"/>
        <v>3</v>
      </c>
      <c r="I340" s="192">
        <f t="shared" si="105"/>
        <v>5</v>
      </c>
      <c r="J340" s="192">
        <f t="shared" si="105"/>
        <v>7</v>
      </c>
      <c r="K340" s="192">
        <f t="shared" si="105"/>
        <v>5</v>
      </c>
      <c r="L340" s="192">
        <f t="shared" si="105"/>
        <v>12</v>
      </c>
      <c r="M340" s="192">
        <f t="shared" si="105"/>
        <v>9</v>
      </c>
      <c r="N340" s="192">
        <f t="shared" si="105"/>
        <v>8</v>
      </c>
      <c r="O340" s="192">
        <f t="shared" si="105"/>
        <v>17</v>
      </c>
    </row>
    <row r="341" ht="12.75" customHeight="1" thickBot="1">
      <c r="A341" s="139"/>
    </row>
    <row r="342" spans="1:15" ht="13.5" thickBot="1">
      <c r="A342" s="33" t="s">
        <v>35</v>
      </c>
      <c r="B342" s="59" t="s">
        <v>38</v>
      </c>
      <c r="C342" s="89" t="s">
        <v>9</v>
      </c>
      <c r="D342" s="32" t="s">
        <v>15</v>
      </c>
      <c r="E342" s="32" t="s">
        <v>16</v>
      </c>
      <c r="F342" s="32" t="s">
        <v>17</v>
      </c>
      <c r="G342" s="32" t="s">
        <v>15</v>
      </c>
      <c r="H342" s="32" t="s">
        <v>16</v>
      </c>
      <c r="I342" s="32" t="s">
        <v>17</v>
      </c>
      <c r="J342" s="32" t="s">
        <v>15</v>
      </c>
      <c r="K342" s="32" t="s">
        <v>16</v>
      </c>
      <c r="L342" s="32" t="s">
        <v>17</v>
      </c>
      <c r="M342" s="32" t="s">
        <v>15</v>
      </c>
      <c r="N342" s="32" t="s">
        <v>16</v>
      </c>
      <c r="O342" s="32" t="s">
        <v>17</v>
      </c>
    </row>
    <row r="343" spans="1:15" ht="13.5" thickBot="1">
      <c r="A343" s="125" t="s">
        <v>56</v>
      </c>
      <c r="B343" s="314" t="s">
        <v>151</v>
      </c>
      <c r="C343" s="90" t="s">
        <v>147</v>
      </c>
      <c r="D343" s="53">
        <v>3</v>
      </c>
      <c r="E343" s="50">
        <v>3</v>
      </c>
      <c r="F343" s="75">
        <f>SUM(D343:E343)</f>
        <v>6</v>
      </c>
      <c r="G343" s="70">
        <v>3</v>
      </c>
      <c r="H343" s="71">
        <v>2</v>
      </c>
      <c r="I343" s="353">
        <f>SUM(G343:H343)</f>
        <v>5</v>
      </c>
      <c r="J343" s="53">
        <v>5</v>
      </c>
      <c r="K343" s="50">
        <v>5</v>
      </c>
      <c r="L343" s="75">
        <f>SUM(J343,K343)</f>
        <v>10</v>
      </c>
      <c r="M343" s="53">
        <f>SUM(G343,J343)</f>
        <v>8</v>
      </c>
      <c r="N343" s="50">
        <f>SUM(H343,K343)</f>
        <v>7</v>
      </c>
      <c r="O343" s="75">
        <f>SUM(M343:N343)</f>
        <v>15</v>
      </c>
    </row>
    <row r="344" spans="1:15" ht="12" customHeight="1" thickBot="1">
      <c r="A344" s="398" t="s">
        <v>29</v>
      </c>
      <c r="B344" s="398"/>
      <c r="C344" s="398"/>
      <c r="D344" s="192">
        <f>SUM(D343)</f>
        <v>3</v>
      </c>
      <c r="E344" s="192">
        <f aca="true" t="shared" si="106" ref="E344:O344">SUM(E343)</f>
        <v>3</v>
      </c>
      <c r="F344" s="192">
        <f t="shared" si="106"/>
        <v>6</v>
      </c>
      <c r="G344" s="192">
        <f t="shared" si="106"/>
        <v>3</v>
      </c>
      <c r="H344" s="192">
        <f t="shared" si="106"/>
        <v>2</v>
      </c>
      <c r="I344" s="192">
        <f t="shared" si="106"/>
        <v>5</v>
      </c>
      <c r="J344" s="192">
        <f t="shared" si="106"/>
        <v>5</v>
      </c>
      <c r="K344" s="192">
        <f t="shared" si="106"/>
        <v>5</v>
      </c>
      <c r="L344" s="192">
        <f t="shared" si="106"/>
        <v>10</v>
      </c>
      <c r="M344" s="192">
        <f t="shared" si="106"/>
        <v>8</v>
      </c>
      <c r="N344" s="192">
        <f t="shared" si="106"/>
        <v>7</v>
      </c>
      <c r="O344" s="192">
        <f t="shared" si="106"/>
        <v>15</v>
      </c>
    </row>
    <row r="345" spans="1:15" ht="13.5" thickBot="1">
      <c r="A345" s="368" t="s">
        <v>36</v>
      </c>
      <c r="B345" s="368"/>
      <c r="C345" s="368"/>
      <c r="D345" s="168">
        <f aca="true" t="shared" si="107" ref="D345:O345">SUM(D340,D344)</f>
        <v>6</v>
      </c>
      <c r="E345" s="168">
        <f t="shared" si="107"/>
        <v>6</v>
      </c>
      <c r="F345" s="168">
        <f t="shared" si="107"/>
        <v>12</v>
      </c>
      <c r="G345" s="168">
        <f t="shared" si="107"/>
        <v>5</v>
      </c>
      <c r="H345" s="168">
        <f t="shared" si="107"/>
        <v>5</v>
      </c>
      <c r="I345" s="168">
        <f t="shared" si="107"/>
        <v>10</v>
      </c>
      <c r="J345" s="168">
        <f t="shared" si="107"/>
        <v>12</v>
      </c>
      <c r="K345" s="168">
        <f t="shared" si="107"/>
        <v>10</v>
      </c>
      <c r="L345" s="168">
        <f t="shared" si="107"/>
        <v>22</v>
      </c>
      <c r="M345" s="168">
        <f t="shared" si="107"/>
        <v>17</v>
      </c>
      <c r="N345" s="168">
        <f t="shared" si="107"/>
        <v>15</v>
      </c>
      <c r="O345" s="168">
        <f t="shared" si="107"/>
        <v>32</v>
      </c>
    </row>
    <row r="346" spans="1:15" ht="12.75">
      <c r="A346" s="27"/>
      <c r="B346" s="27"/>
      <c r="C346" s="27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</row>
    <row r="347" spans="1:15" ht="12.75">
      <c r="A347" s="27"/>
      <c r="B347" s="27"/>
      <c r="C347" s="27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</row>
    <row r="348" spans="1:15" ht="12.75">
      <c r="A348" s="27"/>
      <c r="B348" s="27"/>
      <c r="C348" s="27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</row>
    <row r="349" spans="1:15" ht="12.75">
      <c r="A349" s="27"/>
      <c r="B349" s="27"/>
      <c r="C349" s="27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</row>
    <row r="350" spans="1:15" ht="12.75">
      <c r="A350" s="27"/>
      <c r="B350" s="27"/>
      <c r="C350" s="27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</row>
    <row r="351" spans="1:15" ht="12.75">
      <c r="A351" s="27"/>
      <c r="B351" s="27"/>
      <c r="C351" s="27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</row>
    <row r="352" spans="1:15" ht="12.75">
      <c r="A352" s="27"/>
      <c r="B352" s="27"/>
      <c r="C352" s="27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</row>
    <row r="353" spans="1:15" ht="13.5" thickBot="1">
      <c r="A353" s="27"/>
      <c r="B353" s="27"/>
      <c r="C353" s="27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</row>
    <row r="354" spans="1:15" ht="13.5" thickBot="1">
      <c r="A354" s="369" t="s">
        <v>106</v>
      </c>
      <c r="B354" s="370"/>
      <c r="C354" s="370"/>
      <c r="D354" s="370"/>
      <c r="E354" s="370"/>
      <c r="F354" s="371"/>
      <c r="G354" s="372" t="s">
        <v>6</v>
      </c>
      <c r="H354" s="373"/>
      <c r="I354" s="373"/>
      <c r="J354" s="373"/>
      <c r="K354" s="373"/>
      <c r="L354" s="373"/>
      <c r="M354" s="373"/>
      <c r="N354" s="373"/>
      <c r="O354" s="374"/>
    </row>
    <row r="355" spans="1:20" s="173" customFormat="1" ht="13.5" customHeight="1" thickBot="1">
      <c r="A355" s="33" t="s">
        <v>7</v>
      </c>
      <c r="B355" s="383" t="s">
        <v>38</v>
      </c>
      <c r="C355" s="390" t="s">
        <v>9</v>
      </c>
      <c r="D355" s="375" t="s">
        <v>10</v>
      </c>
      <c r="E355" s="376"/>
      <c r="F355" s="377"/>
      <c r="G355" s="375" t="s">
        <v>11</v>
      </c>
      <c r="H355" s="376"/>
      <c r="I355" s="377"/>
      <c r="J355" s="375" t="s">
        <v>12</v>
      </c>
      <c r="K355" s="376"/>
      <c r="L355" s="377"/>
      <c r="M355" s="375" t="s">
        <v>13</v>
      </c>
      <c r="N355" s="376"/>
      <c r="O355" s="377"/>
      <c r="P355" s="172"/>
      <c r="Q355" s="172"/>
      <c r="R355" s="172"/>
      <c r="S355" s="172"/>
      <c r="T355" s="172"/>
    </row>
    <row r="356" spans="1:15" ht="13.5" thickBot="1">
      <c r="A356" s="33" t="s">
        <v>33</v>
      </c>
      <c r="B356" s="384"/>
      <c r="C356" s="414"/>
      <c r="D356" s="32" t="s">
        <v>15</v>
      </c>
      <c r="E356" s="32" t="s">
        <v>16</v>
      </c>
      <c r="F356" s="32" t="s">
        <v>17</v>
      </c>
      <c r="G356" s="32" t="s">
        <v>15</v>
      </c>
      <c r="H356" s="32" t="s">
        <v>16</v>
      </c>
      <c r="I356" s="32" t="s">
        <v>17</v>
      </c>
      <c r="J356" s="32" t="s">
        <v>15</v>
      </c>
      <c r="K356" s="32" t="s">
        <v>16</v>
      </c>
      <c r="L356" s="32" t="s">
        <v>17</v>
      </c>
      <c r="M356" s="84" t="s">
        <v>15</v>
      </c>
      <c r="N356" s="32" t="s">
        <v>16</v>
      </c>
      <c r="O356" s="32" t="s">
        <v>17</v>
      </c>
    </row>
    <row r="357" spans="1:15" ht="13.5" thickBot="1">
      <c r="A357" s="125" t="s">
        <v>207</v>
      </c>
      <c r="B357" s="169" t="s">
        <v>120</v>
      </c>
      <c r="C357" s="91" t="s">
        <v>91</v>
      </c>
      <c r="D357" s="24">
        <v>0</v>
      </c>
      <c r="E357" s="11">
        <v>0</v>
      </c>
      <c r="F357" s="25">
        <f>SUM(D357:E357)</f>
        <v>0</v>
      </c>
      <c r="G357" s="24">
        <v>0</v>
      </c>
      <c r="H357" s="11">
        <v>0</v>
      </c>
      <c r="I357" s="25">
        <f>SUM(G357,H357)</f>
        <v>0</v>
      </c>
      <c r="J357" s="24">
        <v>0</v>
      </c>
      <c r="K357" s="11">
        <v>0</v>
      </c>
      <c r="L357" s="25">
        <f>SUM(J357:K357)</f>
        <v>0</v>
      </c>
      <c r="M357" s="66">
        <f>G357+J357</f>
        <v>0</v>
      </c>
      <c r="N357" s="9">
        <f>H357+K357</f>
        <v>0</v>
      </c>
      <c r="O357" s="25">
        <f>SUM(M357:N357)</f>
        <v>0</v>
      </c>
    </row>
    <row r="358" spans="1:15" ht="13.5" thickBot="1">
      <c r="A358" s="368" t="s">
        <v>36</v>
      </c>
      <c r="B358" s="368"/>
      <c r="C358" s="368"/>
      <c r="D358" s="168">
        <f>D357</f>
        <v>0</v>
      </c>
      <c r="E358" s="168">
        <f aca="true" t="shared" si="108" ref="E358:N358">E357</f>
        <v>0</v>
      </c>
      <c r="F358" s="168">
        <f t="shared" si="108"/>
        <v>0</v>
      </c>
      <c r="G358" s="168">
        <f t="shared" si="108"/>
        <v>0</v>
      </c>
      <c r="H358" s="168">
        <f t="shared" si="108"/>
        <v>0</v>
      </c>
      <c r="I358" s="168">
        <f t="shared" si="108"/>
        <v>0</v>
      </c>
      <c r="J358" s="168">
        <f t="shared" si="108"/>
        <v>0</v>
      </c>
      <c r="K358" s="168">
        <f t="shared" si="108"/>
        <v>0</v>
      </c>
      <c r="L358" s="168">
        <f t="shared" si="108"/>
        <v>0</v>
      </c>
      <c r="M358" s="168">
        <f t="shared" si="108"/>
        <v>0</v>
      </c>
      <c r="N358" s="168">
        <f t="shared" si="108"/>
        <v>0</v>
      </c>
      <c r="O358" s="168">
        <f>O357</f>
        <v>0</v>
      </c>
    </row>
    <row r="359" spans="1:15" ht="13.5" thickBot="1">
      <c r="A359" s="133"/>
      <c r="B359" s="133"/>
      <c r="C359" s="133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</row>
    <row r="360" spans="1:15" ht="13.5" thickBot="1">
      <c r="A360" s="389" t="s">
        <v>106</v>
      </c>
      <c r="B360" s="389"/>
      <c r="C360" s="389"/>
      <c r="D360" s="389"/>
      <c r="E360" s="389"/>
      <c r="F360" s="389"/>
      <c r="G360" s="392" t="s">
        <v>6</v>
      </c>
      <c r="H360" s="392"/>
      <c r="I360" s="392"/>
      <c r="J360" s="392"/>
      <c r="K360" s="392"/>
      <c r="L360" s="392"/>
      <c r="M360" s="392"/>
      <c r="N360" s="392"/>
      <c r="O360" s="392"/>
    </row>
    <row r="361" spans="1:15" ht="13.5" thickBot="1">
      <c r="A361" s="33" t="s">
        <v>7</v>
      </c>
      <c r="B361" s="383" t="s">
        <v>38</v>
      </c>
      <c r="C361" s="390" t="s">
        <v>9</v>
      </c>
      <c r="D361" s="382" t="s">
        <v>10</v>
      </c>
      <c r="E361" s="382"/>
      <c r="F361" s="382"/>
      <c r="G361" s="382" t="s">
        <v>11</v>
      </c>
      <c r="H361" s="382"/>
      <c r="I361" s="382"/>
      <c r="J361" s="382" t="s">
        <v>12</v>
      </c>
      <c r="K361" s="382"/>
      <c r="L361" s="382"/>
      <c r="M361" s="382" t="s">
        <v>13</v>
      </c>
      <c r="N361" s="382"/>
      <c r="O361" s="382"/>
    </row>
    <row r="362" spans="1:15" ht="14.25" customHeight="1" thickBot="1">
      <c r="A362" s="33" t="s">
        <v>14</v>
      </c>
      <c r="B362" s="384"/>
      <c r="C362" s="414"/>
      <c r="D362" s="32" t="s">
        <v>15</v>
      </c>
      <c r="E362" s="32" t="s">
        <v>16</v>
      </c>
      <c r="F362" s="32" t="s">
        <v>17</v>
      </c>
      <c r="G362" s="32" t="s">
        <v>15</v>
      </c>
      <c r="H362" s="32" t="s">
        <v>16</v>
      </c>
      <c r="I362" s="32" t="s">
        <v>17</v>
      </c>
      <c r="J362" s="32" t="s">
        <v>15</v>
      </c>
      <c r="K362" s="32" t="s">
        <v>16</v>
      </c>
      <c r="L362" s="32" t="s">
        <v>17</v>
      </c>
      <c r="M362" s="32" t="s">
        <v>15</v>
      </c>
      <c r="N362" s="32" t="s">
        <v>16</v>
      </c>
      <c r="O362" s="32" t="s">
        <v>17</v>
      </c>
    </row>
    <row r="363" spans="1:15" ht="25.5" customHeight="1" thickBot="1">
      <c r="A363" s="317" t="s">
        <v>184</v>
      </c>
      <c r="B363" s="318" t="s">
        <v>227</v>
      </c>
      <c r="C363" s="262" t="s">
        <v>185</v>
      </c>
      <c r="D363" s="72">
        <v>0</v>
      </c>
      <c r="E363" s="16">
        <v>0</v>
      </c>
      <c r="F363" s="20">
        <f>SUM(D363:E363)</f>
        <v>0</v>
      </c>
      <c r="G363" s="73">
        <v>0</v>
      </c>
      <c r="H363" s="252">
        <v>0</v>
      </c>
      <c r="I363" s="354">
        <f>SUM(G363:H363)</f>
        <v>0</v>
      </c>
      <c r="J363" s="72">
        <v>43</v>
      </c>
      <c r="K363" s="16">
        <v>23</v>
      </c>
      <c r="L363" s="20">
        <f>SUM(J363:K363)</f>
        <v>66</v>
      </c>
      <c r="M363" s="66">
        <f>SUM(G363,J363)</f>
        <v>43</v>
      </c>
      <c r="N363" s="9">
        <f>SUM(H363,K363)</f>
        <v>23</v>
      </c>
      <c r="O363" s="8">
        <f>SUM(M363:N363)</f>
        <v>66</v>
      </c>
    </row>
    <row r="364" spans="1:15" ht="13.5" thickBot="1">
      <c r="A364" s="368" t="s">
        <v>36</v>
      </c>
      <c r="B364" s="368"/>
      <c r="C364" s="368"/>
      <c r="D364" s="168">
        <f>SUM(D363)</f>
        <v>0</v>
      </c>
      <c r="E364" s="168">
        <f aca="true" t="shared" si="109" ref="E364:N364">SUM(E363)</f>
        <v>0</v>
      </c>
      <c r="F364" s="168">
        <f t="shared" si="109"/>
        <v>0</v>
      </c>
      <c r="G364" s="168">
        <f t="shared" si="109"/>
        <v>0</v>
      </c>
      <c r="H364" s="168">
        <f t="shared" si="109"/>
        <v>0</v>
      </c>
      <c r="I364" s="168">
        <f t="shared" si="109"/>
        <v>0</v>
      </c>
      <c r="J364" s="168">
        <f t="shared" si="109"/>
        <v>43</v>
      </c>
      <c r="K364" s="168">
        <f t="shared" si="109"/>
        <v>23</v>
      </c>
      <c r="L364" s="168">
        <f t="shared" si="109"/>
        <v>66</v>
      </c>
      <c r="M364" s="168">
        <f t="shared" si="109"/>
        <v>43</v>
      </c>
      <c r="N364" s="168">
        <f t="shared" si="109"/>
        <v>23</v>
      </c>
      <c r="O364" s="168">
        <f>SUM(O363)</f>
        <v>66</v>
      </c>
    </row>
    <row r="365" spans="1:15" ht="12.75">
      <c r="A365" s="133"/>
      <c r="B365" s="133"/>
      <c r="C365" s="133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</row>
    <row r="366" spans="1:15" ht="13.5" thickBot="1">
      <c r="A366" s="13"/>
      <c r="B366" s="13"/>
      <c r="C366" s="13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</row>
    <row r="367" spans="1:15" ht="13.5" thickBot="1">
      <c r="A367" s="395" t="s">
        <v>125</v>
      </c>
      <c r="B367" s="395"/>
      <c r="C367" s="395"/>
      <c r="D367" s="174">
        <f aca="true" t="shared" si="110" ref="D367:O367">SUM(D66,D97,D135,D185,D204,D232,D245,D260,D279,D288,D314,D321,D334,D345,D358,D364)</f>
        <v>3141</v>
      </c>
      <c r="E367" s="174">
        <f t="shared" si="110"/>
        <v>2786</v>
      </c>
      <c r="F367" s="174">
        <f t="shared" si="110"/>
        <v>5927</v>
      </c>
      <c r="G367" s="174">
        <f t="shared" si="110"/>
        <v>2968</v>
      </c>
      <c r="H367" s="174">
        <f t="shared" si="110"/>
        <v>2617</v>
      </c>
      <c r="I367" s="174">
        <f t="shared" si="110"/>
        <v>5585</v>
      </c>
      <c r="J367" s="174">
        <f t="shared" si="110"/>
        <v>9437</v>
      </c>
      <c r="K367" s="174">
        <f t="shared" si="110"/>
        <v>8866</v>
      </c>
      <c r="L367" s="174">
        <f t="shared" si="110"/>
        <v>18303</v>
      </c>
      <c r="M367" s="174">
        <f t="shared" si="110"/>
        <v>12405</v>
      </c>
      <c r="N367" s="174">
        <f t="shared" si="110"/>
        <v>11483</v>
      </c>
      <c r="O367" s="174">
        <f t="shared" si="110"/>
        <v>23888</v>
      </c>
    </row>
    <row r="368" spans="1:15" ht="12.75">
      <c r="A368" s="162"/>
      <c r="B368" s="48"/>
      <c r="C368" s="48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</row>
    <row r="369" spans="1:15" ht="12.75">
      <c r="A369" s="162"/>
      <c r="B369" s="48"/>
      <c r="C369" s="48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</row>
    <row r="370" spans="1:15" ht="21" thickBot="1">
      <c r="A370" s="415" t="s">
        <v>145</v>
      </c>
      <c r="B370" s="415"/>
      <c r="C370" s="415"/>
      <c r="D370" s="415"/>
      <c r="E370" s="415"/>
      <c r="F370" s="415"/>
      <c r="G370" s="415"/>
      <c r="H370" s="415"/>
      <c r="I370" s="415"/>
      <c r="J370" s="415"/>
      <c r="K370" s="415"/>
      <c r="L370" s="415"/>
      <c r="M370" s="415"/>
      <c r="N370" s="415"/>
      <c r="O370" s="415"/>
    </row>
    <row r="371" spans="1:15" ht="13.5" thickBot="1">
      <c r="A371" s="389" t="s">
        <v>198</v>
      </c>
      <c r="B371" s="389"/>
      <c r="C371" s="389"/>
      <c r="D371" s="389"/>
      <c r="E371" s="389"/>
      <c r="F371" s="389"/>
      <c r="G371" s="392" t="s">
        <v>6</v>
      </c>
      <c r="H371" s="392"/>
      <c r="I371" s="392"/>
      <c r="J371" s="392"/>
      <c r="K371" s="392"/>
      <c r="L371" s="392"/>
      <c r="M371" s="392"/>
      <c r="N371" s="392"/>
      <c r="O371" s="392"/>
    </row>
    <row r="372" spans="1:15" ht="13.5" thickBot="1">
      <c r="A372" s="33" t="s">
        <v>7</v>
      </c>
      <c r="B372" s="383" t="s">
        <v>38</v>
      </c>
      <c r="C372" s="390" t="s">
        <v>9</v>
      </c>
      <c r="D372" s="382" t="s">
        <v>10</v>
      </c>
      <c r="E372" s="382"/>
      <c r="F372" s="382"/>
      <c r="G372" s="382" t="s">
        <v>11</v>
      </c>
      <c r="H372" s="382"/>
      <c r="I372" s="382"/>
      <c r="J372" s="382" t="s">
        <v>12</v>
      </c>
      <c r="K372" s="382"/>
      <c r="L372" s="382"/>
      <c r="M372" s="382" t="s">
        <v>13</v>
      </c>
      <c r="N372" s="382"/>
      <c r="O372" s="382"/>
    </row>
    <row r="373" spans="1:15" ht="13.5" thickBot="1">
      <c r="A373" s="33" t="s">
        <v>167</v>
      </c>
      <c r="B373" s="384"/>
      <c r="C373" s="391"/>
      <c r="D373" s="32" t="s">
        <v>15</v>
      </c>
      <c r="E373" s="32" t="s">
        <v>16</v>
      </c>
      <c r="F373" s="32" t="s">
        <v>17</v>
      </c>
      <c r="G373" s="32" t="s">
        <v>15</v>
      </c>
      <c r="H373" s="32" t="s">
        <v>16</v>
      </c>
      <c r="I373" s="32" t="s">
        <v>17</v>
      </c>
      <c r="J373" s="32" t="s">
        <v>15</v>
      </c>
      <c r="K373" s="32" t="s">
        <v>16</v>
      </c>
      <c r="L373" s="32" t="s">
        <v>17</v>
      </c>
      <c r="M373" s="84" t="s">
        <v>15</v>
      </c>
      <c r="N373" s="32" t="s">
        <v>16</v>
      </c>
      <c r="O373" s="32" t="s">
        <v>17</v>
      </c>
    </row>
    <row r="374" spans="1:15" ht="13.5" thickBot="1">
      <c r="A374" s="271" t="s">
        <v>31</v>
      </c>
      <c r="B374" s="272" t="s">
        <v>19</v>
      </c>
      <c r="C374" s="156" t="s">
        <v>20</v>
      </c>
      <c r="D374" s="38">
        <v>0</v>
      </c>
      <c r="E374" s="10">
        <v>0</v>
      </c>
      <c r="F374" s="63">
        <f>SUM(D374:E374)</f>
        <v>0</v>
      </c>
      <c r="G374" s="38">
        <v>0</v>
      </c>
      <c r="H374" s="10">
        <v>0</v>
      </c>
      <c r="I374" s="63">
        <f>SUM(G374:H374)</f>
        <v>0</v>
      </c>
      <c r="J374" s="38">
        <v>9</v>
      </c>
      <c r="K374" s="10">
        <v>8</v>
      </c>
      <c r="L374" s="63">
        <f>SUM(J374:K374)</f>
        <v>17</v>
      </c>
      <c r="M374" s="67">
        <f>SUM(G374,J374)</f>
        <v>9</v>
      </c>
      <c r="N374" s="56">
        <f>SUM(H374,K374)</f>
        <v>8</v>
      </c>
      <c r="O374" s="63">
        <f>SUM(M374:N374)</f>
        <v>17</v>
      </c>
    </row>
    <row r="375" spans="1:15" ht="13.5" thickBot="1">
      <c r="A375" s="395" t="s">
        <v>36</v>
      </c>
      <c r="B375" s="395"/>
      <c r="C375" s="395"/>
      <c r="D375" s="174">
        <f>SUM(D374)</f>
        <v>0</v>
      </c>
      <c r="E375" s="174">
        <f aca="true" t="shared" si="111" ref="E375:O375">SUM(E374)</f>
        <v>0</v>
      </c>
      <c r="F375" s="174">
        <f t="shared" si="111"/>
        <v>0</v>
      </c>
      <c r="G375" s="174">
        <f t="shared" si="111"/>
        <v>0</v>
      </c>
      <c r="H375" s="174">
        <f t="shared" si="111"/>
        <v>0</v>
      </c>
      <c r="I375" s="174">
        <f t="shared" si="111"/>
        <v>0</v>
      </c>
      <c r="J375" s="174">
        <f t="shared" si="111"/>
        <v>9</v>
      </c>
      <c r="K375" s="174">
        <f t="shared" si="111"/>
        <v>8</v>
      </c>
      <c r="L375" s="174">
        <f t="shared" si="111"/>
        <v>17</v>
      </c>
      <c r="M375" s="174">
        <f t="shared" si="111"/>
        <v>9</v>
      </c>
      <c r="N375" s="174">
        <f t="shared" si="111"/>
        <v>8</v>
      </c>
      <c r="O375" s="174">
        <f t="shared" si="111"/>
        <v>17</v>
      </c>
    </row>
    <row r="376" spans="1:15" ht="21" thickBot="1">
      <c r="A376" s="177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</row>
    <row r="377" spans="1:15" ht="13.5" thickBot="1">
      <c r="A377" s="389" t="s">
        <v>88</v>
      </c>
      <c r="B377" s="389"/>
      <c r="C377" s="389"/>
      <c r="D377" s="389"/>
      <c r="E377" s="389"/>
      <c r="F377" s="389"/>
      <c r="G377" s="392" t="s">
        <v>6</v>
      </c>
      <c r="H377" s="392"/>
      <c r="I377" s="392"/>
      <c r="J377" s="392"/>
      <c r="K377" s="392"/>
      <c r="L377" s="392"/>
      <c r="M377" s="392"/>
      <c r="N377" s="392"/>
      <c r="O377" s="392"/>
    </row>
    <row r="378" spans="1:15" ht="13.5" thickBot="1">
      <c r="A378" s="33" t="s">
        <v>7</v>
      </c>
      <c r="B378" s="383" t="s">
        <v>38</v>
      </c>
      <c r="C378" s="390" t="s">
        <v>9</v>
      </c>
      <c r="D378" s="382" t="s">
        <v>10</v>
      </c>
      <c r="E378" s="382"/>
      <c r="F378" s="382"/>
      <c r="G378" s="382" t="s">
        <v>11</v>
      </c>
      <c r="H378" s="382"/>
      <c r="I378" s="382"/>
      <c r="J378" s="382" t="s">
        <v>12</v>
      </c>
      <c r="K378" s="382"/>
      <c r="L378" s="382"/>
      <c r="M378" s="382" t="s">
        <v>13</v>
      </c>
      <c r="N378" s="382"/>
      <c r="O378" s="382"/>
    </row>
    <row r="379" spans="1:15" ht="13.5" thickBot="1">
      <c r="A379" s="33" t="s">
        <v>14</v>
      </c>
      <c r="B379" s="384"/>
      <c r="C379" s="391"/>
      <c r="D379" s="32" t="s">
        <v>15</v>
      </c>
      <c r="E379" s="32" t="s">
        <v>16</v>
      </c>
      <c r="F379" s="32" t="s">
        <v>17</v>
      </c>
      <c r="G379" s="32" t="s">
        <v>15</v>
      </c>
      <c r="H379" s="32" t="s">
        <v>16</v>
      </c>
      <c r="I379" s="32" t="s">
        <v>17</v>
      </c>
      <c r="J379" s="32" t="s">
        <v>15</v>
      </c>
      <c r="K379" s="32" t="s">
        <v>16</v>
      </c>
      <c r="L379" s="32" t="s">
        <v>17</v>
      </c>
      <c r="M379" s="84" t="s">
        <v>15</v>
      </c>
      <c r="N379" s="32" t="s">
        <v>16</v>
      </c>
      <c r="O379" s="32" t="s">
        <v>17</v>
      </c>
    </row>
    <row r="380" spans="1:20" s="259" customFormat="1" ht="24.75" thickBot="1">
      <c r="A380" s="319" t="s">
        <v>115</v>
      </c>
      <c r="B380" s="320" t="s">
        <v>66</v>
      </c>
      <c r="C380" s="253" t="s">
        <v>91</v>
      </c>
      <c r="D380" s="254">
        <v>100</v>
      </c>
      <c r="E380" s="255">
        <v>99</v>
      </c>
      <c r="F380" s="256">
        <f>SUM(D380:E380)</f>
        <v>199</v>
      </c>
      <c r="G380" s="254">
        <v>88</v>
      </c>
      <c r="H380" s="255">
        <v>93</v>
      </c>
      <c r="I380" s="256">
        <f>SUM(G380:H380)</f>
        <v>181</v>
      </c>
      <c r="J380" s="254">
        <v>69</v>
      </c>
      <c r="K380" s="255">
        <v>67</v>
      </c>
      <c r="L380" s="256">
        <f>SUM(J380:K380)</f>
        <v>136</v>
      </c>
      <c r="M380" s="257">
        <f>SUM(G380,J380)</f>
        <v>157</v>
      </c>
      <c r="N380" s="255">
        <f>SUM(H380,K380)</f>
        <v>160</v>
      </c>
      <c r="O380" s="256">
        <f>SUM(M380:N380)</f>
        <v>317</v>
      </c>
      <c r="P380" s="258"/>
      <c r="Q380" s="258"/>
      <c r="R380" s="258"/>
      <c r="S380" s="258"/>
      <c r="T380" s="258"/>
    </row>
    <row r="381" spans="1:15" ht="13.5" thickBot="1">
      <c r="A381" s="395" t="s">
        <v>36</v>
      </c>
      <c r="B381" s="395"/>
      <c r="C381" s="395"/>
      <c r="D381" s="174">
        <f>SUM(D380)</f>
        <v>100</v>
      </c>
      <c r="E381" s="174">
        <f aca="true" t="shared" si="112" ref="E381:O381">SUM(E380)</f>
        <v>99</v>
      </c>
      <c r="F381" s="174">
        <f t="shared" si="112"/>
        <v>199</v>
      </c>
      <c r="G381" s="174">
        <f t="shared" si="112"/>
        <v>88</v>
      </c>
      <c r="H381" s="174">
        <f t="shared" si="112"/>
        <v>93</v>
      </c>
      <c r="I381" s="174">
        <f t="shared" si="112"/>
        <v>181</v>
      </c>
      <c r="J381" s="174">
        <f t="shared" si="112"/>
        <v>69</v>
      </c>
      <c r="K381" s="174">
        <f t="shared" si="112"/>
        <v>67</v>
      </c>
      <c r="L381" s="174">
        <f t="shared" si="112"/>
        <v>136</v>
      </c>
      <c r="M381" s="174">
        <f t="shared" si="112"/>
        <v>157</v>
      </c>
      <c r="N381" s="174">
        <f t="shared" si="112"/>
        <v>160</v>
      </c>
      <c r="O381" s="174">
        <f t="shared" si="112"/>
        <v>317</v>
      </c>
    </row>
    <row r="382" spans="1:15" ht="12.75">
      <c r="A382" s="13"/>
      <c r="B382" s="13"/>
      <c r="C382" s="13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</row>
    <row r="383" spans="1:15" ht="13.5" thickBot="1">
      <c r="A383" s="48"/>
      <c r="B383" s="48"/>
      <c r="C383" s="48"/>
      <c r="D383" s="172"/>
      <c r="E383" s="172"/>
      <c r="F383" s="172"/>
      <c r="G383" s="172"/>
      <c r="H383" s="172"/>
      <c r="I383" s="172"/>
      <c r="J383" s="172"/>
      <c r="K383" s="172"/>
      <c r="L383" s="172"/>
      <c r="M383" s="172"/>
      <c r="N383" s="172"/>
      <c r="O383" s="172"/>
    </row>
    <row r="384" spans="1:15" ht="13.5" thickBot="1">
      <c r="A384" s="389" t="s">
        <v>67</v>
      </c>
      <c r="B384" s="389"/>
      <c r="C384" s="389"/>
      <c r="D384" s="389"/>
      <c r="E384" s="389"/>
      <c r="F384" s="389"/>
      <c r="G384" s="392" t="s">
        <v>6</v>
      </c>
      <c r="H384" s="392"/>
      <c r="I384" s="392"/>
      <c r="J384" s="392"/>
      <c r="K384" s="392"/>
      <c r="L384" s="392"/>
      <c r="M384" s="392"/>
      <c r="N384" s="392"/>
      <c r="O384" s="392"/>
    </row>
    <row r="385" spans="1:15" ht="13.5" thickBot="1">
      <c r="A385" s="33" t="s">
        <v>7</v>
      </c>
      <c r="B385" s="383" t="s">
        <v>38</v>
      </c>
      <c r="C385" s="390" t="s">
        <v>9</v>
      </c>
      <c r="D385" s="382" t="s">
        <v>10</v>
      </c>
      <c r="E385" s="382"/>
      <c r="F385" s="382"/>
      <c r="G385" s="382" t="s">
        <v>11</v>
      </c>
      <c r="H385" s="382"/>
      <c r="I385" s="382"/>
      <c r="J385" s="382" t="s">
        <v>12</v>
      </c>
      <c r="K385" s="382"/>
      <c r="L385" s="382"/>
      <c r="M385" s="382" t="s">
        <v>13</v>
      </c>
      <c r="N385" s="382"/>
      <c r="O385" s="382"/>
    </row>
    <row r="386" spans="1:15" ht="13.5" thickBot="1">
      <c r="A386" s="33" t="s">
        <v>14</v>
      </c>
      <c r="B386" s="384"/>
      <c r="C386" s="391"/>
      <c r="D386" s="32" t="s">
        <v>15</v>
      </c>
      <c r="E386" s="32" t="s">
        <v>16</v>
      </c>
      <c r="F386" s="32" t="s">
        <v>17</v>
      </c>
      <c r="G386" s="32" t="s">
        <v>15</v>
      </c>
      <c r="H386" s="32" t="s">
        <v>16</v>
      </c>
      <c r="I386" s="32" t="s">
        <v>17</v>
      </c>
      <c r="J386" s="84" t="s">
        <v>15</v>
      </c>
      <c r="K386" s="32" t="s">
        <v>16</v>
      </c>
      <c r="L386" s="32" t="s">
        <v>17</v>
      </c>
      <c r="M386" s="32" t="s">
        <v>15</v>
      </c>
      <c r="N386" s="32" t="s">
        <v>16</v>
      </c>
      <c r="O386" s="32" t="s">
        <v>17</v>
      </c>
    </row>
    <row r="387" spans="1:15" ht="13.5" thickBot="1">
      <c r="A387" s="125" t="s">
        <v>215</v>
      </c>
      <c r="B387" s="169" t="s">
        <v>216</v>
      </c>
      <c r="C387" s="90" t="s">
        <v>69</v>
      </c>
      <c r="D387" s="43">
        <v>24</v>
      </c>
      <c r="E387" s="6">
        <v>31</v>
      </c>
      <c r="F387" s="62">
        <f>SUM(D387:E387)</f>
        <v>55</v>
      </c>
      <c r="G387" s="43">
        <v>22</v>
      </c>
      <c r="H387" s="6">
        <v>29</v>
      </c>
      <c r="I387" s="62">
        <f>SUM(G387:H387)</f>
        <v>51</v>
      </c>
      <c r="J387" s="43">
        <v>32</v>
      </c>
      <c r="K387" s="6">
        <v>50</v>
      </c>
      <c r="L387" s="62">
        <f>SUM(J387:K387)</f>
        <v>82</v>
      </c>
      <c r="M387" s="43">
        <f>SUM(G387,J387)</f>
        <v>54</v>
      </c>
      <c r="N387" s="6">
        <f>SUM(H387,K387)</f>
        <v>79</v>
      </c>
      <c r="O387" s="62">
        <f>SUM(M387:N387)</f>
        <v>133</v>
      </c>
    </row>
    <row r="388" spans="1:15" ht="13.5" thickBot="1">
      <c r="A388" s="395" t="s">
        <v>36</v>
      </c>
      <c r="B388" s="395"/>
      <c r="C388" s="395"/>
      <c r="D388" s="174">
        <f>SUM(D387)</f>
        <v>24</v>
      </c>
      <c r="E388" s="174">
        <f aca="true" t="shared" si="113" ref="E388:O388">SUM(E387)</f>
        <v>31</v>
      </c>
      <c r="F388" s="174">
        <f t="shared" si="113"/>
        <v>55</v>
      </c>
      <c r="G388" s="174">
        <f t="shared" si="113"/>
        <v>22</v>
      </c>
      <c r="H388" s="174">
        <f t="shared" si="113"/>
        <v>29</v>
      </c>
      <c r="I388" s="174">
        <f t="shared" si="113"/>
        <v>51</v>
      </c>
      <c r="J388" s="174">
        <f t="shared" si="113"/>
        <v>32</v>
      </c>
      <c r="K388" s="174">
        <f t="shared" si="113"/>
        <v>50</v>
      </c>
      <c r="L388" s="174">
        <f t="shared" si="113"/>
        <v>82</v>
      </c>
      <c r="M388" s="174">
        <f t="shared" si="113"/>
        <v>54</v>
      </c>
      <c r="N388" s="174">
        <f t="shared" si="113"/>
        <v>79</v>
      </c>
      <c r="O388" s="174">
        <f t="shared" si="113"/>
        <v>133</v>
      </c>
    </row>
    <row r="389" spans="1:15" ht="12.75">
      <c r="A389" s="48"/>
      <c r="B389" s="48"/>
      <c r="C389" s="48"/>
      <c r="D389" s="172"/>
      <c r="E389" s="172"/>
      <c r="F389" s="172"/>
      <c r="G389" s="172"/>
      <c r="H389" s="172"/>
      <c r="I389" s="172"/>
      <c r="J389" s="172"/>
      <c r="K389" s="172"/>
      <c r="L389" s="172"/>
      <c r="M389" s="172"/>
      <c r="N389" s="172"/>
      <c r="O389" s="172"/>
    </row>
    <row r="390" spans="1:15" ht="13.5" thickBot="1">
      <c r="A390" s="48"/>
      <c r="B390" s="48"/>
      <c r="C390" s="48"/>
      <c r="D390" s="172"/>
      <c r="E390" s="172"/>
      <c r="F390" s="172"/>
      <c r="G390" s="172"/>
      <c r="H390" s="172"/>
      <c r="I390" s="172"/>
      <c r="J390" s="172"/>
      <c r="K390" s="172"/>
      <c r="L390" s="172"/>
      <c r="M390" s="172"/>
      <c r="N390" s="172"/>
      <c r="O390" s="172"/>
    </row>
    <row r="391" spans="1:15" ht="13.5" thickBot="1">
      <c r="A391" s="389" t="s">
        <v>106</v>
      </c>
      <c r="B391" s="389"/>
      <c r="C391" s="389"/>
      <c r="D391" s="389"/>
      <c r="E391" s="389"/>
      <c r="F391" s="389"/>
      <c r="G391" s="392" t="s">
        <v>6</v>
      </c>
      <c r="H391" s="392"/>
      <c r="I391" s="392"/>
      <c r="J391" s="392"/>
      <c r="K391" s="392"/>
      <c r="L391" s="392"/>
      <c r="M391" s="392"/>
      <c r="N391" s="392"/>
      <c r="O391" s="392"/>
    </row>
    <row r="392" spans="1:15" ht="13.5" thickBot="1">
      <c r="A392" s="33" t="s">
        <v>7</v>
      </c>
      <c r="B392" s="383" t="s">
        <v>38</v>
      </c>
      <c r="C392" s="390" t="s">
        <v>9</v>
      </c>
      <c r="D392" s="382" t="s">
        <v>10</v>
      </c>
      <c r="E392" s="382"/>
      <c r="F392" s="382"/>
      <c r="G392" s="382" t="s">
        <v>11</v>
      </c>
      <c r="H392" s="382"/>
      <c r="I392" s="382"/>
      <c r="J392" s="382" t="s">
        <v>12</v>
      </c>
      <c r="K392" s="382"/>
      <c r="L392" s="382"/>
      <c r="M392" s="382" t="s">
        <v>13</v>
      </c>
      <c r="N392" s="382"/>
      <c r="O392" s="382"/>
    </row>
    <row r="393" spans="1:15" ht="13.5" thickBot="1">
      <c r="A393" s="33" t="s">
        <v>14</v>
      </c>
      <c r="B393" s="384"/>
      <c r="C393" s="391"/>
      <c r="D393" s="32" t="s">
        <v>15</v>
      </c>
      <c r="E393" s="32" t="s">
        <v>16</v>
      </c>
      <c r="F393" s="32" t="s">
        <v>17</v>
      </c>
      <c r="G393" s="32" t="s">
        <v>15</v>
      </c>
      <c r="H393" s="32" t="s">
        <v>16</v>
      </c>
      <c r="I393" s="32" t="s">
        <v>17</v>
      </c>
      <c r="J393" s="84" t="s">
        <v>15</v>
      </c>
      <c r="K393" s="32" t="s">
        <v>16</v>
      </c>
      <c r="L393" s="32" t="s">
        <v>17</v>
      </c>
      <c r="M393" s="32" t="s">
        <v>15</v>
      </c>
      <c r="N393" s="32" t="s">
        <v>16</v>
      </c>
      <c r="O393" s="32" t="s">
        <v>17</v>
      </c>
    </row>
    <row r="394" spans="1:15" ht="13.5" thickBot="1">
      <c r="A394" s="271" t="s">
        <v>137</v>
      </c>
      <c r="B394" s="87" t="s">
        <v>192</v>
      </c>
      <c r="C394" s="28" t="s">
        <v>109</v>
      </c>
      <c r="D394" s="38">
        <v>3</v>
      </c>
      <c r="E394" s="10">
        <v>6</v>
      </c>
      <c r="F394" s="23">
        <f>SUM(D394:E394)</f>
        <v>9</v>
      </c>
      <c r="G394" s="38">
        <v>0</v>
      </c>
      <c r="H394" s="10">
        <v>0</v>
      </c>
      <c r="I394" s="23">
        <f>SUM(G394:H394)</f>
        <v>0</v>
      </c>
      <c r="J394" s="38">
        <v>9</v>
      </c>
      <c r="K394" s="10">
        <v>16</v>
      </c>
      <c r="L394" s="23">
        <f>SUM(J394:K394)</f>
        <v>25</v>
      </c>
      <c r="M394" s="66">
        <f>SUM(G394,J394)</f>
        <v>9</v>
      </c>
      <c r="N394" s="9">
        <f>SUM(H394,K394)</f>
        <v>16</v>
      </c>
      <c r="O394" s="63">
        <f>SUM(M394:N394)</f>
        <v>25</v>
      </c>
    </row>
    <row r="395" spans="1:15" ht="13.5" thickBot="1">
      <c r="A395" s="395" t="s">
        <v>36</v>
      </c>
      <c r="B395" s="395"/>
      <c r="C395" s="395"/>
      <c r="D395" s="174">
        <f>SUM(D394)</f>
        <v>3</v>
      </c>
      <c r="E395" s="174">
        <f aca="true" t="shared" si="114" ref="E395:O395">SUM(E394)</f>
        <v>6</v>
      </c>
      <c r="F395" s="174">
        <f t="shared" si="114"/>
        <v>9</v>
      </c>
      <c r="G395" s="174">
        <f t="shared" si="114"/>
        <v>0</v>
      </c>
      <c r="H395" s="174">
        <f t="shared" si="114"/>
        <v>0</v>
      </c>
      <c r="I395" s="174">
        <f t="shared" si="114"/>
        <v>0</v>
      </c>
      <c r="J395" s="174">
        <f t="shared" si="114"/>
        <v>9</v>
      </c>
      <c r="K395" s="174">
        <f t="shared" si="114"/>
        <v>16</v>
      </c>
      <c r="L395" s="174">
        <f t="shared" si="114"/>
        <v>25</v>
      </c>
      <c r="M395" s="174">
        <f t="shared" si="114"/>
        <v>9</v>
      </c>
      <c r="N395" s="174">
        <f t="shared" si="114"/>
        <v>16</v>
      </c>
      <c r="O395" s="174">
        <f t="shared" si="114"/>
        <v>25</v>
      </c>
    </row>
    <row r="396" spans="1:15" ht="12.75">
      <c r="A396" s="178"/>
      <c r="B396" s="178"/>
      <c r="C396" s="179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1:15" ht="13.5" thickBot="1">
      <c r="A397" s="48"/>
      <c r="B397" s="48"/>
      <c r="C397" s="48"/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</row>
    <row r="398" spans="1:15" ht="13.5" thickBot="1">
      <c r="A398" s="389" t="s">
        <v>106</v>
      </c>
      <c r="B398" s="389"/>
      <c r="C398" s="389"/>
      <c r="D398" s="389"/>
      <c r="E398" s="389"/>
      <c r="F398" s="389"/>
      <c r="G398" s="392" t="s">
        <v>6</v>
      </c>
      <c r="H398" s="392"/>
      <c r="I398" s="392"/>
      <c r="J398" s="392"/>
      <c r="K398" s="392"/>
      <c r="L398" s="392"/>
      <c r="M398" s="392"/>
      <c r="N398" s="392"/>
      <c r="O398" s="392"/>
    </row>
    <row r="399" spans="1:20" s="173" customFormat="1" ht="13.5" thickBot="1">
      <c r="A399" s="33" t="s">
        <v>7</v>
      </c>
      <c r="B399" s="383" t="s">
        <v>38</v>
      </c>
      <c r="C399" s="390" t="s">
        <v>9</v>
      </c>
      <c r="D399" s="382" t="s">
        <v>10</v>
      </c>
      <c r="E399" s="382"/>
      <c r="F399" s="382"/>
      <c r="G399" s="382" t="s">
        <v>11</v>
      </c>
      <c r="H399" s="382"/>
      <c r="I399" s="382"/>
      <c r="J399" s="382" t="s">
        <v>12</v>
      </c>
      <c r="K399" s="382"/>
      <c r="L399" s="382"/>
      <c r="M399" s="382" t="s">
        <v>13</v>
      </c>
      <c r="N399" s="382"/>
      <c r="O399" s="382"/>
      <c r="P399" s="172"/>
      <c r="Q399" s="172"/>
      <c r="R399" s="172"/>
      <c r="S399" s="172"/>
      <c r="T399" s="172"/>
    </row>
    <row r="400" spans="1:20" s="173" customFormat="1" ht="13.5" thickBot="1">
      <c r="A400" s="33" t="s">
        <v>14</v>
      </c>
      <c r="B400" s="384"/>
      <c r="C400" s="414"/>
      <c r="D400" s="32" t="s">
        <v>15</v>
      </c>
      <c r="E400" s="32" t="s">
        <v>16</v>
      </c>
      <c r="F400" s="32" t="s">
        <v>17</v>
      </c>
      <c r="G400" s="32" t="s">
        <v>15</v>
      </c>
      <c r="H400" s="32" t="s">
        <v>16</v>
      </c>
      <c r="I400" s="32" t="s">
        <v>17</v>
      </c>
      <c r="J400" s="32" t="s">
        <v>15</v>
      </c>
      <c r="K400" s="32" t="s">
        <v>16</v>
      </c>
      <c r="L400" s="32" t="s">
        <v>17</v>
      </c>
      <c r="M400" s="32" t="s">
        <v>15</v>
      </c>
      <c r="N400" s="32" t="s">
        <v>16</v>
      </c>
      <c r="O400" s="32" t="s">
        <v>17</v>
      </c>
      <c r="P400" s="172"/>
      <c r="Q400" s="172"/>
      <c r="R400" s="172"/>
      <c r="S400" s="172"/>
      <c r="T400" s="172"/>
    </row>
    <row r="401" spans="1:20" s="173" customFormat="1" ht="22.5">
      <c r="A401" s="321" t="s">
        <v>116</v>
      </c>
      <c r="B401" s="322" t="s">
        <v>117</v>
      </c>
      <c r="C401" s="37" t="s">
        <v>91</v>
      </c>
      <c r="D401" s="43">
        <v>0</v>
      </c>
      <c r="E401" s="6">
        <v>0</v>
      </c>
      <c r="F401" s="62">
        <f>SUM(D401:E401)</f>
        <v>0</v>
      </c>
      <c r="G401" s="43">
        <v>0</v>
      </c>
      <c r="H401" s="6">
        <v>0</v>
      </c>
      <c r="I401" s="62">
        <f>SUM(G401:H401)</f>
        <v>0</v>
      </c>
      <c r="J401" s="43">
        <v>44</v>
      </c>
      <c r="K401" s="6">
        <v>19</v>
      </c>
      <c r="L401" s="62">
        <f>SUM(J401:K401)</f>
        <v>63</v>
      </c>
      <c r="M401" s="66">
        <f aca="true" t="shared" si="115" ref="M401:N403">SUM(G401,J401)</f>
        <v>44</v>
      </c>
      <c r="N401" s="9">
        <f t="shared" si="115"/>
        <v>19</v>
      </c>
      <c r="O401" s="23">
        <f>SUM(M401:N401)</f>
        <v>63</v>
      </c>
      <c r="P401" s="172"/>
      <c r="Q401" s="172"/>
      <c r="R401" s="172"/>
      <c r="S401" s="172"/>
      <c r="T401" s="172"/>
    </row>
    <row r="402" spans="1:15" ht="22.5">
      <c r="A402" s="306" t="s">
        <v>118</v>
      </c>
      <c r="B402" s="323" t="s">
        <v>117</v>
      </c>
      <c r="C402" s="28" t="s">
        <v>91</v>
      </c>
      <c r="D402" s="38">
        <v>66</v>
      </c>
      <c r="E402" s="180">
        <v>24</v>
      </c>
      <c r="F402" s="23">
        <f>SUM(D402:E402)</f>
        <v>90</v>
      </c>
      <c r="G402" s="38">
        <v>59</v>
      </c>
      <c r="H402" s="180">
        <v>24</v>
      </c>
      <c r="I402" s="63">
        <f>SUM(G402:H402)</f>
        <v>83</v>
      </c>
      <c r="J402" s="38">
        <v>33</v>
      </c>
      <c r="K402" s="10">
        <v>24</v>
      </c>
      <c r="L402" s="63">
        <f>SUM(J402:K402)</f>
        <v>57</v>
      </c>
      <c r="M402" s="248">
        <f>SUM(G402,J402)</f>
        <v>92</v>
      </c>
      <c r="N402" s="10">
        <f>SUM(H402,K402)</f>
        <v>48</v>
      </c>
      <c r="O402" s="63">
        <f>SUM(M402:N402)</f>
        <v>140</v>
      </c>
    </row>
    <row r="403" spans="1:20" s="173" customFormat="1" ht="23.25" thickBot="1">
      <c r="A403" s="282" t="s">
        <v>130</v>
      </c>
      <c r="B403" s="324" t="s">
        <v>117</v>
      </c>
      <c r="C403" s="29" t="s">
        <v>91</v>
      </c>
      <c r="D403" s="53">
        <v>0</v>
      </c>
      <c r="E403" s="181">
        <v>0</v>
      </c>
      <c r="F403" s="75">
        <f>SUM(D403:E403)</f>
        <v>0</v>
      </c>
      <c r="G403" s="53">
        <v>0</v>
      </c>
      <c r="H403" s="181">
        <v>0</v>
      </c>
      <c r="I403" s="75">
        <f>SUM(G403:H403)</f>
        <v>0</v>
      </c>
      <c r="J403" s="53">
        <v>12</v>
      </c>
      <c r="K403" s="50">
        <v>16</v>
      </c>
      <c r="L403" s="75">
        <f>SUM(J403:K403)</f>
        <v>28</v>
      </c>
      <c r="M403" s="74">
        <f>SUM(G403,J403)</f>
        <v>12</v>
      </c>
      <c r="N403" s="12">
        <f t="shared" si="115"/>
        <v>16</v>
      </c>
      <c r="O403" s="126">
        <f>SUM(M403:N403)</f>
        <v>28</v>
      </c>
      <c r="P403" s="172"/>
      <c r="Q403" s="172"/>
      <c r="R403" s="172"/>
      <c r="S403" s="172"/>
      <c r="T403" s="172"/>
    </row>
    <row r="404" spans="1:15" ht="13.5" thickBot="1">
      <c r="A404" s="395" t="s">
        <v>36</v>
      </c>
      <c r="B404" s="395"/>
      <c r="C404" s="395"/>
      <c r="D404" s="174">
        <f>SUM(D401:D403)</f>
        <v>66</v>
      </c>
      <c r="E404" s="174">
        <f aca="true" t="shared" si="116" ref="E404:N404">SUM(E401:E403)</f>
        <v>24</v>
      </c>
      <c r="F404" s="174">
        <f t="shared" si="116"/>
        <v>90</v>
      </c>
      <c r="G404" s="174">
        <f t="shared" si="116"/>
        <v>59</v>
      </c>
      <c r="H404" s="174">
        <f t="shared" si="116"/>
        <v>24</v>
      </c>
      <c r="I404" s="174">
        <f t="shared" si="116"/>
        <v>83</v>
      </c>
      <c r="J404" s="174">
        <f t="shared" si="116"/>
        <v>89</v>
      </c>
      <c r="K404" s="174">
        <f t="shared" si="116"/>
        <v>59</v>
      </c>
      <c r="L404" s="174">
        <f t="shared" si="116"/>
        <v>148</v>
      </c>
      <c r="M404" s="174">
        <f t="shared" si="116"/>
        <v>148</v>
      </c>
      <c r="N404" s="174">
        <f t="shared" si="116"/>
        <v>83</v>
      </c>
      <c r="O404" s="174">
        <f>SUM(O401:O403)</f>
        <v>231</v>
      </c>
    </row>
    <row r="405" spans="1:15" ht="12.75">
      <c r="A405" s="48"/>
      <c r="B405" s="48"/>
      <c r="C405" s="48"/>
      <c r="D405" s="172"/>
      <c r="E405" s="172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</row>
    <row r="406" spans="1:15" ht="13.5" thickBot="1">
      <c r="A406" s="48"/>
      <c r="B406" s="48"/>
      <c r="C406" s="48"/>
      <c r="D406" s="172"/>
      <c r="E406" s="172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</row>
    <row r="407" spans="1:15" ht="13.5" thickBot="1">
      <c r="A407" s="369" t="s">
        <v>106</v>
      </c>
      <c r="B407" s="370"/>
      <c r="C407" s="370"/>
      <c r="D407" s="370"/>
      <c r="E407" s="370"/>
      <c r="F407" s="371"/>
      <c r="G407" s="372" t="s">
        <v>6</v>
      </c>
      <c r="H407" s="373"/>
      <c r="I407" s="373"/>
      <c r="J407" s="373"/>
      <c r="K407" s="373"/>
      <c r="L407" s="373"/>
      <c r="M407" s="373"/>
      <c r="N407" s="373"/>
      <c r="O407" s="374"/>
    </row>
    <row r="408" spans="1:20" s="173" customFormat="1" ht="13.5" customHeight="1" thickBot="1">
      <c r="A408" s="33" t="s">
        <v>7</v>
      </c>
      <c r="B408" s="383" t="s">
        <v>38</v>
      </c>
      <c r="C408" s="390" t="s">
        <v>9</v>
      </c>
      <c r="D408" s="375" t="s">
        <v>10</v>
      </c>
      <c r="E408" s="376"/>
      <c r="F408" s="377"/>
      <c r="G408" s="375" t="s">
        <v>11</v>
      </c>
      <c r="H408" s="376"/>
      <c r="I408" s="377"/>
      <c r="J408" s="375" t="s">
        <v>12</v>
      </c>
      <c r="K408" s="376"/>
      <c r="L408" s="377"/>
      <c r="M408" s="375" t="s">
        <v>13</v>
      </c>
      <c r="N408" s="376"/>
      <c r="O408" s="377"/>
      <c r="P408" s="172"/>
      <c r="Q408" s="172"/>
      <c r="R408" s="172"/>
      <c r="S408" s="172"/>
      <c r="T408" s="172"/>
    </row>
    <row r="409" spans="1:20" s="173" customFormat="1" ht="13.5" thickBot="1">
      <c r="A409" s="30" t="s">
        <v>33</v>
      </c>
      <c r="B409" s="384"/>
      <c r="C409" s="414"/>
      <c r="D409" s="45" t="s">
        <v>15</v>
      </c>
      <c r="E409" s="45" t="s">
        <v>16</v>
      </c>
      <c r="F409" s="45" t="s">
        <v>17</v>
      </c>
      <c r="G409" s="45" t="s">
        <v>15</v>
      </c>
      <c r="H409" s="45" t="s">
        <v>16</v>
      </c>
      <c r="I409" s="45" t="s">
        <v>17</v>
      </c>
      <c r="J409" s="45" t="s">
        <v>15</v>
      </c>
      <c r="K409" s="45" t="s">
        <v>16</v>
      </c>
      <c r="L409" s="45" t="s">
        <v>17</v>
      </c>
      <c r="M409" s="82" t="s">
        <v>15</v>
      </c>
      <c r="N409" s="45" t="s">
        <v>16</v>
      </c>
      <c r="O409" s="45" t="s">
        <v>17</v>
      </c>
      <c r="P409" s="172"/>
      <c r="Q409" s="172"/>
      <c r="R409" s="172"/>
      <c r="S409" s="172"/>
      <c r="T409" s="172"/>
    </row>
    <row r="410" spans="1:20" s="173" customFormat="1" ht="13.5" thickBot="1">
      <c r="A410" s="125" t="s">
        <v>154</v>
      </c>
      <c r="B410" s="169" t="s">
        <v>155</v>
      </c>
      <c r="C410" s="100" t="s">
        <v>91</v>
      </c>
      <c r="D410" s="129">
        <v>0</v>
      </c>
      <c r="E410" s="16">
        <v>0</v>
      </c>
      <c r="F410" s="20">
        <f>SUM(D410:E410)</f>
        <v>0</v>
      </c>
      <c r="G410" s="72">
        <v>0</v>
      </c>
      <c r="H410" s="16">
        <v>0</v>
      </c>
      <c r="I410" s="20">
        <f>SUM(G410:H410)</f>
        <v>0</v>
      </c>
      <c r="J410" s="72">
        <v>0</v>
      </c>
      <c r="K410" s="16">
        <v>0</v>
      </c>
      <c r="L410" s="20">
        <f>SUM(J410:K410)</f>
        <v>0</v>
      </c>
      <c r="M410" s="130">
        <f>SUM(G410,J410)</f>
        <v>0</v>
      </c>
      <c r="N410" s="130">
        <f>SUM(H410,K410)</f>
        <v>0</v>
      </c>
      <c r="O410" s="20">
        <f>SUM(M410:N410)</f>
        <v>0</v>
      </c>
      <c r="P410" s="172"/>
      <c r="Q410" s="172"/>
      <c r="R410" s="172"/>
      <c r="S410" s="172"/>
      <c r="T410" s="172"/>
    </row>
    <row r="411" spans="1:15" ht="13.5" thickBot="1">
      <c r="A411" s="385" t="s">
        <v>36</v>
      </c>
      <c r="B411" s="386"/>
      <c r="C411" s="387"/>
      <c r="D411" s="182">
        <f>SUM(D410)</f>
        <v>0</v>
      </c>
      <c r="E411" s="182">
        <f aca="true" t="shared" si="117" ref="E411:O411">SUM(E410)</f>
        <v>0</v>
      </c>
      <c r="F411" s="182">
        <f t="shared" si="117"/>
        <v>0</v>
      </c>
      <c r="G411" s="182">
        <f t="shared" si="117"/>
        <v>0</v>
      </c>
      <c r="H411" s="182">
        <f t="shared" si="117"/>
        <v>0</v>
      </c>
      <c r="I411" s="182">
        <f t="shared" si="117"/>
        <v>0</v>
      </c>
      <c r="J411" s="182">
        <f t="shared" si="117"/>
        <v>0</v>
      </c>
      <c r="K411" s="182">
        <f t="shared" si="117"/>
        <v>0</v>
      </c>
      <c r="L411" s="182">
        <f t="shared" si="117"/>
        <v>0</v>
      </c>
      <c r="M411" s="182">
        <f t="shared" si="117"/>
        <v>0</v>
      </c>
      <c r="N411" s="182">
        <f t="shared" si="117"/>
        <v>0</v>
      </c>
      <c r="O411" s="182">
        <f t="shared" si="117"/>
        <v>0</v>
      </c>
    </row>
    <row r="412" spans="1:15" ht="12.75">
      <c r="A412" s="48"/>
      <c r="B412" s="48"/>
      <c r="C412" s="48"/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</row>
    <row r="413" spans="1:15" ht="12.75">
      <c r="A413" s="48"/>
      <c r="B413" s="48"/>
      <c r="C413" s="48"/>
      <c r="D413" s="172"/>
      <c r="E413" s="172"/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</row>
    <row r="414" spans="1:15" ht="13.5" thickBot="1">
      <c r="A414" s="48"/>
      <c r="B414" s="48"/>
      <c r="C414" s="48"/>
      <c r="D414" s="172"/>
      <c r="E414" s="172"/>
      <c r="F414" s="172"/>
      <c r="G414" s="172"/>
      <c r="H414" s="172"/>
      <c r="I414" s="172"/>
      <c r="J414" s="172"/>
      <c r="K414" s="172"/>
      <c r="L414" s="172"/>
      <c r="M414" s="172"/>
      <c r="N414" s="172"/>
      <c r="O414" s="172"/>
    </row>
    <row r="415" spans="1:15" ht="13.5" thickBot="1">
      <c r="A415" s="369" t="s">
        <v>106</v>
      </c>
      <c r="B415" s="370"/>
      <c r="C415" s="370"/>
      <c r="D415" s="370"/>
      <c r="E415" s="370"/>
      <c r="F415" s="371"/>
      <c r="G415" s="372" t="s">
        <v>6</v>
      </c>
      <c r="H415" s="373"/>
      <c r="I415" s="373"/>
      <c r="J415" s="373"/>
      <c r="K415" s="373"/>
      <c r="L415" s="373"/>
      <c r="M415" s="373"/>
      <c r="N415" s="373"/>
      <c r="O415" s="374"/>
    </row>
    <row r="416" spans="1:20" s="173" customFormat="1" ht="13.5" customHeight="1" thickBot="1">
      <c r="A416" s="33" t="s">
        <v>7</v>
      </c>
      <c r="B416" s="378" t="s">
        <v>38</v>
      </c>
      <c r="C416" s="380" t="s">
        <v>9</v>
      </c>
      <c r="D416" s="375" t="s">
        <v>10</v>
      </c>
      <c r="E416" s="376"/>
      <c r="F416" s="377"/>
      <c r="G416" s="375" t="s">
        <v>11</v>
      </c>
      <c r="H416" s="376"/>
      <c r="I416" s="377"/>
      <c r="J416" s="375" t="s">
        <v>12</v>
      </c>
      <c r="K416" s="376"/>
      <c r="L416" s="377"/>
      <c r="M416" s="375" t="s">
        <v>13</v>
      </c>
      <c r="N416" s="376"/>
      <c r="O416" s="377"/>
      <c r="P416" s="172"/>
      <c r="Q416" s="172"/>
      <c r="R416" s="172"/>
      <c r="S416" s="172"/>
      <c r="T416" s="172"/>
    </row>
    <row r="417" spans="1:15" ht="13.5" thickBot="1">
      <c r="A417" s="33" t="s">
        <v>14</v>
      </c>
      <c r="B417" s="379"/>
      <c r="C417" s="381"/>
      <c r="D417" s="42" t="s">
        <v>15</v>
      </c>
      <c r="E417" s="1" t="s">
        <v>16</v>
      </c>
      <c r="F417" s="2" t="s">
        <v>17</v>
      </c>
      <c r="G417" s="42" t="s">
        <v>15</v>
      </c>
      <c r="H417" s="2" t="s">
        <v>16</v>
      </c>
      <c r="I417" s="84" t="s">
        <v>17</v>
      </c>
      <c r="J417" s="42" t="s">
        <v>15</v>
      </c>
      <c r="K417" s="1" t="s">
        <v>16</v>
      </c>
      <c r="L417" s="2" t="s">
        <v>17</v>
      </c>
      <c r="M417" s="3" t="s">
        <v>15</v>
      </c>
      <c r="N417" s="1" t="s">
        <v>16</v>
      </c>
      <c r="O417" s="2" t="s">
        <v>17</v>
      </c>
    </row>
    <row r="418" spans="1:15" ht="13.5" thickBot="1">
      <c r="A418" s="121" t="s">
        <v>56</v>
      </c>
      <c r="B418" s="314" t="s">
        <v>151</v>
      </c>
      <c r="C418" s="100" t="s">
        <v>91</v>
      </c>
      <c r="D418" s="72">
        <v>91</v>
      </c>
      <c r="E418" s="16">
        <v>73</v>
      </c>
      <c r="F418" s="20">
        <f>SUM(D418:E418)</f>
        <v>164</v>
      </c>
      <c r="G418" s="73">
        <v>73</v>
      </c>
      <c r="H418" s="122">
        <v>59</v>
      </c>
      <c r="I418" s="356">
        <f>SUM(G418:H418)</f>
        <v>132</v>
      </c>
      <c r="J418" s="51">
        <v>73</v>
      </c>
      <c r="K418" s="123">
        <v>72</v>
      </c>
      <c r="L418" s="124">
        <f>SUM(J418:K418)</f>
        <v>145</v>
      </c>
      <c r="M418" s="118">
        <f>SUM(G418,J418)</f>
        <v>146</v>
      </c>
      <c r="N418" s="6">
        <f>SUM(H418,K418)</f>
        <v>131</v>
      </c>
      <c r="O418" s="124">
        <f>SUM(M418:N418)</f>
        <v>277</v>
      </c>
    </row>
    <row r="419" spans="1:15" ht="13.5" thickBot="1">
      <c r="A419" s="385" t="s">
        <v>36</v>
      </c>
      <c r="B419" s="386"/>
      <c r="C419" s="387"/>
      <c r="D419" s="182">
        <f>SUM(D418)</f>
        <v>91</v>
      </c>
      <c r="E419" s="182">
        <f aca="true" t="shared" si="118" ref="E419:O419">SUM(E418)</f>
        <v>73</v>
      </c>
      <c r="F419" s="182">
        <f t="shared" si="118"/>
        <v>164</v>
      </c>
      <c r="G419" s="182">
        <f t="shared" si="118"/>
        <v>73</v>
      </c>
      <c r="H419" s="182">
        <f t="shared" si="118"/>
        <v>59</v>
      </c>
      <c r="I419" s="174">
        <f t="shared" si="118"/>
        <v>132</v>
      </c>
      <c r="J419" s="174">
        <f t="shared" si="118"/>
        <v>73</v>
      </c>
      <c r="K419" s="174">
        <f>SUM(K418)</f>
        <v>72</v>
      </c>
      <c r="L419" s="174">
        <f t="shared" si="118"/>
        <v>145</v>
      </c>
      <c r="M419" s="182">
        <f t="shared" si="118"/>
        <v>146</v>
      </c>
      <c r="N419" s="182">
        <f t="shared" si="118"/>
        <v>131</v>
      </c>
      <c r="O419" s="174">
        <f t="shared" si="118"/>
        <v>277</v>
      </c>
    </row>
    <row r="420" spans="1:15" ht="12.75">
      <c r="A420" s="48"/>
      <c r="B420" s="48"/>
      <c r="C420" s="48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</row>
    <row r="421" spans="1:15" ht="13.5" thickBot="1">
      <c r="A421" s="48"/>
      <c r="B421" s="48"/>
      <c r="C421" s="48"/>
      <c r="D421" s="172"/>
      <c r="E421" s="172"/>
      <c r="F421" s="172"/>
      <c r="G421" s="172"/>
      <c r="H421" s="172"/>
      <c r="I421" s="172"/>
      <c r="J421" s="172"/>
      <c r="K421" s="172"/>
      <c r="L421" s="172"/>
      <c r="M421" s="172"/>
      <c r="N421" s="172"/>
      <c r="O421" s="172"/>
    </row>
    <row r="422" spans="1:15" ht="13.5" thickBot="1">
      <c r="A422" s="369" t="s">
        <v>106</v>
      </c>
      <c r="B422" s="370"/>
      <c r="C422" s="370"/>
      <c r="D422" s="370"/>
      <c r="E422" s="370"/>
      <c r="F422" s="371"/>
      <c r="G422" s="372" t="s">
        <v>6</v>
      </c>
      <c r="H422" s="373"/>
      <c r="I422" s="373"/>
      <c r="J422" s="373"/>
      <c r="K422" s="373"/>
      <c r="L422" s="373"/>
      <c r="M422" s="373"/>
      <c r="N422" s="373"/>
      <c r="O422" s="374"/>
    </row>
    <row r="423" spans="1:20" s="173" customFormat="1" ht="13.5" thickBot="1">
      <c r="A423" s="33" t="s">
        <v>7</v>
      </c>
      <c r="B423" s="383" t="s">
        <v>38</v>
      </c>
      <c r="C423" s="390" t="s">
        <v>9</v>
      </c>
      <c r="D423" s="375" t="s">
        <v>10</v>
      </c>
      <c r="E423" s="376"/>
      <c r="F423" s="377"/>
      <c r="G423" s="375" t="s">
        <v>11</v>
      </c>
      <c r="H423" s="376"/>
      <c r="I423" s="377"/>
      <c r="J423" s="375" t="s">
        <v>12</v>
      </c>
      <c r="K423" s="376"/>
      <c r="L423" s="377"/>
      <c r="M423" s="375" t="s">
        <v>13</v>
      </c>
      <c r="N423" s="376"/>
      <c r="O423" s="377"/>
      <c r="P423" s="172"/>
      <c r="Q423" s="172"/>
      <c r="R423" s="172"/>
      <c r="S423" s="172"/>
      <c r="T423" s="172"/>
    </row>
    <row r="424" spans="1:15" ht="13.5" thickBot="1">
      <c r="A424" s="33" t="s">
        <v>14</v>
      </c>
      <c r="B424" s="384"/>
      <c r="C424" s="414"/>
      <c r="D424" s="32" t="s">
        <v>15</v>
      </c>
      <c r="E424" s="32" t="s">
        <v>16</v>
      </c>
      <c r="F424" s="32" t="s">
        <v>17</v>
      </c>
      <c r="G424" s="32" t="s">
        <v>15</v>
      </c>
      <c r="H424" s="32" t="s">
        <v>16</v>
      </c>
      <c r="I424" s="32" t="s">
        <v>17</v>
      </c>
      <c r="J424" s="32" t="s">
        <v>15</v>
      </c>
      <c r="K424" s="32" t="s">
        <v>16</v>
      </c>
      <c r="L424" s="32" t="s">
        <v>17</v>
      </c>
      <c r="M424" s="32" t="s">
        <v>15</v>
      </c>
      <c r="N424" s="32" t="s">
        <v>16</v>
      </c>
      <c r="O424" s="32" t="s">
        <v>17</v>
      </c>
    </row>
    <row r="425" spans="1:15" ht="13.5" thickBot="1">
      <c r="A425" s="125" t="s">
        <v>64</v>
      </c>
      <c r="B425" s="169" t="s">
        <v>124</v>
      </c>
      <c r="C425" s="90" t="s">
        <v>91</v>
      </c>
      <c r="D425" s="7">
        <v>70</v>
      </c>
      <c r="E425" s="7">
        <v>75</v>
      </c>
      <c r="F425" s="20">
        <f>SUM(D425:E425)</f>
        <v>145</v>
      </c>
      <c r="G425" s="72">
        <v>66</v>
      </c>
      <c r="H425" s="16">
        <v>73</v>
      </c>
      <c r="I425" s="20">
        <f>SUM(G425:H425)</f>
        <v>139</v>
      </c>
      <c r="J425" s="72">
        <v>63</v>
      </c>
      <c r="K425" s="16">
        <v>71</v>
      </c>
      <c r="L425" s="20">
        <f>SUM(J425:K425)</f>
        <v>134</v>
      </c>
      <c r="M425" s="88">
        <f>SUM(G425,J425)</f>
        <v>129</v>
      </c>
      <c r="N425" s="7">
        <f>SUM(H425,K425)</f>
        <v>144</v>
      </c>
      <c r="O425" s="8">
        <f>SUM(M425:N425)</f>
        <v>273</v>
      </c>
    </row>
    <row r="426" spans="1:15" ht="13.5" thickBot="1">
      <c r="A426" s="385" t="s">
        <v>36</v>
      </c>
      <c r="B426" s="386"/>
      <c r="C426" s="387"/>
      <c r="D426" s="174">
        <f>SUM(D425)</f>
        <v>70</v>
      </c>
      <c r="E426" s="174">
        <f aca="true" t="shared" si="119" ref="E426:O426">SUM(E425)</f>
        <v>75</v>
      </c>
      <c r="F426" s="174">
        <f t="shared" si="119"/>
        <v>145</v>
      </c>
      <c r="G426" s="174">
        <f t="shared" si="119"/>
        <v>66</v>
      </c>
      <c r="H426" s="174">
        <f t="shared" si="119"/>
        <v>73</v>
      </c>
      <c r="I426" s="174">
        <f t="shared" si="119"/>
        <v>139</v>
      </c>
      <c r="J426" s="174">
        <f t="shared" si="119"/>
        <v>63</v>
      </c>
      <c r="K426" s="174">
        <f t="shared" si="119"/>
        <v>71</v>
      </c>
      <c r="L426" s="174">
        <f t="shared" si="119"/>
        <v>134</v>
      </c>
      <c r="M426" s="174">
        <f>SUM(M425)</f>
        <v>129</v>
      </c>
      <c r="N426" s="174">
        <f t="shared" si="119"/>
        <v>144</v>
      </c>
      <c r="O426" s="174">
        <f t="shared" si="119"/>
        <v>273</v>
      </c>
    </row>
    <row r="427" spans="1:15" ht="12.75">
      <c r="A427" s="48"/>
      <c r="B427" s="48"/>
      <c r="C427" s="48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</row>
    <row r="428" spans="1:15" ht="13.5" thickBot="1">
      <c r="A428" s="48"/>
      <c r="B428" s="48"/>
      <c r="C428" s="48"/>
      <c r="D428" s="172"/>
      <c r="E428" s="172"/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</row>
    <row r="429" spans="1:15" ht="13.5" thickBot="1">
      <c r="A429" s="369" t="s">
        <v>106</v>
      </c>
      <c r="B429" s="370"/>
      <c r="C429" s="370"/>
      <c r="D429" s="370"/>
      <c r="E429" s="370"/>
      <c r="F429" s="371"/>
      <c r="G429" s="372" t="s">
        <v>6</v>
      </c>
      <c r="H429" s="373"/>
      <c r="I429" s="373"/>
      <c r="J429" s="373"/>
      <c r="K429" s="373"/>
      <c r="L429" s="373"/>
      <c r="M429" s="373"/>
      <c r="N429" s="373"/>
      <c r="O429" s="374"/>
    </row>
    <row r="430" spans="1:20" s="173" customFormat="1" ht="13.5" customHeight="1" thickBot="1">
      <c r="A430" s="33" t="s">
        <v>7</v>
      </c>
      <c r="B430" s="383" t="s">
        <v>38</v>
      </c>
      <c r="C430" s="390" t="s">
        <v>9</v>
      </c>
      <c r="D430" s="375" t="s">
        <v>10</v>
      </c>
      <c r="E430" s="376"/>
      <c r="F430" s="377"/>
      <c r="G430" s="375" t="s">
        <v>11</v>
      </c>
      <c r="H430" s="376"/>
      <c r="I430" s="377"/>
      <c r="J430" s="375" t="s">
        <v>12</v>
      </c>
      <c r="K430" s="376"/>
      <c r="L430" s="377"/>
      <c r="M430" s="375" t="s">
        <v>13</v>
      </c>
      <c r="N430" s="376"/>
      <c r="O430" s="377"/>
      <c r="P430" s="172"/>
      <c r="Q430" s="172"/>
      <c r="R430" s="172"/>
      <c r="S430" s="172"/>
      <c r="T430" s="172"/>
    </row>
    <row r="431" spans="1:15" ht="13.5" thickBot="1">
      <c r="A431" s="33" t="s">
        <v>14</v>
      </c>
      <c r="B431" s="384"/>
      <c r="C431" s="414"/>
      <c r="D431" s="32" t="s">
        <v>15</v>
      </c>
      <c r="E431" s="32" t="s">
        <v>16</v>
      </c>
      <c r="F431" s="32" t="s">
        <v>17</v>
      </c>
      <c r="G431" s="32" t="s">
        <v>15</v>
      </c>
      <c r="H431" s="32" t="s">
        <v>16</v>
      </c>
      <c r="I431" s="32" t="s">
        <v>17</v>
      </c>
      <c r="J431" s="32" t="s">
        <v>15</v>
      </c>
      <c r="K431" s="32" t="s">
        <v>16</v>
      </c>
      <c r="L431" s="32" t="s">
        <v>17</v>
      </c>
      <c r="M431" s="84" t="s">
        <v>15</v>
      </c>
      <c r="N431" s="32" t="s">
        <v>16</v>
      </c>
      <c r="O431" s="32" t="s">
        <v>17</v>
      </c>
    </row>
    <row r="432" spans="1:15" ht="13.5" thickBot="1">
      <c r="A432" s="125" t="s">
        <v>119</v>
      </c>
      <c r="B432" s="169" t="s">
        <v>120</v>
      </c>
      <c r="C432" s="91" t="s">
        <v>91</v>
      </c>
      <c r="D432" s="24">
        <v>161</v>
      </c>
      <c r="E432" s="11">
        <v>138</v>
      </c>
      <c r="F432" s="25">
        <f>SUM(D432:E432)</f>
        <v>299</v>
      </c>
      <c r="G432" s="24">
        <v>149</v>
      </c>
      <c r="H432" s="11">
        <v>129</v>
      </c>
      <c r="I432" s="25">
        <f>SUM(G432,H432)</f>
        <v>278</v>
      </c>
      <c r="J432" s="24">
        <v>58</v>
      </c>
      <c r="K432" s="11">
        <v>89</v>
      </c>
      <c r="L432" s="25">
        <f>SUM(J432:K432)</f>
        <v>147</v>
      </c>
      <c r="M432" s="66">
        <f>G432+J432</f>
        <v>207</v>
      </c>
      <c r="N432" s="9">
        <f>H432+K432</f>
        <v>218</v>
      </c>
      <c r="O432" s="25">
        <f>SUM(M432:N432)</f>
        <v>425</v>
      </c>
    </row>
    <row r="433" spans="1:15" ht="13.5" thickBot="1">
      <c r="A433" s="395" t="s">
        <v>36</v>
      </c>
      <c r="B433" s="395"/>
      <c r="C433" s="395"/>
      <c r="D433" s="174">
        <f>SUM(D432)</f>
        <v>161</v>
      </c>
      <c r="E433" s="174">
        <f aca="true" t="shared" si="120" ref="E433:O433">SUM(E432)</f>
        <v>138</v>
      </c>
      <c r="F433" s="174">
        <f t="shared" si="120"/>
        <v>299</v>
      </c>
      <c r="G433" s="174">
        <f t="shared" si="120"/>
        <v>149</v>
      </c>
      <c r="H433" s="174">
        <f t="shared" si="120"/>
        <v>129</v>
      </c>
      <c r="I433" s="174">
        <f t="shared" si="120"/>
        <v>278</v>
      </c>
      <c r="J433" s="174">
        <f t="shared" si="120"/>
        <v>58</v>
      </c>
      <c r="K433" s="174">
        <f t="shared" si="120"/>
        <v>89</v>
      </c>
      <c r="L433" s="174">
        <f t="shared" si="120"/>
        <v>147</v>
      </c>
      <c r="M433" s="174">
        <f t="shared" si="120"/>
        <v>207</v>
      </c>
      <c r="N433" s="174">
        <f t="shared" si="120"/>
        <v>218</v>
      </c>
      <c r="O433" s="174">
        <f t="shared" si="120"/>
        <v>425</v>
      </c>
    </row>
    <row r="434" spans="1:15" ht="13.5" thickBot="1">
      <c r="A434" s="133"/>
      <c r="B434" s="133"/>
      <c r="C434" s="133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</row>
    <row r="435" spans="1:15" ht="15.75" thickBot="1">
      <c r="A435" s="396" t="s">
        <v>126</v>
      </c>
      <c r="B435" s="396"/>
      <c r="C435" s="396"/>
      <c r="D435" s="174">
        <f aca="true" t="shared" si="121" ref="D435:O435">SUM(D433,D375,D381,D388,D395,D404,D411,D419,D426)</f>
        <v>515</v>
      </c>
      <c r="E435" s="174">
        <f t="shared" si="121"/>
        <v>446</v>
      </c>
      <c r="F435" s="174">
        <f t="shared" si="121"/>
        <v>961</v>
      </c>
      <c r="G435" s="174">
        <f t="shared" si="121"/>
        <v>457</v>
      </c>
      <c r="H435" s="174">
        <f t="shared" si="121"/>
        <v>407</v>
      </c>
      <c r="I435" s="174">
        <f t="shared" si="121"/>
        <v>864</v>
      </c>
      <c r="J435" s="174">
        <f t="shared" si="121"/>
        <v>402</v>
      </c>
      <c r="K435" s="174">
        <f t="shared" si="121"/>
        <v>432</v>
      </c>
      <c r="L435" s="174">
        <f t="shared" si="121"/>
        <v>834</v>
      </c>
      <c r="M435" s="174">
        <f t="shared" si="121"/>
        <v>859</v>
      </c>
      <c r="N435" s="174">
        <f t="shared" si="121"/>
        <v>839</v>
      </c>
      <c r="O435" s="174">
        <f t="shared" si="121"/>
        <v>1698</v>
      </c>
    </row>
    <row r="436" spans="1:15" ht="12.75">
      <c r="A436" s="13"/>
      <c r="B436" s="13"/>
      <c r="C436" s="13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</row>
    <row r="437" spans="1:15" ht="12.75">
      <c r="A437" s="48"/>
      <c r="B437" s="48"/>
      <c r="C437" s="48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</row>
    <row r="438" spans="1:15" ht="13.5" thickBot="1">
      <c r="A438" s="13"/>
      <c r="B438" s="13"/>
      <c r="C438" s="13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</row>
    <row r="439" spans="1:15" ht="13.5" thickBot="1">
      <c r="A439" s="407" t="s">
        <v>125</v>
      </c>
      <c r="B439" s="408"/>
      <c r="C439" s="408"/>
      <c r="D439" s="174">
        <f aca="true" t="shared" si="122" ref="D439:N439">SUM(D367)</f>
        <v>3141</v>
      </c>
      <c r="E439" s="174">
        <f t="shared" si="122"/>
        <v>2786</v>
      </c>
      <c r="F439" s="174">
        <f t="shared" si="122"/>
        <v>5927</v>
      </c>
      <c r="G439" s="174">
        <f t="shared" si="122"/>
        <v>2968</v>
      </c>
      <c r="H439" s="174">
        <f t="shared" si="122"/>
        <v>2617</v>
      </c>
      <c r="I439" s="174">
        <f t="shared" si="122"/>
        <v>5585</v>
      </c>
      <c r="J439" s="174">
        <f t="shared" si="122"/>
        <v>9437</v>
      </c>
      <c r="K439" s="174">
        <f t="shared" si="122"/>
        <v>8866</v>
      </c>
      <c r="L439" s="174">
        <f t="shared" si="122"/>
        <v>18303</v>
      </c>
      <c r="M439" s="174">
        <f t="shared" si="122"/>
        <v>12405</v>
      </c>
      <c r="N439" s="174">
        <f t="shared" si="122"/>
        <v>11483</v>
      </c>
      <c r="O439" s="174">
        <f>SUM(O367)</f>
        <v>23888</v>
      </c>
    </row>
    <row r="440" spans="1:15" ht="13.5" thickBot="1">
      <c r="A440" s="13"/>
      <c r="B440" s="13"/>
      <c r="C440" s="13"/>
      <c r="D440" s="172"/>
      <c r="E440" s="172"/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</row>
    <row r="441" spans="1:15" ht="13.5" thickBot="1">
      <c r="A441" s="407" t="s">
        <v>126</v>
      </c>
      <c r="B441" s="408"/>
      <c r="C441" s="408"/>
      <c r="D441" s="174">
        <f aca="true" t="shared" si="123" ref="D441:N441">SUM(D435)</f>
        <v>515</v>
      </c>
      <c r="E441" s="174">
        <f t="shared" si="123"/>
        <v>446</v>
      </c>
      <c r="F441" s="174">
        <f t="shared" si="123"/>
        <v>961</v>
      </c>
      <c r="G441" s="174">
        <f t="shared" si="123"/>
        <v>457</v>
      </c>
      <c r="H441" s="174">
        <f t="shared" si="123"/>
        <v>407</v>
      </c>
      <c r="I441" s="174">
        <f t="shared" si="123"/>
        <v>864</v>
      </c>
      <c r="J441" s="174">
        <f t="shared" si="123"/>
        <v>402</v>
      </c>
      <c r="K441" s="174">
        <f t="shared" si="123"/>
        <v>432</v>
      </c>
      <c r="L441" s="174">
        <f t="shared" si="123"/>
        <v>834</v>
      </c>
      <c r="M441" s="174">
        <f t="shared" si="123"/>
        <v>859</v>
      </c>
      <c r="N441" s="174">
        <f t="shared" si="123"/>
        <v>839</v>
      </c>
      <c r="O441" s="174">
        <f>SUM(O435)</f>
        <v>1698</v>
      </c>
    </row>
    <row r="442" spans="1:15" ht="13.5" thickBot="1">
      <c r="A442" s="13"/>
      <c r="B442" s="13"/>
      <c r="C442" s="13"/>
      <c r="D442" s="172"/>
      <c r="E442" s="172"/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</row>
    <row r="443" spans="1:15" ht="15.75" thickBot="1">
      <c r="A443" s="393" t="s">
        <v>122</v>
      </c>
      <c r="B443" s="394"/>
      <c r="C443" s="394"/>
      <c r="D443" s="174">
        <f aca="true" t="shared" si="124" ref="D443:N443">SUM(D439+D441)</f>
        <v>3656</v>
      </c>
      <c r="E443" s="174">
        <f t="shared" si="124"/>
        <v>3232</v>
      </c>
      <c r="F443" s="174">
        <f t="shared" si="124"/>
        <v>6888</v>
      </c>
      <c r="G443" s="174">
        <f t="shared" si="124"/>
        <v>3425</v>
      </c>
      <c r="H443" s="174">
        <f t="shared" si="124"/>
        <v>3024</v>
      </c>
      <c r="I443" s="174">
        <f t="shared" si="124"/>
        <v>6449</v>
      </c>
      <c r="J443" s="174">
        <f t="shared" si="124"/>
        <v>9839</v>
      </c>
      <c r="K443" s="174">
        <f t="shared" si="124"/>
        <v>9298</v>
      </c>
      <c r="L443" s="174">
        <f t="shared" si="124"/>
        <v>19137</v>
      </c>
      <c r="M443" s="174">
        <f t="shared" si="124"/>
        <v>13264</v>
      </c>
      <c r="N443" s="174">
        <f t="shared" si="124"/>
        <v>12322</v>
      </c>
      <c r="O443" s="174">
        <f>SUM(O439+O441)</f>
        <v>25586</v>
      </c>
    </row>
    <row r="444" spans="1:15" ht="15">
      <c r="A444" s="183"/>
      <c r="B444" s="183"/>
      <c r="C444" s="183"/>
      <c r="D444" s="172"/>
      <c r="E444" s="172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</row>
    <row r="445" spans="1:15" ht="15.75" customHeight="1">
      <c r="A445" s="139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</row>
    <row r="446" spans="1:2" ht="15">
      <c r="A446" s="139"/>
      <c r="B446" s="80"/>
    </row>
    <row r="447" spans="1:2" ht="15">
      <c r="A447" s="139"/>
      <c r="B447" s="80" t="s">
        <v>148</v>
      </c>
    </row>
    <row r="448" spans="1:15" ht="18.75">
      <c r="A448" s="190"/>
      <c r="B448" s="190" t="s">
        <v>237</v>
      </c>
      <c r="C448" s="190"/>
      <c r="D448" s="190"/>
      <c r="E448" s="190"/>
      <c r="F448" s="190"/>
      <c r="G448" s="190" t="s">
        <v>223</v>
      </c>
      <c r="H448" s="190"/>
      <c r="I448" s="190"/>
      <c r="J448" s="190"/>
      <c r="K448" s="190"/>
      <c r="L448" s="190"/>
      <c r="M448" s="190"/>
      <c r="N448" s="190"/>
      <c r="O448" s="190"/>
    </row>
    <row r="449" spans="1:15" ht="18.75">
      <c r="A449" s="190"/>
      <c r="B449" s="190"/>
      <c r="C449" s="191"/>
      <c r="D449" s="191"/>
      <c r="E449" s="191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</row>
    <row r="450" spans="1:15" ht="18.75">
      <c r="A450" s="190"/>
      <c r="B450" s="190"/>
      <c r="C450" s="191"/>
      <c r="D450" s="191"/>
      <c r="E450" s="191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</row>
    <row r="451" spans="1:15" ht="18.75">
      <c r="A451" s="190"/>
      <c r="B451" s="190" t="s">
        <v>224</v>
      </c>
      <c r="C451" s="190"/>
      <c r="D451" s="261"/>
      <c r="E451" s="261"/>
      <c r="F451" s="261"/>
      <c r="G451" s="261"/>
      <c r="H451" s="261"/>
      <c r="I451" s="261"/>
      <c r="J451" s="261"/>
      <c r="K451" s="190"/>
      <c r="L451" s="190"/>
      <c r="M451" s="190"/>
      <c r="N451" s="190"/>
      <c r="O451" s="190"/>
    </row>
    <row r="452" spans="1:15" ht="18.75">
      <c r="A452" s="190"/>
      <c r="B452" s="260" t="s">
        <v>221</v>
      </c>
      <c r="C452" s="260"/>
      <c r="D452" s="388" t="s">
        <v>222</v>
      </c>
      <c r="E452" s="388"/>
      <c r="F452" s="388"/>
      <c r="G452" s="388"/>
      <c r="H452" s="388"/>
      <c r="I452" s="388"/>
      <c r="J452" s="388"/>
      <c r="K452" s="190"/>
      <c r="L452" s="190"/>
      <c r="M452" s="190"/>
      <c r="N452" s="190"/>
      <c r="O452" s="190"/>
    </row>
    <row r="453" spans="1:15" ht="15">
      <c r="A453" s="183"/>
      <c r="B453" s="183"/>
      <c r="C453" s="183"/>
      <c r="D453" s="172"/>
      <c r="E453" s="172"/>
      <c r="F453" s="172"/>
      <c r="G453" s="172"/>
      <c r="H453" s="172"/>
      <c r="I453" s="172"/>
      <c r="J453" s="172"/>
      <c r="K453" s="172"/>
      <c r="L453" s="172"/>
      <c r="M453" s="172"/>
      <c r="N453" s="172"/>
      <c r="O453" s="172"/>
    </row>
    <row r="454" spans="1:20" ht="15">
      <c r="A454" s="183"/>
      <c r="B454" s="183"/>
      <c r="C454" s="183"/>
      <c r="D454" s="172"/>
      <c r="E454" s="172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81"/>
      <c r="Q454" s="81"/>
      <c r="R454" s="81"/>
      <c r="S454" s="81"/>
      <c r="T454" s="81"/>
    </row>
    <row r="455" spans="1:20" ht="15">
      <c r="A455" s="183"/>
      <c r="B455" s="183"/>
      <c r="C455" s="183"/>
      <c r="D455" s="172"/>
      <c r="E455" s="172"/>
      <c r="F455" s="172"/>
      <c r="G455" s="172"/>
      <c r="H455" s="172"/>
      <c r="I455" s="172"/>
      <c r="J455" s="172"/>
      <c r="K455" s="172"/>
      <c r="L455" s="172"/>
      <c r="M455" s="172"/>
      <c r="N455" s="172"/>
      <c r="O455" s="172"/>
      <c r="P455" s="81"/>
      <c r="Q455" s="81"/>
      <c r="R455" s="81"/>
      <c r="S455" s="81"/>
      <c r="T455" s="81"/>
    </row>
    <row r="456" spans="1:20" ht="15">
      <c r="A456" s="183"/>
      <c r="B456" s="183"/>
      <c r="C456" s="183"/>
      <c r="D456" s="172"/>
      <c r="E456" s="172"/>
      <c r="F456" s="172"/>
      <c r="G456" s="172"/>
      <c r="H456" s="172"/>
      <c r="I456" s="172"/>
      <c r="J456" s="172"/>
      <c r="K456" s="172"/>
      <c r="L456" s="172"/>
      <c r="M456" s="172"/>
      <c r="N456" s="172"/>
      <c r="O456" s="172"/>
      <c r="P456" s="81"/>
      <c r="Q456" s="81"/>
      <c r="R456" s="81"/>
      <c r="S456" s="81"/>
      <c r="T456" s="81"/>
    </row>
    <row r="457" spans="1:15" ht="15">
      <c r="A457" s="183"/>
      <c r="B457" s="183"/>
      <c r="C457" s="183"/>
      <c r="D457" s="172"/>
      <c r="E457" s="172"/>
      <c r="F457" s="172"/>
      <c r="G457" s="172"/>
      <c r="H457" s="172"/>
      <c r="I457" s="172"/>
      <c r="J457" s="172"/>
      <c r="K457" s="172"/>
      <c r="L457" s="172"/>
      <c r="M457" s="172"/>
      <c r="N457" s="172"/>
      <c r="O457" s="172"/>
    </row>
    <row r="458" spans="1:15" ht="15">
      <c r="A458" s="183"/>
      <c r="B458" s="183"/>
      <c r="C458" s="183"/>
      <c r="D458" s="172"/>
      <c r="E458" s="172"/>
      <c r="F458" s="172"/>
      <c r="G458" s="172"/>
      <c r="H458" s="172"/>
      <c r="I458" s="172"/>
      <c r="J458" s="172"/>
      <c r="K458" s="172"/>
      <c r="L458" s="172"/>
      <c r="M458" s="172"/>
      <c r="N458" s="172"/>
      <c r="O458" s="172"/>
    </row>
    <row r="459" spans="1:15" ht="15">
      <c r="A459" s="183"/>
      <c r="B459" s="183"/>
      <c r="C459" s="183"/>
      <c r="D459" s="172"/>
      <c r="E459" s="172"/>
      <c r="F459" s="172"/>
      <c r="G459" s="172"/>
      <c r="H459" s="172"/>
      <c r="I459" s="172"/>
      <c r="J459" s="172"/>
      <c r="K459" s="172"/>
      <c r="L459" s="172"/>
      <c r="M459" s="172"/>
      <c r="N459" s="172"/>
      <c r="O459" s="172"/>
    </row>
    <row r="460" spans="1:15" ht="15">
      <c r="A460" s="183"/>
      <c r="B460" s="183"/>
      <c r="C460" s="183"/>
      <c r="D460" s="172"/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</row>
    <row r="461" spans="1:15" ht="15">
      <c r="A461" s="183"/>
      <c r="B461" s="183"/>
      <c r="C461" s="183"/>
      <c r="D461" s="172"/>
      <c r="E461" s="172"/>
      <c r="F461" s="172"/>
      <c r="G461" s="172"/>
      <c r="H461" s="172"/>
      <c r="I461" s="172"/>
      <c r="J461" s="172"/>
      <c r="K461" s="172"/>
      <c r="L461" s="172"/>
      <c r="M461" s="172"/>
      <c r="N461" s="172"/>
      <c r="O461" s="172"/>
    </row>
    <row r="462" spans="1:15" ht="15">
      <c r="A462" s="183"/>
      <c r="B462" s="183"/>
      <c r="C462" s="183"/>
      <c r="D462" s="172"/>
      <c r="E462" s="172"/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</row>
    <row r="463" spans="1:15" ht="15">
      <c r="A463" s="183"/>
      <c r="B463" s="183"/>
      <c r="C463" s="183"/>
      <c r="D463" s="172"/>
      <c r="E463" s="172"/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</row>
    <row r="464" spans="1:15" ht="15">
      <c r="A464" s="183"/>
      <c r="B464" s="183"/>
      <c r="C464" s="183"/>
      <c r="D464" s="172"/>
      <c r="E464" s="172"/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</row>
    <row r="465" spans="1:15" ht="15">
      <c r="A465" s="183"/>
      <c r="B465" s="183"/>
      <c r="C465" s="183"/>
      <c r="D465" s="172"/>
      <c r="E465" s="172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</row>
    <row r="466" spans="1:15" ht="15">
      <c r="A466" s="183"/>
      <c r="B466" s="183"/>
      <c r="C466" s="183"/>
      <c r="D466" s="172"/>
      <c r="E466" s="172"/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</row>
    <row r="467" spans="1:15" ht="15">
      <c r="A467" s="183"/>
      <c r="B467" s="183"/>
      <c r="C467" s="183"/>
      <c r="D467" s="172"/>
      <c r="E467" s="172"/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</row>
    <row r="468" spans="1:15" ht="15">
      <c r="A468" s="183"/>
      <c r="B468" s="183"/>
      <c r="C468" s="183"/>
      <c r="D468" s="17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</row>
    <row r="469" spans="1:15" ht="15">
      <c r="A469" s="183"/>
      <c r="B469" s="183"/>
      <c r="C469" s="183"/>
      <c r="D469" s="172"/>
      <c r="E469" s="172"/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</row>
    <row r="470" spans="1:15" ht="15">
      <c r="A470" s="183"/>
      <c r="B470" s="183"/>
      <c r="C470" s="183"/>
      <c r="D470" s="172"/>
      <c r="E470" s="172"/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</row>
    <row r="471" spans="1:15" ht="15">
      <c r="A471" s="183"/>
      <c r="B471" s="183"/>
      <c r="C471" s="183"/>
      <c r="D471" s="17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</row>
    <row r="472" spans="1:15" ht="15">
      <c r="A472" s="183"/>
      <c r="B472" s="183"/>
      <c r="C472" s="183"/>
      <c r="D472" s="172"/>
      <c r="E472" s="172"/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</row>
    <row r="473" spans="1:15" ht="15">
      <c r="A473" s="183"/>
      <c r="B473" s="183"/>
      <c r="C473" s="183"/>
      <c r="D473" s="172"/>
      <c r="E473" s="172"/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</row>
    <row r="474" spans="1:15" ht="15">
      <c r="A474" s="183"/>
      <c r="B474" s="183"/>
      <c r="C474" s="183"/>
      <c r="D474" s="172"/>
      <c r="E474" s="172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</row>
    <row r="475" spans="1:15" ht="15">
      <c r="A475" s="183"/>
      <c r="B475" s="183"/>
      <c r="C475" s="183"/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</row>
    <row r="476" spans="1:15" ht="15">
      <c r="A476" s="183"/>
      <c r="B476" s="183"/>
      <c r="C476" s="183"/>
      <c r="D476" s="172"/>
      <c r="E476" s="172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</row>
    <row r="477" spans="1:15" ht="15">
      <c r="A477" s="183"/>
      <c r="B477" s="183"/>
      <c r="C477" s="183"/>
      <c r="D477" s="172"/>
      <c r="E477" s="172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</row>
    <row r="478" spans="1:15" ht="15">
      <c r="A478" s="183"/>
      <c r="B478" s="183"/>
      <c r="C478" s="183"/>
      <c r="D478" s="172"/>
      <c r="E478" s="172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</row>
    <row r="479" spans="1:15" ht="15">
      <c r="A479" s="183"/>
      <c r="B479" s="183"/>
      <c r="C479" s="183"/>
      <c r="D479" s="172"/>
      <c r="E479" s="172"/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</row>
    <row r="480" spans="1:15" ht="15">
      <c r="A480" s="183"/>
      <c r="B480" s="183"/>
      <c r="C480" s="183"/>
      <c r="D480" s="172"/>
      <c r="E480" s="172"/>
      <c r="F480" s="172"/>
      <c r="G480" s="172"/>
      <c r="H480" s="172"/>
      <c r="I480" s="172"/>
      <c r="J480" s="172"/>
      <c r="K480" s="172"/>
      <c r="L480" s="172"/>
      <c r="M480" s="172"/>
      <c r="N480" s="172"/>
      <c r="O480" s="172"/>
    </row>
    <row r="481" spans="1:15" ht="15">
      <c r="A481" s="183"/>
      <c r="B481" s="183"/>
      <c r="C481" s="183"/>
      <c r="D481" s="172"/>
      <c r="E481" s="172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</row>
    <row r="482" spans="1:15" ht="15">
      <c r="A482" s="183"/>
      <c r="B482" s="183"/>
      <c r="C482" s="183"/>
      <c r="D482" s="172"/>
      <c r="E482" s="172"/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</row>
    <row r="483" spans="1:15" ht="15">
      <c r="A483" s="183"/>
      <c r="B483" s="183"/>
      <c r="C483" s="183"/>
      <c r="D483" s="172"/>
      <c r="E483" s="172"/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</row>
    <row r="484" spans="1:15" ht="15">
      <c r="A484" s="183"/>
      <c r="B484" s="183"/>
      <c r="C484" s="183"/>
      <c r="D484" s="172"/>
      <c r="E484" s="172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</row>
    <row r="485" spans="1:15" ht="15">
      <c r="A485" s="183"/>
      <c r="B485" s="183"/>
      <c r="C485" s="183"/>
      <c r="D485" s="172"/>
      <c r="E485" s="172"/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</row>
    <row r="486" spans="1:15" ht="15">
      <c r="A486" s="183"/>
      <c r="B486" s="183"/>
      <c r="C486" s="183"/>
      <c r="D486" s="172"/>
      <c r="E486" s="172"/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</row>
    <row r="487" spans="1:15" ht="15">
      <c r="A487" s="183"/>
      <c r="B487" s="183"/>
      <c r="C487" s="183"/>
      <c r="D487" s="172"/>
      <c r="E487" s="172"/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</row>
    <row r="488" spans="1:15" ht="15">
      <c r="A488" s="183"/>
      <c r="B488" s="183"/>
      <c r="C488" s="183"/>
      <c r="D488" s="172"/>
      <c r="E488" s="172"/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</row>
    <row r="489" spans="1:15" ht="15">
      <c r="A489" s="183"/>
      <c r="B489" s="183"/>
      <c r="C489" s="183"/>
      <c r="D489" s="172"/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</row>
    <row r="490" spans="1:15" ht="15">
      <c r="A490" s="183"/>
      <c r="B490" s="183"/>
      <c r="C490" s="183"/>
      <c r="D490" s="172"/>
      <c r="E490" s="172"/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</row>
    <row r="491" spans="1:15" ht="15">
      <c r="A491" s="183"/>
      <c r="B491" s="183"/>
      <c r="C491" s="183"/>
      <c r="D491" s="172"/>
      <c r="E491" s="172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</row>
    <row r="492" spans="1:15" ht="15">
      <c r="A492" s="183"/>
      <c r="B492" s="183"/>
      <c r="C492" s="183"/>
      <c r="D492" s="172"/>
      <c r="E492" s="172"/>
      <c r="F492" s="172"/>
      <c r="G492" s="172"/>
      <c r="H492" s="172"/>
      <c r="I492" s="172"/>
      <c r="J492" s="172"/>
      <c r="K492" s="172"/>
      <c r="L492" s="172"/>
      <c r="M492" s="172"/>
      <c r="N492" s="172"/>
      <c r="O492" s="172"/>
    </row>
    <row r="493" spans="1:15" ht="15">
      <c r="A493" s="183"/>
      <c r="B493" s="183"/>
      <c r="C493" s="183"/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</row>
    <row r="494" spans="1:15" ht="15">
      <c r="A494" s="183"/>
      <c r="B494" s="183"/>
      <c r="C494" s="183"/>
      <c r="D494" s="172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</row>
    <row r="495" spans="1:15" ht="15">
      <c r="A495" s="183"/>
      <c r="B495" s="183"/>
      <c r="C495" s="183"/>
      <c r="D495" s="172"/>
      <c r="E495" s="172"/>
      <c r="F495" s="172"/>
      <c r="G495" s="172"/>
      <c r="H495" s="172"/>
      <c r="I495" s="172"/>
      <c r="J495" s="172"/>
      <c r="K495" s="172"/>
      <c r="L495" s="172"/>
      <c r="M495" s="172"/>
      <c r="N495" s="172"/>
      <c r="O495" s="172"/>
    </row>
    <row r="496" spans="1:15" ht="15">
      <c r="A496" s="183"/>
      <c r="B496" s="183"/>
      <c r="C496" s="183"/>
      <c r="D496" s="172"/>
      <c r="E496" s="172"/>
      <c r="F496" s="172"/>
      <c r="G496" s="172"/>
      <c r="H496" s="172"/>
      <c r="I496" s="172"/>
      <c r="J496" s="172"/>
      <c r="K496" s="172"/>
      <c r="L496" s="172"/>
      <c r="M496" s="172"/>
      <c r="N496" s="172"/>
      <c r="O496" s="172"/>
    </row>
    <row r="497" spans="1:15" ht="15">
      <c r="A497" s="183"/>
      <c r="B497" s="183"/>
      <c r="C497" s="183"/>
      <c r="D497" s="172"/>
      <c r="E497" s="172"/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</row>
    <row r="498" spans="1:15" ht="15">
      <c r="A498" s="183"/>
      <c r="B498" s="183"/>
      <c r="C498" s="183"/>
      <c r="D498" s="172"/>
      <c r="E498" s="172"/>
      <c r="F498" s="172"/>
      <c r="G498" s="172"/>
      <c r="H498" s="172"/>
      <c r="I498" s="172"/>
      <c r="J498" s="172"/>
      <c r="K498" s="172"/>
      <c r="L498" s="172"/>
      <c r="M498" s="172"/>
      <c r="N498" s="172"/>
      <c r="O498" s="172"/>
    </row>
    <row r="499" spans="1:15" ht="15">
      <c r="A499" s="183"/>
      <c r="B499" s="183"/>
      <c r="C499" s="183"/>
      <c r="D499" s="172"/>
      <c r="E499" s="172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</row>
    <row r="500" spans="1:15" ht="15">
      <c r="A500" s="183"/>
      <c r="B500" s="183"/>
      <c r="C500" s="183"/>
      <c r="D500" s="172"/>
      <c r="E500" s="172"/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</row>
  </sheetData>
  <sheetProtection/>
  <mergeCells count="269">
    <mergeCell ref="G377:O377"/>
    <mergeCell ref="G371:O371"/>
    <mergeCell ref="B372:B373"/>
    <mergeCell ref="A375:C375"/>
    <mergeCell ref="D392:F392"/>
    <mergeCell ref="G392:I392"/>
    <mergeCell ref="J392:L392"/>
    <mergeCell ref="C372:C373"/>
    <mergeCell ref="D372:F372"/>
    <mergeCell ref="G372:I372"/>
    <mergeCell ref="J372:L372"/>
    <mergeCell ref="A429:F429"/>
    <mergeCell ref="A422:F422"/>
    <mergeCell ref="A426:C426"/>
    <mergeCell ref="D423:F423"/>
    <mergeCell ref="M392:O392"/>
    <mergeCell ref="J378:L378"/>
    <mergeCell ref="M378:O378"/>
    <mergeCell ref="D385:F385"/>
    <mergeCell ref="B385:B386"/>
    <mergeCell ref="C408:C409"/>
    <mergeCell ref="C138:C139"/>
    <mergeCell ref="B101:B102"/>
    <mergeCell ref="C101:C102"/>
    <mergeCell ref="B188:B189"/>
    <mergeCell ref="C188:C189"/>
    <mergeCell ref="B208:B209"/>
    <mergeCell ref="C208:C209"/>
    <mergeCell ref="A184:C184"/>
    <mergeCell ref="A185:C185"/>
    <mergeCell ref="A207:F207"/>
    <mergeCell ref="A1:O1"/>
    <mergeCell ref="A4:O4"/>
    <mergeCell ref="G6:N6"/>
    <mergeCell ref="G7:H7"/>
    <mergeCell ref="I7:J7"/>
    <mergeCell ref="K7:L7"/>
    <mergeCell ref="M7:N7"/>
    <mergeCell ref="C6:E6"/>
    <mergeCell ref="D7:E7"/>
    <mergeCell ref="A10:O10"/>
    <mergeCell ref="A11:F11"/>
    <mergeCell ref="G11:O11"/>
    <mergeCell ref="K8:L8"/>
    <mergeCell ref="I8:J8"/>
    <mergeCell ref="M8:N8"/>
    <mergeCell ref="D8:E8"/>
    <mergeCell ref="G8:H8"/>
    <mergeCell ref="D12:F12"/>
    <mergeCell ref="G12:I12"/>
    <mergeCell ref="G69:O69"/>
    <mergeCell ref="A30:C30"/>
    <mergeCell ref="A52:C52"/>
    <mergeCell ref="A56:C56"/>
    <mergeCell ref="A65:C65"/>
    <mergeCell ref="A66:C66"/>
    <mergeCell ref="A69:F69"/>
    <mergeCell ref="J12:L12"/>
    <mergeCell ref="G100:O100"/>
    <mergeCell ref="D138:F138"/>
    <mergeCell ref="J138:L138"/>
    <mergeCell ref="G138:I138"/>
    <mergeCell ref="M12:O12"/>
    <mergeCell ref="J70:L70"/>
    <mergeCell ref="M70:O70"/>
    <mergeCell ref="D70:F70"/>
    <mergeCell ref="G70:I70"/>
    <mergeCell ref="M101:O101"/>
    <mergeCell ref="M138:O138"/>
    <mergeCell ref="D101:F101"/>
    <mergeCell ref="G101:I101"/>
    <mergeCell ref="J101:L101"/>
    <mergeCell ref="A137:F137"/>
    <mergeCell ref="G137:O137"/>
    <mergeCell ref="A113:C113"/>
    <mergeCell ref="A134:C134"/>
    <mergeCell ref="A135:C135"/>
    <mergeCell ref="B138:B139"/>
    <mergeCell ref="C238:C239"/>
    <mergeCell ref="G187:O187"/>
    <mergeCell ref="A187:F187"/>
    <mergeCell ref="J188:L188"/>
    <mergeCell ref="M188:O188"/>
    <mergeCell ref="A194:C194"/>
    <mergeCell ref="A198:C198"/>
    <mergeCell ref="G188:I188"/>
    <mergeCell ref="D188:F188"/>
    <mergeCell ref="D238:F238"/>
    <mergeCell ref="C249:C250"/>
    <mergeCell ref="D208:F208"/>
    <mergeCell ref="G208:I208"/>
    <mergeCell ref="J208:L208"/>
    <mergeCell ref="M208:O208"/>
    <mergeCell ref="A231:C231"/>
    <mergeCell ref="G238:I238"/>
    <mergeCell ref="J238:L238"/>
    <mergeCell ref="M238:O238"/>
    <mergeCell ref="B238:B239"/>
    <mergeCell ref="A313:C313"/>
    <mergeCell ref="A204:C204"/>
    <mergeCell ref="G207:O207"/>
    <mergeCell ref="G237:O237"/>
    <mergeCell ref="G248:O248"/>
    <mergeCell ref="D249:F249"/>
    <mergeCell ref="G249:I249"/>
    <mergeCell ref="J249:L249"/>
    <mergeCell ref="M249:O249"/>
    <mergeCell ref="B249:B250"/>
    <mergeCell ref="G263:O263"/>
    <mergeCell ref="D264:F264"/>
    <mergeCell ref="G264:I264"/>
    <mergeCell ref="J264:L264"/>
    <mergeCell ref="M264:O264"/>
    <mergeCell ref="B264:B265"/>
    <mergeCell ref="C264:C265"/>
    <mergeCell ref="B399:B400"/>
    <mergeCell ref="C399:C400"/>
    <mergeCell ref="B408:B409"/>
    <mergeCell ref="A344:C344"/>
    <mergeCell ref="D337:F337"/>
    <mergeCell ref="G336:O336"/>
    <mergeCell ref="G361:I361"/>
    <mergeCell ref="J361:L361"/>
    <mergeCell ref="M361:O361"/>
    <mergeCell ref="A371:F371"/>
    <mergeCell ref="A411:C411"/>
    <mergeCell ref="A395:C395"/>
    <mergeCell ref="A391:F391"/>
    <mergeCell ref="M430:O430"/>
    <mergeCell ref="J385:L385"/>
    <mergeCell ref="G398:O398"/>
    <mergeCell ref="J423:L423"/>
    <mergeCell ref="M423:O423"/>
    <mergeCell ref="G399:I399"/>
    <mergeCell ref="J399:L399"/>
    <mergeCell ref="G407:O407"/>
    <mergeCell ref="G408:I408"/>
    <mergeCell ref="J408:L408"/>
    <mergeCell ref="M408:O408"/>
    <mergeCell ref="M385:O385"/>
    <mergeCell ref="D399:F399"/>
    <mergeCell ref="M399:O399"/>
    <mergeCell ref="G391:O391"/>
    <mergeCell ref="D430:F430"/>
    <mergeCell ref="G430:I430"/>
    <mergeCell ref="J430:L430"/>
    <mergeCell ref="A433:C433"/>
    <mergeCell ref="B423:B424"/>
    <mergeCell ref="C430:C431"/>
    <mergeCell ref="G429:O429"/>
    <mergeCell ref="B430:B431"/>
    <mergeCell ref="C423:C424"/>
    <mergeCell ref="A288:C288"/>
    <mergeCell ref="G354:O354"/>
    <mergeCell ref="B355:B356"/>
    <mergeCell ref="C355:C356"/>
    <mergeCell ref="M372:O372"/>
    <mergeCell ref="G337:I337"/>
    <mergeCell ref="J337:L337"/>
    <mergeCell ref="M337:O337"/>
    <mergeCell ref="A367:C367"/>
    <mergeCell ref="G360:O360"/>
    <mergeCell ref="A100:F100"/>
    <mergeCell ref="A398:F398"/>
    <mergeCell ref="A388:C388"/>
    <mergeCell ref="A260:C260"/>
    <mergeCell ref="A370:O370"/>
    <mergeCell ref="G384:O384"/>
    <mergeCell ref="G282:O282"/>
    <mergeCell ref="G283:I283"/>
    <mergeCell ref="M283:O283"/>
    <mergeCell ref="J283:L283"/>
    <mergeCell ref="D283:F283"/>
    <mergeCell ref="G297:O297"/>
    <mergeCell ref="D298:F298"/>
    <mergeCell ref="G298:I298"/>
    <mergeCell ref="C283:C284"/>
    <mergeCell ref="A297:F297"/>
    <mergeCell ref="M298:O298"/>
    <mergeCell ref="J298:L298"/>
    <mergeCell ref="B298:B299"/>
    <mergeCell ref="C298:C299"/>
    <mergeCell ref="A340:C340"/>
    <mergeCell ref="D378:F378"/>
    <mergeCell ref="B378:B379"/>
    <mergeCell ref="C378:C379"/>
    <mergeCell ref="C361:C362"/>
    <mergeCell ref="D361:F361"/>
    <mergeCell ref="A377:F377"/>
    <mergeCell ref="B361:B362"/>
    <mergeCell ref="D355:F355"/>
    <mergeCell ref="A364:C364"/>
    <mergeCell ref="A237:F237"/>
    <mergeCell ref="A217:C217"/>
    <mergeCell ref="A203:C203"/>
    <mergeCell ref="A441:C441"/>
    <mergeCell ref="A439:C439"/>
    <mergeCell ref="A329:C329"/>
    <mergeCell ref="B283:B284"/>
    <mergeCell ref="C385:C386"/>
    <mergeCell ref="A336:F336"/>
    <mergeCell ref="A381:C381"/>
    <mergeCell ref="A76:C76"/>
    <mergeCell ref="A129:C129"/>
    <mergeCell ref="A117:C117"/>
    <mergeCell ref="A96:C96"/>
    <mergeCell ref="A97:C97"/>
    <mergeCell ref="A255:C255"/>
    <mergeCell ref="A227:C227"/>
    <mergeCell ref="A232:C232"/>
    <mergeCell ref="A161:C161"/>
    <mergeCell ref="A174:C174"/>
    <mergeCell ref="A279:C279"/>
    <mergeCell ref="A282:F282"/>
    <mergeCell ref="A314:C314"/>
    <mergeCell ref="A354:F354"/>
    <mergeCell ref="A90:C90"/>
    <mergeCell ref="A309:C309"/>
    <mergeCell ref="A333:C333"/>
    <mergeCell ref="A321:C321"/>
    <mergeCell ref="A259:C259"/>
    <mergeCell ref="A263:F263"/>
    <mergeCell ref="A245:C245"/>
    <mergeCell ref="A221:C221"/>
    <mergeCell ref="A248:F248"/>
    <mergeCell ref="G355:I355"/>
    <mergeCell ref="J355:L355"/>
    <mergeCell ref="M355:O355"/>
    <mergeCell ref="M318:O318"/>
    <mergeCell ref="A324:F324"/>
    <mergeCell ref="G324:O324"/>
    <mergeCell ref="D325:F325"/>
    <mergeCell ref="G378:I378"/>
    <mergeCell ref="A407:F407"/>
    <mergeCell ref="D408:F408"/>
    <mergeCell ref="A443:C443"/>
    <mergeCell ref="G385:I385"/>
    <mergeCell ref="G422:O422"/>
    <mergeCell ref="A404:C404"/>
    <mergeCell ref="A384:F384"/>
    <mergeCell ref="A435:C435"/>
    <mergeCell ref="G423:I423"/>
    <mergeCell ref="A419:C419"/>
    <mergeCell ref="D452:J452"/>
    <mergeCell ref="A360:F360"/>
    <mergeCell ref="B392:B393"/>
    <mergeCell ref="C392:C393"/>
    <mergeCell ref="A317:F317"/>
    <mergeCell ref="G317:O317"/>
    <mergeCell ref="D318:F318"/>
    <mergeCell ref="G318:I318"/>
    <mergeCell ref="J318:L318"/>
    <mergeCell ref="G325:I325"/>
    <mergeCell ref="J325:L325"/>
    <mergeCell ref="M325:O325"/>
    <mergeCell ref="B318:B319"/>
    <mergeCell ref="B325:B326"/>
    <mergeCell ref="B337:B338"/>
    <mergeCell ref="A334:C334"/>
    <mergeCell ref="A345:C345"/>
    <mergeCell ref="A415:F415"/>
    <mergeCell ref="G415:O415"/>
    <mergeCell ref="D416:F416"/>
    <mergeCell ref="G416:I416"/>
    <mergeCell ref="J416:L416"/>
    <mergeCell ref="M416:O416"/>
    <mergeCell ref="B416:B417"/>
    <mergeCell ref="A358:C358"/>
    <mergeCell ref="C416:C417"/>
  </mergeCells>
  <printOptions/>
  <pageMargins left="0.6299212598425197" right="0.2362204724409449" top="0.35433070866141736" bottom="0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Lupita</cp:lastModifiedBy>
  <cp:lastPrinted>2020-10-01T17:02:04Z</cp:lastPrinted>
  <dcterms:created xsi:type="dcterms:W3CDTF">2012-10-31T18:13:19Z</dcterms:created>
  <dcterms:modified xsi:type="dcterms:W3CDTF">2021-03-02T16:44:25Z</dcterms:modified>
  <cp:category/>
  <cp:version/>
  <cp:contentType/>
  <cp:contentStatus/>
</cp:coreProperties>
</file>