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2DO SEMESTRAL 2017" sheetId="1" r:id="rId1"/>
  </sheets>
  <definedNames/>
  <calcPr fullCalcOnLoad="1"/>
</workbook>
</file>

<file path=xl/sharedStrings.xml><?xml version="1.0" encoding="utf-8"?>
<sst xmlns="http://schemas.openxmlformats.org/spreadsheetml/2006/main" count="1351" uniqueCount="250">
  <si>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</si>
  <si>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</si>
  <si>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</si>
  <si>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</si>
  <si>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</si>
  <si>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</si>
  <si>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</si>
  <si>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</si>
  <si>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</si>
  <si>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</si>
  <si>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</si>
  <si>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</si>
  <si>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</si>
  <si>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</si>
  <si>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</si>
  <si>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</si>
  <si>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</si>
  <si>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</si>
  <si>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</si>
  <si>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</si>
  <si>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</si>
  <si>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</si>
  <si>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</si>
  <si>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</si>
  <si>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</si>
  <si>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</si>
  <si>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</si>
  <si>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</si>
  <si>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</si>
  <si>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</si>
  <si>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</si>
  <si>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</si>
  <si>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</si>
  <si>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</si>
  <si>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</si>
  <si>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</si>
  <si>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</si>
  <si>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</si>
  <si>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</si>
  <si>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</si>
  <si>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</si>
  <si>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</si>
  <si>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</si>
  <si>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</si>
  <si>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</si>
  <si>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</si>
  <si>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</si>
  <si>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</si>
  <si>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</si>
  <si>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</si>
  <si>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</si>
  <si>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</si>
  <si>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</si>
  <si>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</si>
  <si>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</si>
  <si>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</si>
  <si>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</si>
  <si>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</si>
  <si>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</si>
  <si>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</si>
  <si>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</si>
  <si>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</si>
  <si>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</si>
  <si>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</si>
  <si>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</si>
  <si>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</si>
  <si>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</si>
  <si>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</si>
  <si>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</si>
  <si>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</si>
  <si>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</si>
  <si>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</si>
  <si>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</si>
  <si>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</si>
  <si>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</si>
  <si>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</si>
  <si>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</si>
  <si>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</si>
  <si>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</si>
  <si>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</si>
  <si>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</si>
  <si>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</si>
  <si>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</si>
  <si>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</si>
  <si>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</si>
  <si>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</si>
  <si>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</si>
  <si>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</si>
  <si>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</si>
  <si>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</si>
  <si>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</si>
  <si>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</si>
  <si>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Personal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</si>
  <si>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</si>
  <si>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</si>
  <si>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</si>
  <si>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</si>
  <si>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</si>
  <si>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</si>
  <si>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</si>
  <si>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</si>
  <si>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</si>
  <si>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</si>
  <si>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</si>
  <si>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</si>
  <si>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</si>
  <si>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</si>
  <si>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</si>
  <si>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</si>
  <si>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</si>
  <si>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</si>
  <si>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</si>
  <si>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</si>
  <si>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</si>
  <si>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</si>
  <si>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</si>
  <si>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</si>
  <si>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</si>
  <si>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</si>
  <si>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</si>
  <si>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</si>
  <si>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</si>
  <si>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</si>
  <si>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</si>
  <si>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</si>
  <si>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</si>
  <si>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</si>
  <si>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</si>
  <si>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</si>
  <si>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</si>
  <si>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</si>
  <si>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</si>
  <si>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</si>
  <si>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</si>
  <si>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</si>
  <si>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</si>
  <si>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</si>
  <si>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</si>
  <si>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</si>
  <si>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</si>
  <si>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</si>
  <si>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</si>
  <si>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</si>
  <si>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</si>
  <si>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</si>
  <si>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</si>
  <si>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</si>
  <si>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</si>
  <si>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</si>
  <si>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</si>
  <si>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</si>
  <si>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</si>
  <si>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</si>
  <si>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</si>
  <si>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</si>
  <si>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</si>
  <si>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</si>
  <si>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</si>
  <si>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</si>
  <si>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</si>
  <si>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</si>
  <si>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</si>
  <si>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</si>
  <si>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</si>
  <si>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</si>
  <si>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</si>
  <si>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</si>
  <si>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 xml:space="preserve">Facultad de Medicina Humana </t>
  </si>
  <si>
    <t>Centro de estud. para el arte y la cultura</t>
  </si>
  <si>
    <t>MODALIDAD  ESCOLARIZADA</t>
  </si>
  <si>
    <t>Docencia en Ciencias de Salud</t>
  </si>
  <si>
    <t>Bibliotecología y Gestión de la Información (P L)</t>
  </si>
  <si>
    <t>MODALIDAD NO ESCOLARIZADA</t>
  </si>
  <si>
    <t>MTRA. ROCIO MORENO VIDAL</t>
  </si>
  <si>
    <t>DIRECTORA DE SERVICIOS ESCOLARES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</si>
  <si>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</si>
  <si>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</si>
  <si>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</si>
  <si>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</si>
  <si>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</si>
  <si>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Facultad de Contaduría</t>
  </si>
  <si>
    <t>Sistema de Justicia para Adolescentes</t>
  </si>
  <si>
    <t>Instituto de Investigaciones Jurídicas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</si>
  <si>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</si>
  <si>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</si>
  <si>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</si>
  <si>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</si>
  <si>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</si>
  <si>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</si>
  <si>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</si>
  <si>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</si>
  <si>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>Escuela Maya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</si>
  <si>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</si>
  <si>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</si>
  <si>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</si>
  <si>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</si>
  <si>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</si>
  <si>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</si>
  <si>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</si>
  <si>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</si>
  <si>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</si>
  <si>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</si>
  <si>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</si>
  <si>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</si>
  <si>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</si>
  <si>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Facultad de Ciencias Quimicas ext.</t>
  </si>
  <si>
    <t xml:space="preserve">Facultad de Contaduría </t>
  </si>
  <si>
    <t>Urgencias Médicas Quirurgicas</t>
  </si>
  <si>
    <t>________________________________</t>
  </si>
  <si>
    <t>Ingeniería en Desarrollo y Tecnologías de Software</t>
  </si>
  <si>
    <t>Puericultura y Desarrollo Infantil</t>
  </si>
  <si>
    <t>Psicopedgogía</t>
  </si>
  <si>
    <t>Facultad de Cs en Fisica y Matematicas</t>
  </si>
  <si>
    <t>Desarrollo e Innovación Empresarial</t>
  </si>
  <si>
    <t>Educación</t>
  </si>
  <si>
    <t>Facultad de Contaduria Pública</t>
  </si>
  <si>
    <t>Ingenieria Física</t>
  </si>
  <si>
    <t>Facultas de Ciencias en Física y Matemáticas</t>
  </si>
  <si>
    <t xml:space="preserve">Administración </t>
  </si>
  <si>
    <t xml:space="preserve">Contaduria </t>
  </si>
  <si>
    <t>Matematicas Aplicadas</t>
  </si>
  <si>
    <t>Ing. Agronomo en Ganaderia Ambiental</t>
  </si>
  <si>
    <t>Ing. En Desarrollo Agroambiental</t>
  </si>
  <si>
    <t>Comunicación  (PL)</t>
  </si>
  <si>
    <t>Lengua y Literatura Hispanoamericana</t>
  </si>
  <si>
    <t xml:space="preserve">Lengua y Literatura Hispanoamericanas </t>
  </si>
  <si>
    <t>Administración (PL)</t>
  </si>
  <si>
    <t>Contaduría (PL)</t>
  </si>
  <si>
    <t>Ingeniero Agroindustrial</t>
  </si>
  <si>
    <t>FECHA DE CAPTURA:04/10/17</t>
  </si>
  <si>
    <t>Contaduria (PL)</t>
  </si>
  <si>
    <t>Gestión Turística  (PL)</t>
  </si>
  <si>
    <t>Ingeniría Civil  (PL)</t>
  </si>
  <si>
    <t>Física  (PL)</t>
  </si>
  <si>
    <t>Matemática  (PL)</t>
  </si>
  <si>
    <t>Arquitectura  (PL)</t>
  </si>
  <si>
    <t>Médico Cirujano (PL)</t>
  </si>
  <si>
    <t>Medicina Veterinaria y Zootecnia  (PL)</t>
  </si>
  <si>
    <t>Antropología Social  (PL)</t>
  </si>
  <si>
    <t>Historia  (PL)</t>
  </si>
  <si>
    <t>Sociología (PL)</t>
  </si>
  <si>
    <t>Pedagogía  (PL)</t>
  </si>
  <si>
    <t>Filosofía  (PL)</t>
  </si>
  <si>
    <t>Pedagogía   (PL)</t>
  </si>
  <si>
    <t>*PL =Plan Liquidacion</t>
  </si>
  <si>
    <t>Escuela de Medicina Veterinaria y Zootecnia</t>
  </si>
  <si>
    <t>Coordinación de la Licenciatura de Caficultura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</si>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</sst>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57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/>
      <bottom/>
    </border>
    <border>
      <left style="medium"/>
      <right style="thin"/>
      <top/>
      <bottom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59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4" xfId="34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wrapText="1"/>
    </xf>
    <xf numFmtId="0" fontId="0" fillId="0" borderId="14" xfId="55" applyFont="1" applyFill="1" applyBorder="1" applyAlignment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quotePrefix="1">
      <alignment horizontal="right" vertical="center"/>
    </xf>
    <xf numFmtId="0" fontId="0" fillId="0" borderId="16" xfId="0" applyFont="1" applyFill="1" applyBorder="1" applyAlignment="1" quotePrefix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10" fillId="0" borderId="34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1" fillId="0" borderId="35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9" fillId="0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11" fillId="0" borderId="4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11" fillId="0" borderId="4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wrapText="1"/>
    </xf>
    <xf numFmtId="0" fontId="0" fillId="0" borderId="17" xfId="0" applyFont="1" applyFill="1" applyBorder="1" applyAlignment="1">
      <alignment horizontal="right" wrapText="1"/>
    </xf>
    <xf numFmtId="0" fontId="0" fillId="0" borderId="19" xfId="34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4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wrapText="1"/>
    </xf>
    <xf numFmtId="0" fontId="0" fillId="0" borderId="17" xfId="34" applyFont="1" applyFill="1" applyBorder="1" applyAlignment="1">
      <alignment wrapText="1"/>
    </xf>
    <xf numFmtId="0" fontId="0" fillId="0" borderId="23" xfId="0" applyFont="1" applyFill="1" applyBorder="1" applyAlignment="1">
      <alignment horizontal="right" vertical="center" wrapText="1"/>
    </xf>
    <xf numFmtId="0" fontId="14" fillId="0" borderId="21" xfId="34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2" fillId="0" borderId="23" xfId="0" applyFont="1" applyFill="1" applyBorder="1" applyAlignment="1">
      <alignment wrapText="1"/>
    </xf>
    <xf numFmtId="0" fontId="14" fillId="0" borderId="14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/>
    </xf>
    <xf numFmtId="0" fontId="14" fillId="0" borderId="2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15" fontId="9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26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1" fillId="0" borderId="23" xfId="55" applyFont="1" applyFill="1" applyBorder="1" applyAlignment="1">
      <alignment horizontal="center" vertical="center" wrapText="1"/>
      <protection/>
    </xf>
    <xf numFmtId="0" fontId="11" fillId="0" borderId="4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51" xfId="34" applyFont="1" applyFill="1" applyBorder="1" applyAlignment="1">
      <alignment wrapText="1"/>
    </xf>
    <xf numFmtId="0" fontId="0" fillId="0" borderId="20" xfId="34" applyFont="1" applyFill="1" applyBorder="1" applyAlignment="1">
      <alignment vertical="center" wrapText="1"/>
    </xf>
    <xf numFmtId="0" fontId="0" fillId="0" borderId="28" xfId="34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right" vertical="center" wrapText="1"/>
    </xf>
    <xf numFmtId="0" fontId="0" fillId="0" borderId="52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2" xfId="55" applyFont="1" applyFill="1" applyBorder="1" applyAlignment="1">
      <alignment horizontal="center" vertical="center" wrapText="1"/>
      <protection/>
    </xf>
    <xf numFmtId="0" fontId="11" fillId="0" borderId="23" xfId="55" applyFont="1" applyFill="1" applyBorder="1" applyAlignment="1">
      <alignment horizontal="center" vertical="center"/>
      <protection/>
    </xf>
    <xf numFmtId="0" fontId="11" fillId="0" borderId="4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/>
    </xf>
    <xf numFmtId="0" fontId="0" fillId="0" borderId="45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59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0" fillId="0" borderId="53" xfId="0" applyFont="1" applyFill="1" applyBorder="1" applyAlignment="1">
      <alignment horizontal="right" wrapText="1"/>
    </xf>
    <xf numFmtId="0" fontId="0" fillId="0" borderId="53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6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9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45" xfId="55" applyFont="1" applyFill="1" applyBorder="1" applyAlignment="1">
      <alignment horizontal="right" vertical="center" wrapText="1"/>
      <protection/>
    </xf>
    <xf numFmtId="0" fontId="0" fillId="0" borderId="58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10" fillId="0" borderId="14" xfId="58" applyFont="1" applyFill="1" applyBorder="1" applyAlignment="1">
      <alignment horizontal="center" vertical="center"/>
    </xf>
    <xf numFmtId="0" fontId="0" fillId="0" borderId="14" xfId="58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 wrapText="1"/>
    </xf>
    <xf numFmtId="0" fontId="0" fillId="0" borderId="5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7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right" wrapText="1"/>
    </xf>
    <xf numFmtId="0" fontId="11" fillId="0" borderId="67" xfId="0" applyFont="1" applyFill="1" applyBorder="1" applyAlignment="1">
      <alignment horizontal="center" vertical="center" wrapText="1"/>
    </xf>
    <xf numFmtId="0" fontId="14" fillId="0" borderId="24" xfId="34" applyFont="1" applyFill="1" applyBorder="1" applyAlignment="1">
      <alignment horizontal="left" vertical="center" wrapText="1"/>
    </xf>
    <xf numFmtId="0" fontId="14" fillId="0" borderId="17" xfId="34" applyFont="1" applyFill="1" applyBorder="1" applyAlignment="1">
      <alignment horizontal="left" wrapText="1"/>
    </xf>
    <xf numFmtId="0" fontId="14" fillId="0" borderId="14" xfId="34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wrapText="1"/>
    </xf>
    <xf numFmtId="0" fontId="10" fillId="0" borderId="60" xfId="34" applyFont="1" applyFill="1" applyBorder="1" applyAlignment="1">
      <alignment horizontal="left" wrapText="1"/>
    </xf>
    <xf numFmtId="0" fontId="10" fillId="0" borderId="44" xfId="34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wrapText="1"/>
    </xf>
    <xf numFmtId="0" fontId="0" fillId="0" borderId="24" xfId="34" applyFont="1" applyFill="1" applyBorder="1" applyAlignment="1">
      <alignment wrapText="1"/>
    </xf>
    <xf numFmtId="0" fontId="0" fillId="0" borderId="21" xfId="34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0" fillId="0" borderId="50" xfId="34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wrapText="1"/>
    </xf>
    <xf numFmtId="0" fontId="11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15" xfId="55" applyFont="1" applyFill="1" applyBorder="1" applyAlignment="1">
      <alignment/>
      <protection/>
    </xf>
    <xf numFmtId="0" fontId="14" fillId="0" borderId="14" xfId="55" applyFont="1" applyFill="1" applyBorder="1" applyAlignment="1">
      <alignment/>
      <protection/>
    </xf>
    <xf numFmtId="0" fontId="14" fillId="0" borderId="16" xfId="55" applyFont="1" applyFill="1" applyBorder="1" applyAlignment="1">
      <alignment/>
      <protection/>
    </xf>
    <xf numFmtId="0" fontId="14" fillId="0" borderId="2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21" xfId="58" applyFont="1" applyFill="1" applyBorder="1" applyAlignment="1">
      <alignment horizontal="left" vertical="center"/>
    </xf>
    <xf numFmtId="0" fontId="14" fillId="0" borderId="14" xfId="58" applyFont="1" applyFill="1" applyBorder="1" applyAlignment="1">
      <alignment horizontal="left" vertical="center"/>
    </xf>
    <xf numFmtId="0" fontId="0" fillId="0" borderId="21" xfId="58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/>
    </xf>
    <xf numFmtId="0" fontId="12" fillId="0" borderId="57" xfId="0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0" fontId="11" fillId="0" borderId="68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14" fillId="0" borderId="64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9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justify" vertical="center"/>
    </xf>
    <xf numFmtId="0" fontId="14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justify" vertical="justify"/>
    </xf>
    <xf numFmtId="0" fontId="18" fillId="0" borderId="21" xfId="34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 horizontal="right" vertical="center" wrapText="1"/>
    </xf>
    <xf numFmtId="0" fontId="0" fillId="0" borderId="52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 quotePrefix="1">
      <alignment horizontal="right" vertical="center" wrapText="1"/>
    </xf>
    <xf numFmtId="0" fontId="0" fillId="0" borderId="14" xfId="0" applyFont="1" applyFill="1" applyBorder="1" applyAlignment="1" quotePrefix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0" fillId="0" borderId="44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right" wrapText="1"/>
    </xf>
    <xf numFmtId="0" fontId="0" fillId="0" borderId="78" xfId="0" applyFont="1" applyFill="1" applyBorder="1" applyAlignment="1">
      <alignment horizontal="right" wrapText="1"/>
    </xf>
    <xf numFmtId="0" fontId="10" fillId="0" borderId="38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right" wrapText="1"/>
    </xf>
    <xf numFmtId="0" fontId="0" fillId="0" borderId="55" xfId="0" applyFont="1" applyFill="1" applyBorder="1" applyAlignment="1">
      <alignment horizontal="right" wrapText="1"/>
    </xf>
    <xf numFmtId="0" fontId="0" fillId="0" borderId="21" xfId="34" applyFont="1" applyFill="1" applyBorder="1" applyAlignment="1">
      <alignment wrapText="1"/>
    </xf>
    <xf numFmtId="0" fontId="0" fillId="0" borderId="14" xfId="34" applyFont="1" applyFill="1" applyBorder="1" applyAlignment="1">
      <alignment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0" fillId="0" borderId="53" xfId="0" applyFont="1" applyFill="1" applyBorder="1" applyAlignment="1" quotePrefix="1">
      <alignment horizontal="right" vertical="center"/>
    </xf>
    <xf numFmtId="0" fontId="0" fillId="0" borderId="45" xfId="0" applyFont="1" applyFill="1" applyBorder="1" applyAlignment="1" quotePrefix="1">
      <alignment horizontal="right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right" vertical="center" wrapText="1"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right" vertical="center" wrapText="1"/>
    </xf>
    <xf numFmtId="0" fontId="0" fillId="0" borderId="63" xfId="0" applyFont="1" applyFill="1" applyBorder="1" applyAlignment="1">
      <alignment horizontal="right" vertical="center" wrapText="1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4" fillId="0" borderId="29" xfId="58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64" xfId="0" applyFont="1" applyFill="1" applyBorder="1" applyAlignment="1" quotePrefix="1">
      <alignment horizontal="right" vertical="center"/>
    </xf>
    <xf numFmtId="0" fontId="0" fillId="0" borderId="20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right" vertical="center"/>
    </xf>
    <xf numFmtId="0" fontId="14" fillId="0" borderId="85" xfId="0" applyFont="1" applyFill="1" applyBorder="1" applyAlignment="1">
      <alignment/>
    </xf>
    <xf numFmtId="0" fontId="14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left"/>
    </xf>
    <xf numFmtId="0" fontId="0" fillId="0" borderId="21" xfId="58" applyFont="1" applyFill="1" applyBorder="1" applyAlignment="1" quotePrefix="1">
      <alignment horizontal="right" vertical="center"/>
    </xf>
    <xf numFmtId="0" fontId="0" fillId="0" borderId="14" xfId="58" applyFont="1" applyFill="1" applyBorder="1" applyAlignment="1" quotePrefix="1">
      <alignment horizontal="right" vertical="center"/>
    </xf>
    <xf numFmtId="0" fontId="14" fillId="0" borderId="30" xfId="58" applyFont="1" applyFill="1" applyBorder="1" applyAlignment="1">
      <alignment horizontal="left" vertical="center"/>
    </xf>
    <xf numFmtId="0" fontId="14" fillId="0" borderId="16" xfId="58" applyFont="1" applyFill="1" applyBorder="1" applyAlignment="1">
      <alignment horizontal="left" vertical="center"/>
    </xf>
    <xf numFmtId="0" fontId="10" fillId="0" borderId="16" xfId="58" applyFont="1" applyFill="1" applyBorder="1" applyAlignment="1">
      <alignment horizontal="center" vertical="center"/>
    </xf>
    <xf numFmtId="0" fontId="0" fillId="0" borderId="53" xfId="58" applyFont="1" applyFill="1" applyBorder="1" applyAlignment="1">
      <alignment horizontal="right" vertical="center"/>
    </xf>
    <xf numFmtId="0" fontId="0" fillId="0" borderId="45" xfId="58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justify" wrapText="1"/>
    </xf>
    <xf numFmtId="0" fontId="0" fillId="0" borderId="59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4" fillId="0" borderId="53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16" xfId="55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 wrapText="1"/>
    </xf>
    <xf numFmtId="0" fontId="0" fillId="0" borderId="4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14" fillId="0" borderId="64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wrapText="1"/>
    </xf>
    <xf numFmtId="0" fontId="0" fillId="0" borderId="0" xfId="0" applyFont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8" fillId="0" borderId="0" xfId="0" applyFont="1" applyFill="1" applyBorder="1" applyAlignment="1">
      <alignment horizontal="center"/>
    </xf>
    <xf numFmtId="0" fontId="11" fillId="0" borderId="23" xfId="55" applyFont="1" applyFill="1" applyBorder="1" applyAlignment="1">
      <alignment horizontal="center" vertical="center" wrapText="1"/>
      <protection/>
    </xf>
    <xf numFmtId="0" fontId="11" fillId="0" borderId="68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68" xfId="55" applyFont="1" applyFill="1" applyBorder="1" applyAlignment="1">
      <alignment horizontal="center" vertical="center" wrapText="1"/>
      <protection/>
    </xf>
    <xf numFmtId="0" fontId="11" fillId="0" borderId="67" xfId="55" applyFont="1" applyFill="1" applyBorder="1" applyAlignment="1">
      <alignment horizontal="center" vertical="center" wrapText="1"/>
      <protection/>
    </xf>
    <xf numFmtId="0" fontId="11" fillId="0" borderId="57" xfId="55" applyFont="1" applyFill="1" applyBorder="1" applyAlignment="1">
      <alignment horizontal="center" vertical="center" wrapText="1"/>
      <protection/>
    </xf>
    <xf numFmtId="0" fontId="15" fillId="0" borderId="68" xfId="0" applyFont="1" applyFill="1" applyBorder="1" applyAlignment="1">
      <alignment horizontal="right" wrapText="1"/>
    </xf>
    <xf numFmtId="0" fontId="15" fillId="0" borderId="67" xfId="0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right" wrapText="1"/>
    </xf>
    <xf numFmtId="0" fontId="17" fillId="0" borderId="43" xfId="0" applyFon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right"/>
    </xf>
    <xf numFmtId="0" fontId="17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right" wrapText="1"/>
    </xf>
    <xf numFmtId="0" fontId="11" fillId="0" borderId="87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right"/>
    </xf>
    <xf numFmtId="0" fontId="11" fillId="0" borderId="68" xfId="0" applyFont="1" applyFill="1" applyBorder="1" applyAlignment="1">
      <alignment horizontal="right" wrapText="1"/>
    </xf>
    <xf numFmtId="0" fontId="11" fillId="0" borderId="67" xfId="0" applyFont="1" applyFill="1" applyBorder="1" applyAlignment="1">
      <alignment horizontal="right" wrapText="1"/>
    </xf>
    <xf numFmtId="0" fontId="11" fillId="0" borderId="23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right" wrapText="1"/>
    </xf>
    <xf numFmtId="0" fontId="11" fillId="0" borderId="23" xfId="0" applyFont="1" applyFill="1" applyBorder="1" applyAlignment="1">
      <alignment horizontal="right" vertical="center" wrapText="1"/>
    </xf>
    <xf numFmtId="0" fontId="17" fillId="0" borderId="68" xfId="0" applyFont="1" applyFill="1" applyBorder="1" applyAlignment="1">
      <alignment horizontal="right" vertical="center" wrapText="1"/>
    </xf>
    <xf numFmtId="0" fontId="17" fillId="0" borderId="67" xfId="0" applyFont="1" applyFill="1" applyBorder="1" applyAlignment="1">
      <alignment horizontal="right" vertical="center" wrapText="1"/>
    </xf>
    <xf numFmtId="0" fontId="17" fillId="0" borderId="57" xfId="0" applyFont="1" applyFill="1" applyBorder="1" applyAlignment="1">
      <alignment horizontal="right" vertical="center" wrapText="1"/>
    </xf>
    <xf numFmtId="0" fontId="11" fillId="0" borderId="68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2" xfId="55" applyFont="1" applyFill="1" applyBorder="1" applyAlignment="1">
      <alignment horizontal="center" vertical="center" wrapText="1"/>
      <protection/>
    </xf>
    <xf numFmtId="0" fontId="11" fillId="0" borderId="43" xfId="55" applyFont="1" applyFill="1" applyBorder="1" applyAlignment="1">
      <alignment horizontal="center" vertical="center" wrapText="1"/>
      <protection/>
    </xf>
    <xf numFmtId="0" fontId="11" fillId="0" borderId="66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8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0" fontId="17" fillId="0" borderId="67" xfId="0" applyFont="1" applyFill="1" applyBorder="1" applyAlignment="1">
      <alignment horizontal="right"/>
    </xf>
    <xf numFmtId="0" fontId="17" fillId="0" borderId="57" xfId="0" applyFont="1" applyFill="1" applyBorder="1" applyAlignment="1">
      <alignment horizontal="right"/>
    </xf>
    <xf numFmtId="0" fontId="12" fillId="0" borderId="68" xfId="0" applyFont="1" applyFill="1" applyBorder="1" applyAlignment="1">
      <alignment horizontal="right" wrapText="1"/>
    </xf>
    <xf numFmtId="0" fontId="12" fillId="0" borderId="67" xfId="0" applyFont="1" applyFill="1" applyBorder="1" applyAlignment="1">
      <alignment horizontal="right" wrapText="1"/>
    </xf>
    <xf numFmtId="0" fontId="12" fillId="0" borderId="57" xfId="0" applyFont="1" applyFill="1" applyBorder="1" applyAlignment="1">
      <alignment horizontal="right" wrapText="1"/>
    </xf>
    <xf numFmtId="0" fontId="13" fillId="0" borderId="0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 vertical="center"/>
    </xf>
    <xf numFmtId="0" fontId="17" fillId="0" borderId="67" xfId="0" applyFont="1" applyFill="1" applyBorder="1" applyAlignment="1">
      <alignment horizontal="right" vertical="center"/>
    </xf>
    <xf numFmtId="0" fontId="11" fillId="0" borderId="23" xfId="55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 vertical="center"/>
    </xf>
    <xf numFmtId="0" fontId="11" fillId="0" borderId="42" xfId="55" applyFont="1" applyFill="1" applyBorder="1" applyAlignment="1">
      <alignment horizontal="center" vertical="center"/>
      <protection/>
    </xf>
    <xf numFmtId="0" fontId="11" fillId="0" borderId="43" xfId="55" applyFont="1" applyFill="1" applyBorder="1" applyAlignment="1">
      <alignment horizontal="center" vertical="center"/>
      <protection/>
    </xf>
    <xf numFmtId="0" fontId="11" fillId="0" borderId="41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4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right" vertical="center" wrapText="1"/>
    </xf>
    <xf numFmtId="0" fontId="17" fillId="0" borderId="68" xfId="0" applyFont="1" applyFill="1" applyBorder="1" applyAlignment="1">
      <alignment horizontal="right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5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5" fontId="16" fillId="32" borderId="14" xfId="0" applyNumberFormat="1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15" fontId="9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0</xdr:col>
      <xdr:colOff>1257300</xdr:colOff>
      <xdr:row>2</xdr:row>
      <xdr:rowOff>95250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4"/>
  <sheetViews>
    <sheetView tabSelected="1" view="pageBreakPreview" zoomScale="110" zoomScaleNormal="110" zoomScaleSheetLayoutView="110" workbookViewId="0" topLeftCell="B425">
      <selection activeCell="G442" sqref="G442"/>
    </sheetView>
  </sheetViews>
  <sheetFormatPr defaultColWidth="11.421875" defaultRowHeight="12.75"/>
  <cols>
    <col min="1" max="1" width="27.421875" style="100" customWidth="1"/>
    <col min="2" max="2" width="37.8515625" style="6" customWidth="1"/>
    <col min="3" max="3" width="12.00390625" style="6" customWidth="1"/>
    <col min="4" max="15" width="6.28125" style="6" customWidth="1"/>
    <col min="16" max="52" width="11.421875" style="38" customWidth="1"/>
    <col min="53" max="16384" width="11.421875" style="6" customWidth="1"/>
  </cols>
  <sheetData>
    <row r="1" spans="1:15" ht="18.75" customHeight="1">
      <c r="A1" s="548" t="s">
        <v>157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5" ht="15">
      <c r="A2" s="46" t="s">
        <v>178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0.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.75">
      <c r="A4" s="550" t="s">
        <v>249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5" spans="1:15" ht="8.2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4.25" customHeight="1">
      <c r="A6" s="50" t="s">
        <v>229</v>
      </c>
      <c r="B6" s="51"/>
      <c r="C6" s="554" t="s">
        <v>161</v>
      </c>
      <c r="D6" s="555"/>
      <c r="E6" s="556"/>
      <c r="F6" s="52"/>
      <c r="G6" s="551" t="s">
        <v>0</v>
      </c>
      <c r="H6" s="551"/>
      <c r="I6" s="551"/>
      <c r="J6" s="551"/>
      <c r="K6" s="551"/>
      <c r="L6" s="551"/>
      <c r="M6" s="551"/>
      <c r="N6" s="551"/>
      <c r="O6" s="49"/>
    </row>
    <row r="7" spans="1:15" ht="12.75" customHeight="1">
      <c r="A7" s="53"/>
      <c r="B7" s="120"/>
      <c r="C7" s="134" t="s">
        <v>1</v>
      </c>
      <c r="D7" s="552" t="s">
        <v>2</v>
      </c>
      <c r="E7" s="552"/>
      <c r="F7" s="101"/>
      <c r="G7" s="552" t="s">
        <v>1</v>
      </c>
      <c r="H7" s="552"/>
      <c r="I7" s="552" t="s">
        <v>2</v>
      </c>
      <c r="J7" s="552"/>
      <c r="K7" s="553" t="s">
        <v>3</v>
      </c>
      <c r="L7" s="553"/>
      <c r="M7" s="552" t="s">
        <v>4</v>
      </c>
      <c r="N7" s="552"/>
      <c r="O7" s="49"/>
    </row>
    <row r="8" spans="1:15" ht="14.25" customHeight="1">
      <c r="A8" s="50"/>
      <c r="B8" s="51"/>
      <c r="C8" s="177">
        <v>42931</v>
      </c>
      <c r="D8" s="547">
        <v>43084</v>
      </c>
      <c r="E8" s="547"/>
      <c r="F8" s="102"/>
      <c r="G8" s="543">
        <v>42840</v>
      </c>
      <c r="H8" s="544"/>
      <c r="I8" s="543">
        <v>42931</v>
      </c>
      <c r="J8" s="544"/>
      <c r="K8" s="545">
        <v>43023</v>
      </c>
      <c r="L8" s="546"/>
      <c r="M8" s="543">
        <v>43115</v>
      </c>
      <c r="N8" s="544"/>
      <c r="O8" s="51"/>
    </row>
    <row r="9" spans="1:15" ht="8.2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20.25" customHeight="1">
      <c r="A10" s="524" t="s">
        <v>169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</row>
    <row r="11" spans="1:15" ht="4.5" customHeight="1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3.5" thickBot="1">
      <c r="A12" s="489" t="s">
        <v>5</v>
      </c>
      <c r="B12" s="489"/>
      <c r="C12" s="489"/>
      <c r="D12" s="489"/>
      <c r="E12" s="489"/>
      <c r="F12" s="489"/>
      <c r="G12" s="511" t="s">
        <v>6</v>
      </c>
      <c r="H12" s="511"/>
      <c r="I12" s="511"/>
      <c r="J12" s="511"/>
      <c r="K12" s="511"/>
      <c r="L12" s="511"/>
      <c r="M12" s="511"/>
      <c r="N12" s="511"/>
      <c r="O12" s="511"/>
    </row>
    <row r="13" spans="1:15" ht="13.5" thickBot="1">
      <c r="A13" s="161" t="s">
        <v>7</v>
      </c>
      <c r="B13" s="181" t="s">
        <v>47</v>
      </c>
      <c r="C13" s="161" t="s">
        <v>9</v>
      </c>
      <c r="D13" s="472" t="s">
        <v>10</v>
      </c>
      <c r="E13" s="472"/>
      <c r="F13" s="472"/>
      <c r="G13" s="472" t="s">
        <v>11</v>
      </c>
      <c r="H13" s="472"/>
      <c r="I13" s="472"/>
      <c r="J13" s="472" t="s">
        <v>12</v>
      </c>
      <c r="K13" s="472"/>
      <c r="L13" s="472"/>
      <c r="M13" s="472" t="s">
        <v>13</v>
      </c>
      <c r="N13" s="472"/>
      <c r="O13" s="472"/>
    </row>
    <row r="14" spans="1:15" ht="13.5" thickBot="1">
      <c r="A14" s="161" t="s">
        <v>14</v>
      </c>
      <c r="B14" s="142"/>
      <c r="C14" s="142"/>
      <c r="D14" s="143" t="s">
        <v>15</v>
      </c>
      <c r="E14" s="143" t="s">
        <v>16</v>
      </c>
      <c r="F14" s="161" t="s">
        <v>17</v>
      </c>
      <c r="G14" s="143" t="s">
        <v>15</v>
      </c>
      <c r="H14" s="143" t="s">
        <v>16</v>
      </c>
      <c r="I14" s="143" t="s">
        <v>17</v>
      </c>
      <c r="J14" s="143" t="s">
        <v>15</v>
      </c>
      <c r="K14" s="143" t="s">
        <v>16</v>
      </c>
      <c r="L14" s="143" t="s">
        <v>17</v>
      </c>
      <c r="M14" s="143" t="s">
        <v>15</v>
      </c>
      <c r="N14" s="143" t="s">
        <v>16</v>
      </c>
      <c r="O14" s="143" t="s">
        <v>17</v>
      </c>
    </row>
    <row r="15" spans="1:15" ht="13.5" thickBot="1">
      <c r="A15" s="224" t="s">
        <v>226</v>
      </c>
      <c r="B15" s="154" t="s">
        <v>19</v>
      </c>
      <c r="C15" s="145" t="s">
        <v>20</v>
      </c>
      <c r="D15" s="226">
        <v>0</v>
      </c>
      <c r="E15" s="227">
        <v>0</v>
      </c>
      <c r="F15" s="228">
        <f aca="true" t="shared" si="0" ref="F15:F23">D15+E15</f>
        <v>0</v>
      </c>
      <c r="G15" s="226">
        <v>0</v>
      </c>
      <c r="H15" s="232">
        <v>0</v>
      </c>
      <c r="I15" s="228">
        <f aca="true" t="shared" si="1" ref="I15:I23">G15+H15</f>
        <v>0</v>
      </c>
      <c r="J15" s="226">
        <v>453</v>
      </c>
      <c r="K15" s="232">
        <v>508</v>
      </c>
      <c r="L15" s="228">
        <f aca="true" t="shared" si="2" ref="L15:L34">J15+K15</f>
        <v>961</v>
      </c>
      <c r="M15" s="225">
        <f>SUM(G15,J15)</f>
        <v>453</v>
      </c>
      <c r="N15" s="30">
        <f>SUM(H15,K15)</f>
        <v>508</v>
      </c>
      <c r="O15" s="83">
        <f>M15+N15</f>
        <v>961</v>
      </c>
    </row>
    <row r="16" spans="1:15" ht="12.75">
      <c r="A16" s="224" t="s">
        <v>218</v>
      </c>
      <c r="B16" s="154" t="s">
        <v>19</v>
      </c>
      <c r="C16" s="145" t="s">
        <v>20</v>
      </c>
      <c r="D16" s="144">
        <v>82</v>
      </c>
      <c r="E16" s="189">
        <v>70</v>
      </c>
      <c r="F16" s="83">
        <f t="shared" si="0"/>
        <v>152</v>
      </c>
      <c r="G16" s="144">
        <v>73</v>
      </c>
      <c r="H16" s="30">
        <v>64</v>
      </c>
      <c r="I16" s="83">
        <f t="shared" si="1"/>
        <v>137</v>
      </c>
      <c r="J16" s="144">
        <v>0</v>
      </c>
      <c r="K16" s="30">
        <v>0</v>
      </c>
      <c r="L16" s="83">
        <f t="shared" si="2"/>
        <v>0</v>
      </c>
      <c r="M16" s="225">
        <f>SUM(G16,J16)</f>
        <v>73</v>
      </c>
      <c r="N16" s="30">
        <f>SUM(H16,K16)</f>
        <v>64</v>
      </c>
      <c r="O16" s="83">
        <f aca="true" t="shared" si="3" ref="O16:O34">M16+N16</f>
        <v>137</v>
      </c>
    </row>
    <row r="17" spans="1:15" ht="12.75">
      <c r="A17" s="183" t="s">
        <v>230</v>
      </c>
      <c r="B17" s="155" t="s">
        <v>19</v>
      </c>
      <c r="C17" s="147" t="s">
        <v>20</v>
      </c>
      <c r="D17" s="144">
        <v>0</v>
      </c>
      <c r="E17" s="189">
        <v>0</v>
      </c>
      <c r="F17" s="83">
        <f t="shared" si="0"/>
        <v>0</v>
      </c>
      <c r="G17" s="144">
        <v>0</v>
      </c>
      <c r="H17" s="30">
        <v>0</v>
      </c>
      <c r="I17" s="83">
        <f t="shared" si="1"/>
        <v>0</v>
      </c>
      <c r="J17" s="144">
        <v>465</v>
      </c>
      <c r="K17" s="30">
        <v>479</v>
      </c>
      <c r="L17" s="83">
        <f t="shared" si="2"/>
        <v>944</v>
      </c>
      <c r="M17" s="225">
        <f aca="true" t="shared" si="4" ref="M17:M34">SUM(G17,J17)</f>
        <v>465</v>
      </c>
      <c r="N17" s="30">
        <f aca="true" t="shared" si="5" ref="N17:N34">SUM(H17,K17)</f>
        <v>479</v>
      </c>
      <c r="O17" s="83">
        <f t="shared" si="3"/>
        <v>944</v>
      </c>
    </row>
    <row r="18" spans="1:15" ht="12.75">
      <c r="A18" s="183" t="s">
        <v>219</v>
      </c>
      <c r="B18" s="155" t="s">
        <v>19</v>
      </c>
      <c r="C18" s="147" t="s">
        <v>20</v>
      </c>
      <c r="D18" s="144">
        <v>62</v>
      </c>
      <c r="E18" s="189">
        <v>88</v>
      </c>
      <c r="F18" s="83">
        <f t="shared" si="0"/>
        <v>150</v>
      </c>
      <c r="G18" s="144">
        <v>64</v>
      </c>
      <c r="H18" s="30">
        <v>82</v>
      </c>
      <c r="I18" s="83">
        <f t="shared" si="1"/>
        <v>146</v>
      </c>
      <c r="J18" s="144">
        <v>0</v>
      </c>
      <c r="K18" s="30">
        <v>0</v>
      </c>
      <c r="L18" s="83">
        <f t="shared" si="2"/>
        <v>0</v>
      </c>
      <c r="M18" s="225">
        <f t="shared" si="4"/>
        <v>64</v>
      </c>
      <c r="N18" s="30">
        <f t="shared" si="5"/>
        <v>82</v>
      </c>
      <c r="O18" s="83">
        <f t="shared" si="3"/>
        <v>146</v>
      </c>
    </row>
    <row r="19" spans="1:15" ht="12.75">
      <c r="A19" s="183" t="s">
        <v>231</v>
      </c>
      <c r="B19" s="155" t="s">
        <v>19</v>
      </c>
      <c r="C19" s="147" t="s">
        <v>20</v>
      </c>
      <c r="D19" s="144">
        <v>0</v>
      </c>
      <c r="E19" s="189">
        <v>0</v>
      </c>
      <c r="F19" s="83">
        <f t="shared" si="0"/>
        <v>0</v>
      </c>
      <c r="G19" s="144">
        <v>0</v>
      </c>
      <c r="H19" s="30">
        <v>0</v>
      </c>
      <c r="I19" s="83">
        <f t="shared" si="1"/>
        <v>0</v>
      </c>
      <c r="J19" s="144">
        <v>116</v>
      </c>
      <c r="K19" s="30">
        <v>309</v>
      </c>
      <c r="L19" s="83">
        <f t="shared" si="2"/>
        <v>425</v>
      </c>
      <c r="M19" s="225">
        <f t="shared" si="4"/>
        <v>116</v>
      </c>
      <c r="N19" s="30">
        <f t="shared" si="5"/>
        <v>309</v>
      </c>
      <c r="O19" s="83">
        <f t="shared" si="3"/>
        <v>425</v>
      </c>
    </row>
    <row r="20" spans="1:15" ht="12.75">
      <c r="A20" s="183" t="s">
        <v>22</v>
      </c>
      <c r="B20" s="155" t="s">
        <v>19</v>
      </c>
      <c r="C20" s="147" t="s">
        <v>20</v>
      </c>
      <c r="D20" s="144">
        <v>71</v>
      </c>
      <c r="E20" s="189">
        <v>125</v>
      </c>
      <c r="F20" s="83">
        <f t="shared" si="0"/>
        <v>196</v>
      </c>
      <c r="G20" s="144">
        <v>35</v>
      </c>
      <c r="H20" s="30">
        <v>75</v>
      </c>
      <c r="I20" s="83">
        <f t="shared" si="1"/>
        <v>110</v>
      </c>
      <c r="J20" s="144">
        <v>108</v>
      </c>
      <c r="K20" s="30">
        <v>170</v>
      </c>
      <c r="L20" s="83">
        <f t="shared" si="2"/>
        <v>278</v>
      </c>
      <c r="M20" s="225">
        <f t="shared" si="4"/>
        <v>143</v>
      </c>
      <c r="N20" s="30">
        <f t="shared" si="5"/>
        <v>245</v>
      </c>
      <c r="O20" s="83">
        <f t="shared" si="3"/>
        <v>388</v>
      </c>
    </row>
    <row r="21" spans="1:15" ht="24">
      <c r="A21" s="183" t="s">
        <v>209</v>
      </c>
      <c r="B21" s="155" t="s">
        <v>19</v>
      </c>
      <c r="C21" s="147" t="s">
        <v>20</v>
      </c>
      <c r="D21" s="144">
        <v>60</v>
      </c>
      <c r="E21" s="189">
        <v>4</v>
      </c>
      <c r="F21" s="83">
        <f t="shared" si="0"/>
        <v>64</v>
      </c>
      <c r="G21" s="144">
        <v>44</v>
      </c>
      <c r="H21" s="30">
        <v>1</v>
      </c>
      <c r="I21" s="83">
        <f t="shared" si="1"/>
        <v>45</v>
      </c>
      <c r="J21" s="144">
        <v>59</v>
      </c>
      <c r="K21" s="30">
        <v>19</v>
      </c>
      <c r="L21" s="83">
        <f t="shared" si="2"/>
        <v>78</v>
      </c>
      <c r="M21" s="225">
        <f>SUM(G21,J21)</f>
        <v>103</v>
      </c>
      <c r="N21" s="30">
        <f t="shared" si="5"/>
        <v>20</v>
      </c>
      <c r="O21" s="83">
        <f t="shared" si="3"/>
        <v>123</v>
      </c>
    </row>
    <row r="22" spans="1:15" ht="12.75">
      <c r="A22" s="183" t="s">
        <v>23</v>
      </c>
      <c r="B22" s="155" t="s">
        <v>19</v>
      </c>
      <c r="C22" s="147" t="s">
        <v>20</v>
      </c>
      <c r="D22" s="144">
        <v>91</v>
      </c>
      <c r="E22" s="189">
        <v>23</v>
      </c>
      <c r="F22" s="83">
        <f t="shared" si="0"/>
        <v>114</v>
      </c>
      <c r="G22" s="144">
        <v>82</v>
      </c>
      <c r="H22" s="30">
        <v>23</v>
      </c>
      <c r="I22" s="83">
        <f t="shared" si="1"/>
        <v>105</v>
      </c>
      <c r="J22" s="144">
        <v>287</v>
      </c>
      <c r="K22" s="30">
        <v>76</v>
      </c>
      <c r="L22" s="83">
        <f t="shared" si="2"/>
        <v>363</v>
      </c>
      <c r="M22" s="225">
        <f t="shared" si="4"/>
        <v>369</v>
      </c>
      <c r="N22" s="30">
        <f t="shared" si="5"/>
        <v>99</v>
      </c>
      <c r="O22" s="83">
        <f t="shared" si="3"/>
        <v>468</v>
      </c>
    </row>
    <row r="23" spans="1:15" ht="12.75">
      <c r="A23" s="183" t="s">
        <v>24</v>
      </c>
      <c r="B23" s="155" t="s">
        <v>175</v>
      </c>
      <c r="C23" s="147" t="s">
        <v>20</v>
      </c>
      <c r="D23" s="144">
        <v>29</v>
      </c>
      <c r="E23" s="189">
        <v>22</v>
      </c>
      <c r="F23" s="83">
        <f t="shared" si="0"/>
        <v>51</v>
      </c>
      <c r="G23" s="144">
        <v>26</v>
      </c>
      <c r="H23" s="30">
        <v>26</v>
      </c>
      <c r="I23" s="83">
        <f t="shared" si="1"/>
        <v>52</v>
      </c>
      <c r="J23" s="144">
        <v>84</v>
      </c>
      <c r="K23" s="30">
        <v>141</v>
      </c>
      <c r="L23" s="83">
        <f t="shared" si="2"/>
        <v>225</v>
      </c>
      <c r="M23" s="225">
        <f t="shared" si="4"/>
        <v>110</v>
      </c>
      <c r="N23" s="30">
        <f t="shared" si="5"/>
        <v>167</v>
      </c>
      <c r="O23" s="83">
        <f t="shared" si="3"/>
        <v>277</v>
      </c>
    </row>
    <row r="24" spans="1:15" ht="12.75">
      <c r="A24" s="183" t="s">
        <v>232</v>
      </c>
      <c r="B24" s="155" t="s">
        <v>25</v>
      </c>
      <c r="C24" s="147" t="s">
        <v>20</v>
      </c>
      <c r="D24" s="144">
        <v>0</v>
      </c>
      <c r="E24" s="189">
        <v>0</v>
      </c>
      <c r="F24" s="83">
        <f aca="true" t="shared" si="6" ref="F24:F34">SUM(D24:E24)</f>
        <v>0</v>
      </c>
      <c r="G24" s="144">
        <v>0</v>
      </c>
      <c r="H24" s="30">
        <v>0</v>
      </c>
      <c r="I24" s="83">
        <f aca="true" t="shared" si="7" ref="I24:I34">SUM(G24:H24)</f>
        <v>0</v>
      </c>
      <c r="J24" s="144">
        <v>781</v>
      </c>
      <c r="K24" s="30">
        <v>211</v>
      </c>
      <c r="L24" s="83">
        <f t="shared" si="2"/>
        <v>992</v>
      </c>
      <c r="M24" s="225">
        <f t="shared" si="4"/>
        <v>781</v>
      </c>
      <c r="N24" s="30">
        <f t="shared" si="5"/>
        <v>211</v>
      </c>
      <c r="O24" s="83">
        <f t="shared" si="3"/>
        <v>992</v>
      </c>
    </row>
    <row r="25" spans="1:15" ht="12.75">
      <c r="A25" s="183" t="s">
        <v>26</v>
      </c>
      <c r="B25" s="155" t="s">
        <v>25</v>
      </c>
      <c r="C25" s="147" t="s">
        <v>20</v>
      </c>
      <c r="D25" s="144">
        <v>411</v>
      </c>
      <c r="E25" s="189">
        <v>87</v>
      </c>
      <c r="F25" s="83">
        <f t="shared" si="6"/>
        <v>498</v>
      </c>
      <c r="G25" s="144">
        <v>103</v>
      </c>
      <c r="H25" s="30">
        <v>26</v>
      </c>
      <c r="I25" s="83">
        <f t="shared" si="7"/>
        <v>129</v>
      </c>
      <c r="J25" s="144">
        <v>254</v>
      </c>
      <c r="K25" s="30">
        <v>57</v>
      </c>
      <c r="L25" s="83">
        <f t="shared" si="2"/>
        <v>311</v>
      </c>
      <c r="M25" s="225">
        <f t="shared" si="4"/>
        <v>357</v>
      </c>
      <c r="N25" s="30">
        <f t="shared" si="5"/>
        <v>83</v>
      </c>
      <c r="O25" s="83">
        <f t="shared" si="3"/>
        <v>440</v>
      </c>
    </row>
    <row r="26" spans="1:15" ht="12.75">
      <c r="A26" s="183" t="s">
        <v>27</v>
      </c>
      <c r="B26" s="155" t="s">
        <v>193</v>
      </c>
      <c r="C26" s="147" t="s">
        <v>20</v>
      </c>
      <c r="D26" s="144">
        <v>29</v>
      </c>
      <c r="E26" s="189">
        <v>2</v>
      </c>
      <c r="F26" s="83">
        <f t="shared" si="6"/>
        <v>31</v>
      </c>
      <c r="G26" s="144">
        <v>28</v>
      </c>
      <c r="H26" s="30">
        <v>2</v>
      </c>
      <c r="I26" s="83">
        <f t="shared" si="7"/>
        <v>30</v>
      </c>
      <c r="J26" s="144">
        <v>27</v>
      </c>
      <c r="K26" s="30">
        <v>9</v>
      </c>
      <c r="L26" s="83">
        <f t="shared" si="2"/>
        <v>36</v>
      </c>
      <c r="M26" s="225">
        <f t="shared" si="4"/>
        <v>55</v>
      </c>
      <c r="N26" s="30">
        <f t="shared" si="5"/>
        <v>11</v>
      </c>
      <c r="O26" s="83">
        <f t="shared" si="3"/>
        <v>66</v>
      </c>
    </row>
    <row r="27" spans="1:15" ht="12.75">
      <c r="A27" s="183" t="s">
        <v>233</v>
      </c>
      <c r="B27" s="155" t="s">
        <v>193</v>
      </c>
      <c r="C27" s="147" t="s">
        <v>20</v>
      </c>
      <c r="D27" s="144">
        <v>0</v>
      </c>
      <c r="E27" s="189">
        <v>0</v>
      </c>
      <c r="F27" s="83">
        <f t="shared" si="6"/>
        <v>0</v>
      </c>
      <c r="G27" s="144">
        <v>0</v>
      </c>
      <c r="H27" s="30">
        <v>0</v>
      </c>
      <c r="I27" s="83">
        <f t="shared" si="7"/>
        <v>0</v>
      </c>
      <c r="J27" s="144">
        <v>5</v>
      </c>
      <c r="K27" s="30">
        <v>2</v>
      </c>
      <c r="L27" s="83">
        <f t="shared" si="2"/>
        <v>7</v>
      </c>
      <c r="M27" s="225">
        <f t="shared" si="4"/>
        <v>5</v>
      </c>
      <c r="N27" s="30">
        <f t="shared" si="5"/>
        <v>2</v>
      </c>
      <c r="O27" s="83">
        <f t="shared" si="3"/>
        <v>7</v>
      </c>
    </row>
    <row r="28" spans="1:15" ht="12.75">
      <c r="A28" s="183" t="s">
        <v>28</v>
      </c>
      <c r="B28" s="155" t="s">
        <v>193</v>
      </c>
      <c r="C28" s="147" t="s">
        <v>20</v>
      </c>
      <c r="D28" s="144">
        <v>17</v>
      </c>
      <c r="E28" s="189">
        <v>10</v>
      </c>
      <c r="F28" s="83">
        <f t="shared" si="6"/>
        <v>27</v>
      </c>
      <c r="G28" s="144">
        <v>17</v>
      </c>
      <c r="H28" s="30">
        <v>6</v>
      </c>
      <c r="I28" s="83">
        <f t="shared" si="7"/>
        <v>23</v>
      </c>
      <c r="J28" s="144">
        <v>15</v>
      </c>
      <c r="K28" s="30">
        <v>21</v>
      </c>
      <c r="L28" s="83">
        <f t="shared" si="2"/>
        <v>36</v>
      </c>
      <c r="M28" s="225">
        <f t="shared" si="4"/>
        <v>32</v>
      </c>
      <c r="N28" s="30">
        <f t="shared" si="5"/>
        <v>27</v>
      </c>
      <c r="O28" s="83">
        <f t="shared" si="3"/>
        <v>59</v>
      </c>
    </row>
    <row r="29" spans="1:15" ht="12.75">
      <c r="A29" s="183" t="s">
        <v>234</v>
      </c>
      <c r="B29" s="155" t="s">
        <v>192</v>
      </c>
      <c r="C29" s="147" t="s">
        <v>20</v>
      </c>
      <c r="D29" s="144">
        <v>0</v>
      </c>
      <c r="E29" s="189">
        <v>0</v>
      </c>
      <c r="F29" s="83">
        <f>SUM(D29:E29)</f>
        <v>0</v>
      </c>
      <c r="G29" s="144">
        <v>0</v>
      </c>
      <c r="H29" s="30">
        <v>0</v>
      </c>
      <c r="I29" s="83">
        <f t="shared" si="7"/>
        <v>0</v>
      </c>
      <c r="J29" s="144">
        <v>6</v>
      </c>
      <c r="K29" s="30">
        <v>7</v>
      </c>
      <c r="L29" s="83">
        <f t="shared" si="2"/>
        <v>13</v>
      </c>
      <c r="M29" s="225">
        <f t="shared" si="4"/>
        <v>6</v>
      </c>
      <c r="N29" s="30">
        <f t="shared" si="5"/>
        <v>7</v>
      </c>
      <c r="O29" s="83">
        <f t="shared" si="3"/>
        <v>13</v>
      </c>
    </row>
    <row r="30" spans="1:15" ht="12.75">
      <c r="A30" s="149" t="s">
        <v>220</v>
      </c>
      <c r="B30" s="155" t="s">
        <v>192</v>
      </c>
      <c r="C30" s="147" t="s">
        <v>20</v>
      </c>
      <c r="D30" s="144">
        <v>7</v>
      </c>
      <c r="E30" s="274">
        <v>9</v>
      </c>
      <c r="F30" s="83">
        <f>SUM(D30:E30)</f>
        <v>16</v>
      </c>
      <c r="G30" s="275">
        <v>7</v>
      </c>
      <c r="H30" s="276">
        <v>8</v>
      </c>
      <c r="I30" s="83">
        <f t="shared" si="7"/>
        <v>15</v>
      </c>
      <c r="J30" s="275">
        <v>0</v>
      </c>
      <c r="K30" s="276">
        <v>0</v>
      </c>
      <c r="L30" s="83">
        <f t="shared" si="2"/>
        <v>0</v>
      </c>
      <c r="M30" s="225">
        <f t="shared" si="4"/>
        <v>7</v>
      </c>
      <c r="N30" s="30">
        <f t="shared" si="5"/>
        <v>8</v>
      </c>
      <c r="O30" s="83">
        <f t="shared" si="3"/>
        <v>15</v>
      </c>
    </row>
    <row r="31" spans="1:15" ht="12.75">
      <c r="A31" s="149" t="s">
        <v>216</v>
      </c>
      <c r="B31" s="153" t="s">
        <v>217</v>
      </c>
      <c r="C31" s="147" t="s">
        <v>20</v>
      </c>
      <c r="D31" s="146">
        <v>19</v>
      </c>
      <c r="E31" s="190">
        <v>9</v>
      </c>
      <c r="F31" s="83">
        <f>SUM(D31:E31)</f>
        <v>28</v>
      </c>
      <c r="G31" s="148">
        <v>13</v>
      </c>
      <c r="H31" s="150">
        <v>7</v>
      </c>
      <c r="I31" s="83">
        <f t="shared" si="7"/>
        <v>20</v>
      </c>
      <c r="J31" s="148">
        <v>10</v>
      </c>
      <c r="K31" s="150">
        <v>5</v>
      </c>
      <c r="L31" s="83">
        <f t="shared" si="2"/>
        <v>15</v>
      </c>
      <c r="M31" s="225">
        <f t="shared" si="4"/>
        <v>23</v>
      </c>
      <c r="N31" s="30">
        <f t="shared" si="5"/>
        <v>12</v>
      </c>
      <c r="O31" s="83">
        <f t="shared" si="3"/>
        <v>35</v>
      </c>
    </row>
    <row r="32" spans="1:52" s="152" customFormat="1" ht="13.5" customHeight="1">
      <c r="A32" s="149" t="s">
        <v>151</v>
      </c>
      <c r="B32" s="153" t="s">
        <v>168</v>
      </c>
      <c r="C32" s="147" t="s">
        <v>20</v>
      </c>
      <c r="D32" s="146">
        <v>0</v>
      </c>
      <c r="E32" s="190">
        <v>0</v>
      </c>
      <c r="F32" s="83">
        <f t="shared" si="6"/>
        <v>0</v>
      </c>
      <c r="G32" s="148">
        <v>0</v>
      </c>
      <c r="H32" s="150">
        <v>0</v>
      </c>
      <c r="I32" s="83">
        <f t="shared" si="7"/>
        <v>0</v>
      </c>
      <c r="J32" s="148">
        <v>25</v>
      </c>
      <c r="K32" s="150">
        <v>35</v>
      </c>
      <c r="L32" s="83">
        <f t="shared" si="2"/>
        <v>60</v>
      </c>
      <c r="M32" s="225">
        <f t="shared" si="4"/>
        <v>25</v>
      </c>
      <c r="N32" s="30">
        <f t="shared" si="5"/>
        <v>35</v>
      </c>
      <c r="O32" s="83">
        <f t="shared" si="3"/>
        <v>60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</row>
    <row r="33" spans="1:15" ht="15.75" customHeight="1">
      <c r="A33" s="149" t="s">
        <v>29</v>
      </c>
      <c r="B33" s="153" t="s">
        <v>30</v>
      </c>
      <c r="C33" s="147" t="s">
        <v>20</v>
      </c>
      <c r="D33" s="146">
        <v>302</v>
      </c>
      <c r="E33" s="190">
        <v>180</v>
      </c>
      <c r="F33" s="83">
        <f>SUM(D33:E33)</f>
        <v>482</v>
      </c>
      <c r="G33" s="148">
        <v>79</v>
      </c>
      <c r="H33" s="150">
        <v>21</v>
      </c>
      <c r="I33" s="83">
        <f>SUM(G33:H33)</f>
        <v>100</v>
      </c>
      <c r="J33" s="148">
        <v>397</v>
      </c>
      <c r="K33" s="150">
        <v>283</v>
      </c>
      <c r="L33" s="83">
        <f t="shared" si="2"/>
        <v>680</v>
      </c>
      <c r="M33" s="225">
        <f t="shared" si="4"/>
        <v>476</v>
      </c>
      <c r="N33" s="30">
        <f t="shared" si="5"/>
        <v>304</v>
      </c>
      <c r="O33" s="83">
        <f t="shared" si="3"/>
        <v>780</v>
      </c>
    </row>
    <row r="34" spans="1:15" ht="13.5" thickBot="1">
      <c r="A34" s="149" t="s">
        <v>235</v>
      </c>
      <c r="B34" s="153" t="s">
        <v>165</v>
      </c>
      <c r="C34" s="360" t="s">
        <v>20</v>
      </c>
      <c r="D34" s="229">
        <v>0</v>
      </c>
      <c r="E34" s="230">
        <v>0</v>
      </c>
      <c r="F34" s="231">
        <f t="shared" si="6"/>
        <v>0</v>
      </c>
      <c r="G34" s="229">
        <v>0</v>
      </c>
      <c r="H34" s="230">
        <v>0</v>
      </c>
      <c r="I34" s="231">
        <f t="shared" si="7"/>
        <v>0</v>
      </c>
      <c r="J34" s="229">
        <v>123</v>
      </c>
      <c r="K34" s="230">
        <v>78</v>
      </c>
      <c r="L34" s="231">
        <f t="shared" si="2"/>
        <v>201</v>
      </c>
      <c r="M34" s="225">
        <f t="shared" si="4"/>
        <v>123</v>
      </c>
      <c r="N34" s="30">
        <f t="shared" si="5"/>
        <v>78</v>
      </c>
      <c r="O34" s="83">
        <f t="shared" si="3"/>
        <v>201</v>
      </c>
    </row>
    <row r="35" spans="1:15" ht="13.5" thickBot="1">
      <c r="A35" s="485" t="s">
        <v>31</v>
      </c>
      <c r="B35" s="485"/>
      <c r="C35" s="485"/>
      <c r="D35" s="106">
        <f aca="true" t="shared" si="8" ref="D35:O35">SUM(D15:D34)</f>
        <v>1180</v>
      </c>
      <c r="E35" s="106">
        <f t="shared" si="8"/>
        <v>629</v>
      </c>
      <c r="F35" s="106">
        <f t="shared" si="8"/>
        <v>1809</v>
      </c>
      <c r="G35" s="106">
        <f t="shared" si="8"/>
        <v>571</v>
      </c>
      <c r="H35" s="106">
        <f t="shared" si="8"/>
        <v>341</v>
      </c>
      <c r="I35" s="106">
        <f t="shared" si="8"/>
        <v>912</v>
      </c>
      <c r="J35" s="106">
        <f t="shared" si="8"/>
        <v>3215</v>
      </c>
      <c r="K35" s="106">
        <f t="shared" si="8"/>
        <v>2410</v>
      </c>
      <c r="L35" s="106">
        <f t="shared" si="8"/>
        <v>5625</v>
      </c>
      <c r="M35" s="106">
        <f t="shared" si="8"/>
        <v>3786</v>
      </c>
      <c r="N35" s="106">
        <f t="shared" si="8"/>
        <v>2751</v>
      </c>
      <c r="O35" s="106">
        <f t="shared" si="8"/>
        <v>6537</v>
      </c>
    </row>
    <row r="36" spans="1:15" ht="13.5" thickBot="1">
      <c r="A36" s="37"/>
      <c r="B36" s="37"/>
      <c r="C36" s="3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52" s="152" customFormat="1" ht="13.5" thickBot="1">
      <c r="A37" s="211" t="s">
        <v>32</v>
      </c>
      <c r="B37" s="212" t="s">
        <v>8</v>
      </c>
      <c r="C37" s="294" t="s">
        <v>9</v>
      </c>
      <c r="D37" s="156" t="s">
        <v>15</v>
      </c>
      <c r="E37" s="156" t="s">
        <v>16</v>
      </c>
      <c r="F37" s="136" t="s">
        <v>17</v>
      </c>
      <c r="G37" s="156" t="s">
        <v>15</v>
      </c>
      <c r="H37" s="156" t="s">
        <v>16</v>
      </c>
      <c r="I37" s="156" t="s">
        <v>17</v>
      </c>
      <c r="J37" s="156" t="s">
        <v>15</v>
      </c>
      <c r="K37" s="156" t="s">
        <v>16</v>
      </c>
      <c r="L37" s="156" t="s">
        <v>17</v>
      </c>
      <c r="M37" s="220" t="s">
        <v>15</v>
      </c>
      <c r="N37" s="143" t="s">
        <v>16</v>
      </c>
      <c r="O37" s="156" t="s">
        <v>17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</row>
    <row r="38" spans="1:52" s="152" customFormat="1" ht="10.5" customHeight="1">
      <c r="A38" s="361" t="s">
        <v>93</v>
      </c>
      <c r="B38" s="362" t="s">
        <v>19</v>
      </c>
      <c r="C38" s="135" t="s">
        <v>20</v>
      </c>
      <c r="D38" s="123">
        <v>0</v>
      </c>
      <c r="E38" s="363">
        <v>0</v>
      </c>
      <c r="F38" s="364">
        <f>SUM(D38:E38)</f>
        <v>0</v>
      </c>
      <c r="G38" s="365">
        <v>0</v>
      </c>
      <c r="H38" s="366">
        <v>0</v>
      </c>
      <c r="I38" s="364">
        <f aca="true" t="shared" si="9" ref="I38:I52">SUM(G38:H38)</f>
        <v>0</v>
      </c>
      <c r="J38" s="365">
        <v>0</v>
      </c>
      <c r="K38" s="366">
        <v>0</v>
      </c>
      <c r="L38" s="364">
        <f aca="true" t="shared" si="10" ref="L38:L52">SUM(J38:K38)</f>
        <v>0</v>
      </c>
      <c r="M38" s="225">
        <f>SUM(G38,J38)</f>
        <v>0</v>
      </c>
      <c r="N38" s="30">
        <f>SUM(H38,K38)</f>
        <v>0</v>
      </c>
      <c r="O38" s="19">
        <f>SUM(M38:N38)</f>
        <v>0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</row>
    <row r="39" spans="1:52" s="152" customFormat="1" ht="10.5" customHeight="1">
      <c r="A39" s="218" t="s">
        <v>34</v>
      </c>
      <c r="B39" s="18" t="s">
        <v>19</v>
      </c>
      <c r="C39" s="135" t="s">
        <v>20</v>
      </c>
      <c r="D39" s="367">
        <v>0</v>
      </c>
      <c r="E39" s="368">
        <v>0</v>
      </c>
      <c r="F39" s="24">
        <f aca="true" t="shared" si="11" ref="F39:F52">SUM(D39:E39)</f>
        <v>0</v>
      </c>
      <c r="G39" s="124">
        <v>0</v>
      </c>
      <c r="H39" s="23">
        <v>0</v>
      </c>
      <c r="I39" s="24">
        <f t="shared" si="9"/>
        <v>0</v>
      </c>
      <c r="J39" s="124">
        <v>0</v>
      </c>
      <c r="K39" s="23">
        <v>0</v>
      </c>
      <c r="L39" s="24">
        <f t="shared" si="10"/>
        <v>0</v>
      </c>
      <c r="M39" s="225">
        <f aca="true" t="shared" si="12" ref="M39:M52">SUM(G39,J39)</f>
        <v>0</v>
      </c>
      <c r="N39" s="30">
        <f aca="true" t="shared" si="13" ref="N39:N52">SUM(H39,K39)</f>
        <v>0</v>
      </c>
      <c r="O39" s="24">
        <f>SUM(M39:N39)</f>
        <v>0</v>
      </c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</row>
    <row r="40" spans="1:52" s="152" customFormat="1" ht="12.75">
      <c r="A40" s="218" t="s">
        <v>35</v>
      </c>
      <c r="B40" s="18" t="s">
        <v>19</v>
      </c>
      <c r="C40" s="135" t="s">
        <v>20</v>
      </c>
      <c r="D40" s="367">
        <v>5</v>
      </c>
      <c r="E40" s="368">
        <v>9</v>
      </c>
      <c r="F40" s="24">
        <f t="shared" si="11"/>
        <v>14</v>
      </c>
      <c r="G40" s="124">
        <v>5</v>
      </c>
      <c r="H40" s="23">
        <v>8</v>
      </c>
      <c r="I40" s="24">
        <f t="shared" si="9"/>
        <v>13</v>
      </c>
      <c r="J40" s="124">
        <v>11</v>
      </c>
      <c r="K40" s="23">
        <v>12</v>
      </c>
      <c r="L40" s="24">
        <f t="shared" si="10"/>
        <v>23</v>
      </c>
      <c r="M40" s="225">
        <f t="shared" si="12"/>
        <v>16</v>
      </c>
      <c r="N40" s="30">
        <f t="shared" si="13"/>
        <v>20</v>
      </c>
      <c r="O40" s="24">
        <f aca="true" t="shared" si="14" ref="O40:O50">SUM(M40:N40)</f>
        <v>36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</row>
    <row r="41" spans="1:52" s="152" customFormat="1" ht="12.75">
      <c r="A41" s="218" t="s">
        <v>94</v>
      </c>
      <c r="B41" s="18" t="s">
        <v>19</v>
      </c>
      <c r="C41" s="135" t="s">
        <v>20</v>
      </c>
      <c r="D41" s="367">
        <v>16</v>
      </c>
      <c r="E41" s="368">
        <v>10</v>
      </c>
      <c r="F41" s="24">
        <f t="shared" si="11"/>
        <v>26</v>
      </c>
      <c r="G41" s="124">
        <v>13</v>
      </c>
      <c r="H41" s="23">
        <v>14</v>
      </c>
      <c r="I41" s="24">
        <f t="shared" si="9"/>
        <v>27</v>
      </c>
      <c r="J41" s="124">
        <v>8</v>
      </c>
      <c r="K41" s="23">
        <v>14</v>
      </c>
      <c r="L41" s="24">
        <f t="shared" si="10"/>
        <v>22</v>
      </c>
      <c r="M41" s="225">
        <f t="shared" si="12"/>
        <v>21</v>
      </c>
      <c r="N41" s="30">
        <f t="shared" si="13"/>
        <v>28</v>
      </c>
      <c r="O41" s="24">
        <f t="shared" si="14"/>
        <v>49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</row>
    <row r="42" spans="1:52" s="152" customFormat="1" ht="12.75">
      <c r="A42" s="218" t="s">
        <v>36</v>
      </c>
      <c r="B42" s="18" t="s">
        <v>19</v>
      </c>
      <c r="C42" s="135" t="s">
        <v>20</v>
      </c>
      <c r="D42" s="124">
        <v>0</v>
      </c>
      <c r="E42" s="23">
        <v>0</v>
      </c>
      <c r="F42" s="24">
        <f t="shared" si="11"/>
        <v>0</v>
      </c>
      <c r="G42" s="124">
        <v>0</v>
      </c>
      <c r="H42" s="23">
        <v>0</v>
      </c>
      <c r="I42" s="24">
        <f t="shared" si="9"/>
        <v>0</v>
      </c>
      <c r="J42" s="124">
        <v>0</v>
      </c>
      <c r="K42" s="23">
        <v>0</v>
      </c>
      <c r="L42" s="24">
        <f t="shared" si="10"/>
        <v>0</v>
      </c>
      <c r="M42" s="225">
        <f t="shared" si="12"/>
        <v>0</v>
      </c>
      <c r="N42" s="30">
        <f t="shared" si="13"/>
        <v>0</v>
      </c>
      <c r="O42" s="24">
        <f t="shared" si="14"/>
        <v>0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</row>
    <row r="43" spans="1:52" s="152" customFormat="1" ht="12.75">
      <c r="A43" s="218" t="s">
        <v>37</v>
      </c>
      <c r="B43" s="18" t="s">
        <v>19</v>
      </c>
      <c r="C43" s="135" t="s">
        <v>20</v>
      </c>
      <c r="D43" s="124">
        <v>0</v>
      </c>
      <c r="E43" s="23">
        <v>0</v>
      </c>
      <c r="F43" s="24">
        <f>SUM(D43:E43)</f>
        <v>0</v>
      </c>
      <c r="G43" s="124">
        <v>0</v>
      </c>
      <c r="H43" s="23">
        <v>0</v>
      </c>
      <c r="I43" s="24">
        <f>SUM(G43:H43)</f>
        <v>0</v>
      </c>
      <c r="J43" s="124">
        <v>5</v>
      </c>
      <c r="K43" s="23">
        <v>9</v>
      </c>
      <c r="L43" s="24">
        <f>SUM(J43:K43)</f>
        <v>14</v>
      </c>
      <c r="M43" s="225">
        <f t="shared" si="12"/>
        <v>5</v>
      </c>
      <c r="N43" s="30">
        <f t="shared" si="13"/>
        <v>9</v>
      </c>
      <c r="O43" s="24">
        <f>SUM(M43:N43)</f>
        <v>14</v>
      </c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</row>
    <row r="44" spans="1:52" s="152" customFormat="1" ht="12.75">
      <c r="A44" s="218" t="s">
        <v>179</v>
      </c>
      <c r="B44" s="18" t="s">
        <v>19</v>
      </c>
      <c r="C44" s="135" t="s">
        <v>20</v>
      </c>
      <c r="D44" s="124">
        <v>0</v>
      </c>
      <c r="E44" s="23">
        <v>0</v>
      </c>
      <c r="F44" s="24">
        <f>SUM(D44:E44)</f>
        <v>0</v>
      </c>
      <c r="G44" s="124">
        <v>0</v>
      </c>
      <c r="H44" s="23">
        <v>0</v>
      </c>
      <c r="I44" s="24">
        <f>SUM(G44:H44)</f>
        <v>0</v>
      </c>
      <c r="J44" s="124">
        <v>13</v>
      </c>
      <c r="K44" s="23">
        <v>5</v>
      </c>
      <c r="L44" s="24">
        <f>SUM(J44:K44)</f>
        <v>18</v>
      </c>
      <c r="M44" s="225">
        <f t="shared" si="12"/>
        <v>13</v>
      </c>
      <c r="N44" s="30">
        <f t="shared" si="13"/>
        <v>5</v>
      </c>
      <c r="O44" s="24">
        <f>SUM(M44:N44)</f>
        <v>18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</row>
    <row r="45" spans="1:52" s="369" customFormat="1" ht="22.5" customHeight="1">
      <c r="A45" s="170" t="s">
        <v>189</v>
      </c>
      <c r="B45" s="18" t="s">
        <v>25</v>
      </c>
      <c r="C45" s="135" t="s">
        <v>20</v>
      </c>
      <c r="D45" s="124">
        <v>0</v>
      </c>
      <c r="E45" s="23">
        <v>0</v>
      </c>
      <c r="F45" s="24">
        <f t="shared" si="11"/>
        <v>0</v>
      </c>
      <c r="G45" s="124">
        <v>0</v>
      </c>
      <c r="H45" s="23">
        <v>0</v>
      </c>
      <c r="I45" s="24">
        <f t="shared" si="9"/>
        <v>0</v>
      </c>
      <c r="J45" s="124">
        <v>11</v>
      </c>
      <c r="K45" s="23">
        <v>6</v>
      </c>
      <c r="L45" s="24">
        <f t="shared" si="10"/>
        <v>17</v>
      </c>
      <c r="M45" s="180">
        <f t="shared" si="12"/>
        <v>11</v>
      </c>
      <c r="N45" s="31">
        <f t="shared" si="13"/>
        <v>6</v>
      </c>
      <c r="O45" s="24">
        <f t="shared" si="14"/>
        <v>17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s="152" customFormat="1" ht="12.75" customHeight="1">
      <c r="A46" s="218" t="s">
        <v>39</v>
      </c>
      <c r="B46" s="18" t="s">
        <v>25</v>
      </c>
      <c r="C46" s="135" t="s">
        <v>20</v>
      </c>
      <c r="D46" s="124">
        <v>1</v>
      </c>
      <c r="E46" s="23">
        <v>1</v>
      </c>
      <c r="F46" s="24">
        <f t="shared" si="11"/>
        <v>2</v>
      </c>
      <c r="G46" s="124">
        <v>1</v>
      </c>
      <c r="H46" s="23">
        <v>1</v>
      </c>
      <c r="I46" s="24">
        <f t="shared" si="9"/>
        <v>2</v>
      </c>
      <c r="J46" s="124">
        <v>0</v>
      </c>
      <c r="K46" s="23">
        <v>0</v>
      </c>
      <c r="L46" s="24">
        <f t="shared" si="10"/>
        <v>0</v>
      </c>
      <c r="M46" s="180">
        <f t="shared" si="12"/>
        <v>1</v>
      </c>
      <c r="N46" s="31">
        <f t="shared" si="13"/>
        <v>1</v>
      </c>
      <c r="O46" s="24">
        <f t="shared" si="14"/>
        <v>2</v>
      </c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</row>
    <row r="47" spans="1:52" s="152" customFormat="1" ht="12.75">
      <c r="A47" s="218" t="s">
        <v>40</v>
      </c>
      <c r="B47" s="18" t="s">
        <v>25</v>
      </c>
      <c r="C47" s="135" t="s">
        <v>20</v>
      </c>
      <c r="D47" s="124">
        <v>18</v>
      </c>
      <c r="E47" s="23">
        <v>7</v>
      </c>
      <c r="F47" s="24">
        <f t="shared" si="11"/>
        <v>25</v>
      </c>
      <c r="G47" s="124">
        <v>17</v>
      </c>
      <c r="H47" s="23">
        <v>7</v>
      </c>
      <c r="I47" s="24">
        <f t="shared" si="9"/>
        <v>24</v>
      </c>
      <c r="J47" s="124">
        <v>0</v>
      </c>
      <c r="K47" s="23">
        <v>0</v>
      </c>
      <c r="L47" s="24">
        <f t="shared" si="10"/>
        <v>0</v>
      </c>
      <c r="M47" s="180">
        <f t="shared" si="12"/>
        <v>17</v>
      </c>
      <c r="N47" s="31">
        <f t="shared" si="13"/>
        <v>7</v>
      </c>
      <c r="O47" s="24">
        <f t="shared" si="14"/>
        <v>24</v>
      </c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</row>
    <row r="48" spans="1:52" s="159" customFormat="1" ht="12.75">
      <c r="A48" s="218" t="s">
        <v>41</v>
      </c>
      <c r="B48" s="18" t="s">
        <v>25</v>
      </c>
      <c r="C48" s="135" t="s">
        <v>20</v>
      </c>
      <c r="D48" s="124">
        <v>3</v>
      </c>
      <c r="E48" s="23">
        <v>1</v>
      </c>
      <c r="F48" s="24">
        <f t="shared" si="11"/>
        <v>4</v>
      </c>
      <c r="G48" s="124">
        <v>4</v>
      </c>
      <c r="H48" s="23">
        <v>1</v>
      </c>
      <c r="I48" s="24">
        <f t="shared" si="9"/>
        <v>5</v>
      </c>
      <c r="J48" s="124">
        <v>0</v>
      </c>
      <c r="K48" s="23">
        <v>0</v>
      </c>
      <c r="L48" s="24">
        <f t="shared" si="10"/>
        <v>0</v>
      </c>
      <c r="M48" s="180">
        <f t="shared" si="12"/>
        <v>4</v>
      </c>
      <c r="N48" s="31">
        <f t="shared" si="13"/>
        <v>1</v>
      </c>
      <c r="O48" s="24">
        <f t="shared" si="14"/>
        <v>5</v>
      </c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</row>
    <row r="49" spans="1:52" s="152" customFormat="1" ht="12.75">
      <c r="A49" s="170" t="s">
        <v>38</v>
      </c>
      <c r="B49" s="169" t="s">
        <v>30</v>
      </c>
      <c r="C49" s="370" t="s">
        <v>20</v>
      </c>
      <c r="D49" s="158">
        <v>21</v>
      </c>
      <c r="E49" s="28">
        <v>14</v>
      </c>
      <c r="F49" s="117">
        <f>SUM(D49:E49)</f>
        <v>35</v>
      </c>
      <c r="G49" s="158">
        <v>21</v>
      </c>
      <c r="H49" s="28">
        <v>14</v>
      </c>
      <c r="I49" s="117">
        <f>SUM(G49:H49)</f>
        <v>35</v>
      </c>
      <c r="J49" s="158">
        <v>0</v>
      </c>
      <c r="K49" s="28">
        <v>0</v>
      </c>
      <c r="L49" s="117">
        <f>SUM(J49:K49)</f>
        <v>0</v>
      </c>
      <c r="M49" s="180">
        <f t="shared" si="12"/>
        <v>21</v>
      </c>
      <c r="N49" s="31">
        <f t="shared" si="13"/>
        <v>14</v>
      </c>
      <c r="O49" s="117">
        <f>SUM(M49:N49)</f>
        <v>35</v>
      </c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</row>
    <row r="50" spans="1:15" s="151" customFormat="1" ht="12.75">
      <c r="A50" s="218" t="s">
        <v>198</v>
      </c>
      <c r="B50" s="18" t="s">
        <v>199</v>
      </c>
      <c r="C50" s="135" t="s">
        <v>20</v>
      </c>
      <c r="D50" s="124">
        <v>4</v>
      </c>
      <c r="E50" s="23">
        <v>4</v>
      </c>
      <c r="F50" s="24">
        <f t="shared" si="11"/>
        <v>8</v>
      </c>
      <c r="G50" s="124">
        <v>4</v>
      </c>
      <c r="H50" s="23">
        <v>4</v>
      </c>
      <c r="I50" s="24">
        <f t="shared" si="9"/>
        <v>8</v>
      </c>
      <c r="J50" s="124">
        <v>1</v>
      </c>
      <c r="K50" s="23">
        <v>7</v>
      </c>
      <c r="L50" s="24">
        <f t="shared" si="10"/>
        <v>8</v>
      </c>
      <c r="M50" s="180">
        <f t="shared" si="12"/>
        <v>5</v>
      </c>
      <c r="N50" s="31">
        <f t="shared" si="13"/>
        <v>11</v>
      </c>
      <c r="O50" s="24">
        <f t="shared" si="14"/>
        <v>16</v>
      </c>
    </row>
    <row r="51" spans="1:52" s="152" customFormat="1" ht="12.75">
      <c r="A51" s="218" t="s">
        <v>163</v>
      </c>
      <c r="B51" s="18" t="s">
        <v>212</v>
      </c>
      <c r="C51" s="135" t="s">
        <v>20</v>
      </c>
      <c r="D51" s="124">
        <v>0</v>
      </c>
      <c r="E51" s="23">
        <v>0</v>
      </c>
      <c r="F51" s="24">
        <f>SUM(D51:E51)</f>
        <v>0</v>
      </c>
      <c r="G51" s="124">
        <v>0</v>
      </c>
      <c r="H51" s="23">
        <v>0</v>
      </c>
      <c r="I51" s="24">
        <f t="shared" si="9"/>
        <v>0</v>
      </c>
      <c r="J51" s="124">
        <v>4</v>
      </c>
      <c r="K51" s="23">
        <v>3</v>
      </c>
      <c r="L51" s="24">
        <f t="shared" si="10"/>
        <v>7</v>
      </c>
      <c r="M51" s="180">
        <f t="shared" si="12"/>
        <v>4</v>
      </c>
      <c r="N51" s="31">
        <f t="shared" si="13"/>
        <v>3</v>
      </c>
      <c r="O51" s="24">
        <f>SUM(M51:N51)</f>
        <v>7</v>
      </c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</row>
    <row r="52" spans="1:52" s="152" customFormat="1" ht="14.25" customHeight="1" thickBot="1">
      <c r="A52" s="216" t="s">
        <v>164</v>
      </c>
      <c r="B52" s="184" t="s">
        <v>212</v>
      </c>
      <c r="C52" s="371" t="s">
        <v>20</v>
      </c>
      <c r="D52" s="234">
        <v>0</v>
      </c>
      <c r="E52" s="139">
        <v>0</v>
      </c>
      <c r="F52" s="188">
        <f t="shared" si="11"/>
        <v>0</v>
      </c>
      <c r="G52" s="234">
        <v>0</v>
      </c>
      <c r="H52" s="139">
        <v>0</v>
      </c>
      <c r="I52" s="188">
        <f t="shared" si="9"/>
        <v>0</v>
      </c>
      <c r="J52" s="234">
        <v>10</v>
      </c>
      <c r="K52" s="139">
        <v>7</v>
      </c>
      <c r="L52" s="188">
        <f t="shared" si="10"/>
        <v>17</v>
      </c>
      <c r="M52" s="372">
        <f t="shared" si="12"/>
        <v>10</v>
      </c>
      <c r="N52" s="150">
        <f t="shared" si="13"/>
        <v>7</v>
      </c>
      <c r="O52" s="63">
        <f>SUM(M52:N52)</f>
        <v>17</v>
      </c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</row>
    <row r="53" spans="1:52" s="152" customFormat="1" ht="13.5" thickBot="1">
      <c r="A53" s="538" t="s">
        <v>31</v>
      </c>
      <c r="B53" s="538"/>
      <c r="C53" s="538"/>
      <c r="D53" s="292">
        <f aca="true" t="shared" si="15" ref="D53:N53">SUM(D38:D52)</f>
        <v>68</v>
      </c>
      <c r="E53" s="106">
        <f t="shared" si="15"/>
        <v>46</v>
      </c>
      <c r="F53" s="106">
        <f t="shared" si="15"/>
        <v>114</v>
      </c>
      <c r="G53" s="106">
        <f t="shared" si="15"/>
        <v>65</v>
      </c>
      <c r="H53" s="106">
        <f t="shared" si="15"/>
        <v>49</v>
      </c>
      <c r="I53" s="106">
        <f t="shared" si="15"/>
        <v>114</v>
      </c>
      <c r="J53" s="106">
        <f t="shared" si="15"/>
        <v>63</v>
      </c>
      <c r="K53" s="106">
        <f t="shared" si="15"/>
        <v>63</v>
      </c>
      <c r="L53" s="106">
        <f t="shared" si="15"/>
        <v>126</v>
      </c>
      <c r="M53" s="106">
        <f t="shared" si="15"/>
        <v>128</v>
      </c>
      <c r="N53" s="106">
        <f t="shared" si="15"/>
        <v>112</v>
      </c>
      <c r="O53" s="106">
        <f>SUM(O38:O52)</f>
        <v>240</v>
      </c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</row>
    <row r="54" spans="1:52" s="373" customFormat="1" ht="13.5" thickBot="1">
      <c r="A54" s="161" t="s">
        <v>42</v>
      </c>
      <c r="B54" s="181" t="s">
        <v>47</v>
      </c>
      <c r="C54" s="161" t="s">
        <v>9</v>
      </c>
      <c r="D54" s="143" t="s">
        <v>15</v>
      </c>
      <c r="E54" s="143" t="s">
        <v>16</v>
      </c>
      <c r="F54" s="143" t="s">
        <v>17</v>
      </c>
      <c r="G54" s="143" t="s">
        <v>15</v>
      </c>
      <c r="H54" s="143" t="s">
        <v>16</v>
      </c>
      <c r="I54" s="143" t="s">
        <v>17</v>
      </c>
      <c r="J54" s="143" t="s">
        <v>15</v>
      </c>
      <c r="K54" s="143" t="s">
        <v>16</v>
      </c>
      <c r="L54" s="143" t="s">
        <v>17</v>
      </c>
      <c r="M54" s="220" t="s">
        <v>15</v>
      </c>
      <c r="N54" s="143" t="s">
        <v>16</v>
      </c>
      <c r="O54" s="156" t="s">
        <v>17</v>
      </c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</row>
    <row r="55" spans="1:52" s="152" customFormat="1" ht="13.5" thickBot="1">
      <c r="A55" s="374" t="s">
        <v>43</v>
      </c>
      <c r="B55" s="375" t="s">
        <v>25</v>
      </c>
      <c r="C55" s="376" t="s">
        <v>20</v>
      </c>
      <c r="D55" s="377">
        <v>3</v>
      </c>
      <c r="E55" s="137">
        <v>4</v>
      </c>
      <c r="F55" s="157">
        <f>SUM(D55:E55)</f>
        <v>7</v>
      </c>
      <c r="G55" s="244">
        <v>2</v>
      </c>
      <c r="H55" s="137">
        <v>5</v>
      </c>
      <c r="I55" s="157">
        <f>SUM(G55:H55)</f>
        <v>7</v>
      </c>
      <c r="J55" s="244">
        <v>0</v>
      </c>
      <c r="K55" s="137">
        <v>0</v>
      </c>
      <c r="L55" s="157">
        <f>SUM(J55:K55)</f>
        <v>0</v>
      </c>
      <c r="M55" s="225">
        <f>SUM(G55,J55)</f>
        <v>2</v>
      </c>
      <c r="N55" s="30">
        <f>SUM(H55,K55)</f>
        <v>5</v>
      </c>
      <c r="O55" s="378">
        <f>SUM(M55:N55)</f>
        <v>7</v>
      </c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</row>
    <row r="56" spans="1:52" s="152" customFormat="1" ht="13.5" thickBot="1">
      <c r="A56" s="485" t="s">
        <v>31</v>
      </c>
      <c r="B56" s="485"/>
      <c r="C56" s="485"/>
      <c r="D56" s="162">
        <f aca="true" t="shared" si="16" ref="D56:N56">SUM(D55:D55)</f>
        <v>3</v>
      </c>
      <c r="E56" s="162">
        <f t="shared" si="16"/>
        <v>4</v>
      </c>
      <c r="F56" s="162">
        <f t="shared" si="16"/>
        <v>7</v>
      </c>
      <c r="G56" s="162">
        <f t="shared" si="16"/>
        <v>2</v>
      </c>
      <c r="H56" s="162">
        <f t="shared" si="16"/>
        <v>5</v>
      </c>
      <c r="I56" s="162">
        <f t="shared" si="16"/>
        <v>7</v>
      </c>
      <c r="J56" s="162">
        <f t="shared" si="16"/>
        <v>0</v>
      </c>
      <c r="K56" s="162">
        <f t="shared" si="16"/>
        <v>0</v>
      </c>
      <c r="L56" s="162">
        <f t="shared" si="16"/>
        <v>0</v>
      </c>
      <c r="M56" s="295">
        <f t="shared" si="16"/>
        <v>2</v>
      </c>
      <c r="N56" s="162">
        <f t="shared" si="16"/>
        <v>5</v>
      </c>
      <c r="O56" s="162">
        <f>SUM(O55:O55)</f>
        <v>7</v>
      </c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</row>
    <row r="57" spans="1:52" s="152" customFormat="1" ht="13.5" thickBot="1">
      <c r="A57" s="36"/>
      <c r="B57" s="36"/>
      <c r="C57" s="36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</row>
    <row r="58" spans="1:52" s="152" customFormat="1" ht="13.5" thickBot="1">
      <c r="A58" s="161" t="s">
        <v>44</v>
      </c>
      <c r="B58" s="181" t="s">
        <v>47</v>
      </c>
      <c r="C58" s="296" t="s">
        <v>9</v>
      </c>
      <c r="D58" s="143" t="s">
        <v>15</v>
      </c>
      <c r="E58" s="143" t="s">
        <v>16</v>
      </c>
      <c r="F58" s="143" t="s">
        <v>17</v>
      </c>
      <c r="G58" s="143" t="s">
        <v>15</v>
      </c>
      <c r="H58" s="143" t="s">
        <v>16</v>
      </c>
      <c r="I58" s="143" t="s">
        <v>17</v>
      </c>
      <c r="J58" s="143" t="s">
        <v>15</v>
      </c>
      <c r="K58" s="143" t="s">
        <v>16</v>
      </c>
      <c r="L58" s="143" t="s">
        <v>17</v>
      </c>
      <c r="M58" s="143" t="s">
        <v>15</v>
      </c>
      <c r="N58" s="143" t="s">
        <v>16</v>
      </c>
      <c r="O58" s="143" t="s">
        <v>17</v>
      </c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</row>
    <row r="59" spans="1:52" s="152" customFormat="1" ht="13.5" thickBot="1">
      <c r="A59" s="217" t="s">
        <v>37</v>
      </c>
      <c r="B59" s="131" t="s">
        <v>19</v>
      </c>
      <c r="C59" s="379" t="s">
        <v>20</v>
      </c>
      <c r="D59" s="377">
        <v>0</v>
      </c>
      <c r="E59" s="380">
        <v>0</v>
      </c>
      <c r="F59" s="381">
        <f>SUM(D59:E59)</f>
        <v>0</v>
      </c>
      <c r="G59" s="377">
        <v>0</v>
      </c>
      <c r="H59" s="380">
        <v>0</v>
      </c>
      <c r="I59" s="381">
        <f>SUM(G59:H59)</f>
        <v>0</v>
      </c>
      <c r="J59" s="377">
        <v>8</v>
      </c>
      <c r="K59" s="380">
        <v>8</v>
      </c>
      <c r="L59" s="364">
        <f>SUM(J59:K59)</f>
        <v>16</v>
      </c>
      <c r="M59" s="144">
        <f>SUM(G59,J59)</f>
        <v>8</v>
      </c>
      <c r="N59" s="30">
        <f>SUM(H59,K59)</f>
        <v>8</v>
      </c>
      <c r="O59" s="157">
        <f>SUM(M59:N59)</f>
        <v>16</v>
      </c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</row>
    <row r="60" spans="1:52" s="152" customFormat="1" ht="13.5" thickBot="1">
      <c r="A60" s="485" t="s">
        <v>31</v>
      </c>
      <c r="B60" s="485"/>
      <c r="C60" s="539"/>
      <c r="D60" s="162">
        <f aca="true" t="shared" si="17" ref="D60:O60">SUM(D59:D59)</f>
        <v>0</v>
      </c>
      <c r="E60" s="162">
        <f t="shared" si="17"/>
        <v>0</v>
      </c>
      <c r="F60" s="162">
        <f t="shared" si="17"/>
        <v>0</v>
      </c>
      <c r="G60" s="162">
        <f t="shared" si="17"/>
        <v>0</v>
      </c>
      <c r="H60" s="162">
        <f t="shared" si="17"/>
        <v>0</v>
      </c>
      <c r="I60" s="162">
        <f t="shared" si="17"/>
        <v>0</v>
      </c>
      <c r="J60" s="162">
        <f t="shared" si="17"/>
        <v>8</v>
      </c>
      <c r="K60" s="162">
        <f t="shared" si="17"/>
        <v>8</v>
      </c>
      <c r="L60" s="162">
        <f t="shared" si="17"/>
        <v>16</v>
      </c>
      <c r="M60" s="162">
        <f t="shared" si="17"/>
        <v>8</v>
      </c>
      <c r="N60" s="162">
        <f t="shared" si="17"/>
        <v>8</v>
      </c>
      <c r="O60" s="162">
        <f t="shared" si="17"/>
        <v>16</v>
      </c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</row>
    <row r="61" spans="1:52" s="152" customFormat="1" ht="13.5" thickBot="1">
      <c r="A61" s="496" t="s">
        <v>45</v>
      </c>
      <c r="B61" s="496"/>
      <c r="C61" s="521"/>
      <c r="D61" s="110">
        <f aca="true" t="shared" si="18" ref="D61:O61">SUM(D35,D56,D53,D60)</f>
        <v>1251</v>
      </c>
      <c r="E61" s="110">
        <f t="shared" si="18"/>
        <v>679</v>
      </c>
      <c r="F61" s="110">
        <f t="shared" si="18"/>
        <v>1930</v>
      </c>
      <c r="G61" s="110">
        <f t="shared" si="18"/>
        <v>638</v>
      </c>
      <c r="H61" s="110">
        <f t="shared" si="18"/>
        <v>395</v>
      </c>
      <c r="I61" s="110">
        <f t="shared" si="18"/>
        <v>1033</v>
      </c>
      <c r="J61" s="110">
        <f t="shared" si="18"/>
        <v>3286</v>
      </c>
      <c r="K61" s="110">
        <f t="shared" si="18"/>
        <v>2481</v>
      </c>
      <c r="L61" s="110">
        <f t="shared" si="18"/>
        <v>5767</v>
      </c>
      <c r="M61" s="110">
        <f t="shared" si="18"/>
        <v>3924</v>
      </c>
      <c r="N61" s="110">
        <f t="shared" si="18"/>
        <v>2876</v>
      </c>
      <c r="O61" s="110">
        <f t="shared" si="18"/>
        <v>6800</v>
      </c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</row>
    <row r="62" spans="1:52" s="152" customFormat="1" ht="13.5" thickBot="1">
      <c r="A62" s="354"/>
      <c r="B62" s="36"/>
      <c r="C62" s="3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</row>
    <row r="63" spans="1:15" ht="13.5" thickBot="1">
      <c r="A63" s="540" t="s">
        <v>46</v>
      </c>
      <c r="B63" s="541"/>
      <c r="C63" s="541"/>
      <c r="D63" s="541"/>
      <c r="E63" s="541"/>
      <c r="F63" s="542"/>
      <c r="G63" s="537" t="s">
        <v>6</v>
      </c>
      <c r="H63" s="525"/>
      <c r="I63" s="525"/>
      <c r="J63" s="525"/>
      <c r="K63" s="525"/>
      <c r="L63" s="525"/>
      <c r="M63" s="525"/>
      <c r="N63" s="525"/>
      <c r="O63" s="526"/>
    </row>
    <row r="64" spans="1:15" ht="13.5" thickBot="1">
      <c r="A64" s="219" t="s">
        <v>7</v>
      </c>
      <c r="B64" s="181" t="s">
        <v>47</v>
      </c>
      <c r="C64" s="161" t="s">
        <v>9</v>
      </c>
      <c r="D64" s="534" t="s">
        <v>10</v>
      </c>
      <c r="E64" s="535"/>
      <c r="F64" s="536"/>
      <c r="G64" s="534" t="s">
        <v>11</v>
      </c>
      <c r="H64" s="535"/>
      <c r="I64" s="536"/>
      <c r="J64" s="534" t="s">
        <v>12</v>
      </c>
      <c r="K64" s="535"/>
      <c r="L64" s="536"/>
      <c r="M64" s="534" t="s">
        <v>13</v>
      </c>
      <c r="N64" s="535"/>
      <c r="O64" s="536"/>
    </row>
    <row r="65" spans="1:15" ht="13.5" thickBot="1">
      <c r="A65" s="161" t="s">
        <v>14</v>
      </c>
      <c r="B65" s="142"/>
      <c r="C65" s="301"/>
      <c r="D65" s="305" t="s">
        <v>15</v>
      </c>
      <c r="E65" s="143" t="s">
        <v>16</v>
      </c>
      <c r="F65" s="143" t="s">
        <v>17</v>
      </c>
      <c r="G65" s="143" t="s">
        <v>15</v>
      </c>
      <c r="H65" s="143" t="s">
        <v>16</v>
      </c>
      <c r="I65" s="143" t="s">
        <v>17</v>
      </c>
      <c r="J65" s="220" t="s">
        <v>15</v>
      </c>
      <c r="K65" s="143" t="s">
        <v>16</v>
      </c>
      <c r="L65" s="143" t="s">
        <v>17</v>
      </c>
      <c r="M65" s="143" t="s">
        <v>15</v>
      </c>
      <c r="N65" s="143" t="s">
        <v>16</v>
      </c>
      <c r="O65" s="143" t="s">
        <v>17</v>
      </c>
    </row>
    <row r="66" spans="1:15" ht="12.75">
      <c r="A66" s="297" t="s">
        <v>149</v>
      </c>
      <c r="B66" s="298" t="s">
        <v>49</v>
      </c>
      <c r="C66" s="302" t="s">
        <v>20</v>
      </c>
      <c r="D66" s="306">
        <v>17</v>
      </c>
      <c r="E66" s="191">
        <v>43</v>
      </c>
      <c r="F66" s="138">
        <f aca="true" t="shared" si="19" ref="F66:F71">SUM(D66:E66)</f>
        <v>60</v>
      </c>
      <c r="G66" s="306">
        <v>16</v>
      </c>
      <c r="H66" s="163">
        <v>37</v>
      </c>
      <c r="I66" s="138">
        <f aca="true" t="shared" si="20" ref="I66:I71">SUM(G66:H66)</f>
        <v>53</v>
      </c>
      <c r="J66" s="306">
        <v>54</v>
      </c>
      <c r="K66" s="163">
        <v>149</v>
      </c>
      <c r="L66" s="138">
        <f aca="true" t="shared" si="21" ref="L66:L71">SUM(J66:K66)</f>
        <v>203</v>
      </c>
      <c r="M66" s="225">
        <f aca="true" t="shared" si="22" ref="M66:N71">SUM(G66,J66)</f>
        <v>70</v>
      </c>
      <c r="N66" s="30">
        <f t="shared" si="22"/>
        <v>186</v>
      </c>
      <c r="O66" s="138">
        <f aca="true" t="shared" si="23" ref="O66:O71">SUM(M66:N66)</f>
        <v>256</v>
      </c>
    </row>
    <row r="67" spans="1:15" ht="12.75">
      <c r="A67" s="165" t="s">
        <v>236</v>
      </c>
      <c r="B67" s="299" t="s">
        <v>167</v>
      </c>
      <c r="C67" s="303" t="s">
        <v>20</v>
      </c>
      <c r="D67" s="307">
        <v>0</v>
      </c>
      <c r="E67" s="179">
        <v>0</v>
      </c>
      <c r="F67" s="192">
        <f t="shared" si="19"/>
        <v>0</v>
      </c>
      <c r="G67" s="307">
        <v>0</v>
      </c>
      <c r="H67" s="17">
        <v>0</v>
      </c>
      <c r="I67" s="192">
        <f t="shared" si="20"/>
        <v>0</v>
      </c>
      <c r="J67" s="307">
        <v>180</v>
      </c>
      <c r="K67" s="17">
        <v>136</v>
      </c>
      <c r="L67" s="192">
        <f t="shared" si="21"/>
        <v>316</v>
      </c>
      <c r="M67" s="225">
        <f t="shared" si="22"/>
        <v>180</v>
      </c>
      <c r="N67" s="30">
        <f t="shared" si="22"/>
        <v>136</v>
      </c>
      <c r="O67" s="192">
        <f t="shared" si="23"/>
        <v>316</v>
      </c>
    </row>
    <row r="68" spans="1:15" ht="12.75">
      <c r="A68" s="165" t="s">
        <v>48</v>
      </c>
      <c r="B68" s="299" t="s">
        <v>49</v>
      </c>
      <c r="C68" s="303" t="s">
        <v>20</v>
      </c>
      <c r="D68" s="307">
        <v>286</v>
      </c>
      <c r="E68" s="179">
        <v>357</v>
      </c>
      <c r="F68" s="192">
        <f t="shared" si="19"/>
        <v>643</v>
      </c>
      <c r="G68" s="382">
        <v>62</v>
      </c>
      <c r="H68" s="383">
        <v>72</v>
      </c>
      <c r="I68" s="192">
        <f t="shared" si="20"/>
        <v>134</v>
      </c>
      <c r="J68" s="382">
        <v>555</v>
      </c>
      <c r="K68" s="383">
        <v>531</v>
      </c>
      <c r="L68" s="192">
        <f t="shared" si="21"/>
        <v>1086</v>
      </c>
      <c r="M68" s="225">
        <f t="shared" si="22"/>
        <v>617</v>
      </c>
      <c r="N68" s="30">
        <f t="shared" si="22"/>
        <v>603</v>
      </c>
      <c r="O68" s="192">
        <f t="shared" si="23"/>
        <v>1220</v>
      </c>
    </row>
    <row r="69" spans="1:15" ht="12.75" customHeight="1">
      <c r="A69" s="356" t="s">
        <v>237</v>
      </c>
      <c r="B69" s="299" t="s">
        <v>166</v>
      </c>
      <c r="C69" s="303" t="s">
        <v>20</v>
      </c>
      <c r="D69" s="307">
        <v>0</v>
      </c>
      <c r="E69" s="179">
        <v>0</v>
      </c>
      <c r="F69" s="192">
        <f t="shared" si="19"/>
        <v>0</v>
      </c>
      <c r="G69" s="307">
        <v>0</v>
      </c>
      <c r="H69" s="17">
        <v>0</v>
      </c>
      <c r="I69" s="192">
        <f t="shared" si="20"/>
        <v>0</v>
      </c>
      <c r="J69" s="307">
        <v>70</v>
      </c>
      <c r="K69" s="17">
        <v>31</v>
      </c>
      <c r="L69" s="192">
        <f t="shared" si="21"/>
        <v>101</v>
      </c>
      <c r="M69" s="225">
        <f t="shared" si="22"/>
        <v>70</v>
      </c>
      <c r="N69" s="30">
        <f t="shared" si="22"/>
        <v>31</v>
      </c>
      <c r="O69" s="192">
        <f t="shared" si="23"/>
        <v>101</v>
      </c>
    </row>
    <row r="70" spans="1:15" ht="12.75" customHeight="1">
      <c r="A70" s="218" t="s">
        <v>50</v>
      </c>
      <c r="B70" s="18" t="s">
        <v>51</v>
      </c>
      <c r="C70" s="135" t="s">
        <v>20</v>
      </c>
      <c r="D70" s="146">
        <v>68</v>
      </c>
      <c r="E70" s="180">
        <v>52</v>
      </c>
      <c r="F70" s="192">
        <f t="shared" si="19"/>
        <v>120</v>
      </c>
      <c r="G70" s="146">
        <v>45</v>
      </c>
      <c r="H70" s="31">
        <v>26</v>
      </c>
      <c r="I70" s="192">
        <f t="shared" si="20"/>
        <v>71</v>
      </c>
      <c r="J70" s="146">
        <v>268</v>
      </c>
      <c r="K70" s="31">
        <v>170</v>
      </c>
      <c r="L70" s="192">
        <f t="shared" si="21"/>
        <v>438</v>
      </c>
      <c r="M70" s="225">
        <f t="shared" si="22"/>
        <v>313</v>
      </c>
      <c r="N70" s="30">
        <f t="shared" si="22"/>
        <v>196</v>
      </c>
      <c r="O70" s="192">
        <f t="shared" si="23"/>
        <v>509</v>
      </c>
    </row>
    <row r="71" spans="1:15" ht="12.75" customHeight="1" thickBot="1">
      <c r="A71" s="300" t="s">
        <v>50</v>
      </c>
      <c r="B71" s="200" t="s">
        <v>245</v>
      </c>
      <c r="C71" s="304" t="s">
        <v>114</v>
      </c>
      <c r="D71" s="229">
        <v>45</v>
      </c>
      <c r="E71" s="308">
        <v>11</v>
      </c>
      <c r="F71" s="309">
        <f t="shared" si="19"/>
        <v>56</v>
      </c>
      <c r="G71" s="229">
        <v>45</v>
      </c>
      <c r="H71" s="230">
        <v>10</v>
      </c>
      <c r="I71" s="309">
        <f t="shared" si="20"/>
        <v>55</v>
      </c>
      <c r="J71" s="229">
        <v>144</v>
      </c>
      <c r="K71" s="230">
        <v>40</v>
      </c>
      <c r="L71" s="309">
        <f t="shared" si="21"/>
        <v>184</v>
      </c>
      <c r="M71" s="225">
        <f t="shared" si="22"/>
        <v>189</v>
      </c>
      <c r="N71" s="30">
        <f t="shared" si="22"/>
        <v>50</v>
      </c>
      <c r="O71" s="193">
        <f t="shared" si="23"/>
        <v>239</v>
      </c>
    </row>
    <row r="72" spans="1:15" ht="13.5" thickBot="1">
      <c r="A72" s="485" t="s">
        <v>31</v>
      </c>
      <c r="B72" s="485"/>
      <c r="C72" s="485"/>
      <c r="D72" s="194">
        <f aca="true" t="shared" si="24" ref="D72:O72">SUM(D66:D71)</f>
        <v>416</v>
      </c>
      <c r="E72" s="194">
        <f t="shared" si="24"/>
        <v>463</v>
      </c>
      <c r="F72" s="194">
        <f t="shared" si="24"/>
        <v>879</v>
      </c>
      <c r="G72" s="194">
        <f t="shared" si="24"/>
        <v>168</v>
      </c>
      <c r="H72" s="194">
        <f t="shared" si="24"/>
        <v>145</v>
      </c>
      <c r="I72" s="194">
        <f t="shared" si="24"/>
        <v>313</v>
      </c>
      <c r="J72" s="194">
        <f t="shared" si="24"/>
        <v>1271</v>
      </c>
      <c r="K72" s="194">
        <f t="shared" si="24"/>
        <v>1057</v>
      </c>
      <c r="L72" s="194">
        <f t="shared" si="24"/>
        <v>2328</v>
      </c>
      <c r="M72" s="194">
        <f t="shared" si="24"/>
        <v>1439</v>
      </c>
      <c r="N72" s="194">
        <f t="shared" si="24"/>
        <v>1202</v>
      </c>
      <c r="O72" s="194">
        <f t="shared" si="24"/>
        <v>2641</v>
      </c>
    </row>
    <row r="73" spans="1:15" ht="13.5" thickBot="1">
      <c r="A73" s="36"/>
      <c r="B73" s="36"/>
      <c r="C73" s="36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</row>
    <row r="74" spans="1:15" ht="13.5" thickBot="1">
      <c r="A74" s="186" t="s">
        <v>42</v>
      </c>
      <c r="B74" s="181" t="s">
        <v>47</v>
      </c>
      <c r="C74" s="161" t="s">
        <v>9</v>
      </c>
      <c r="D74" s="143" t="s">
        <v>15</v>
      </c>
      <c r="E74" s="143" t="s">
        <v>16</v>
      </c>
      <c r="F74" s="143" t="s">
        <v>17</v>
      </c>
      <c r="G74" s="143" t="s">
        <v>15</v>
      </c>
      <c r="H74" s="143" t="s">
        <v>16</v>
      </c>
      <c r="I74" s="143" t="s">
        <v>17</v>
      </c>
      <c r="J74" s="143" t="s">
        <v>15</v>
      </c>
      <c r="K74" s="143" t="s">
        <v>16</v>
      </c>
      <c r="L74" s="143" t="s">
        <v>17</v>
      </c>
      <c r="M74" s="220" t="s">
        <v>15</v>
      </c>
      <c r="N74" s="143" t="s">
        <v>16</v>
      </c>
      <c r="O74" s="143" t="s">
        <v>17</v>
      </c>
    </row>
    <row r="75" spans="1:15" ht="12.75">
      <c r="A75" s="384" t="s">
        <v>52</v>
      </c>
      <c r="B75" s="18" t="s">
        <v>49</v>
      </c>
      <c r="C75" s="385" t="s">
        <v>20</v>
      </c>
      <c r="D75" s="124">
        <v>0</v>
      </c>
      <c r="E75" s="23">
        <v>0</v>
      </c>
      <c r="F75" s="24">
        <f>SUM(D75:E75)</f>
        <v>0</v>
      </c>
      <c r="G75" s="124">
        <v>0</v>
      </c>
      <c r="H75" s="23">
        <v>0</v>
      </c>
      <c r="I75" s="24">
        <f aca="true" t="shared" si="25" ref="I75:I84">SUM(G75:H75)</f>
        <v>0</v>
      </c>
      <c r="J75" s="124">
        <v>0</v>
      </c>
      <c r="K75" s="23">
        <v>0</v>
      </c>
      <c r="L75" s="24">
        <f aca="true" t="shared" si="26" ref="L75:L84">SUM(J75:K75)</f>
        <v>0</v>
      </c>
      <c r="M75" s="225">
        <f aca="true" t="shared" si="27" ref="M75:M84">SUM(G75,J75)</f>
        <v>0</v>
      </c>
      <c r="N75" s="30">
        <f aca="true" t="shared" si="28" ref="N75:N84">SUM(H75,K75)</f>
        <v>0</v>
      </c>
      <c r="O75" s="24">
        <f>SUM(M75:N75)</f>
        <v>0</v>
      </c>
    </row>
    <row r="76" spans="1:15" ht="12.75">
      <c r="A76" s="218" t="s">
        <v>53</v>
      </c>
      <c r="B76" s="18" t="s">
        <v>49</v>
      </c>
      <c r="C76" s="385" t="s">
        <v>20</v>
      </c>
      <c r="D76" s="124">
        <v>3</v>
      </c>
      <c r="E76" s="23">
        <v>3</v>
      </c>
      <c r="F76" s="24">
        <f>SUM(D76:E76)</f>
        <v>6</v>
      </c>
      <c r="G76" s="124">
        <v>3</v>
      </c>
      <c r="H76" s="23">
        <v>2</v>
      </c>
      <c r="I76" s="24">
        <f>SUM(G76:H76)</f>
        <v>5</v>
      </c>
      <c r="J76" s="124">
        <v>0</v>
      </c>
      <c r="K76" s="23">
        <v>0</v>
      </c>
      <c r="L76" s="24">
        <f t="shared" si="26"/>
        <v>0</v>
      </c>
      <c r="M76" s="225">
        <f t="shared" si="27"/>
        <v>3</v>
      </c>
      <c r="N76" s="30">
        <f t="shared" si="28"/>
        <v>2</v>
      </c>
      <c r="O76" s="24">
        <f aca="true" t="shared" si="29" ref="O76:O84">SUM(M76:N76)</f>
        <v>5</v>
      </c>
    </row>
    <row r="77" spans="1:15" ht="12.75">
      <c r="A77" s="218" t="s">
        <v>54</v>
      </c>
      <c r="B77" s="18" t="s">
        <v>49</v>
      </c>
      <c r="C77" s="385" t="s">
        <v>20</v>
      </c>
      <c r="D77" s="124">
        <v>3</v>
      </c>
      <c r="E77" s="23">
        <v>1</v>
      </c>
      <c r="F77" s="24">
        <f aca="true" t="shared" si="30" ref="F77:F83">SUM(D77:E77)</f>
        <v>4</v>
      </c>
      <c r="G77" s="124">
        <v>3</v>
      </c>
      <c r="H77" s="23">
        <v>1</v>
      </c>
      <c r="I77" s="24">
        <f t="shared" si="25"/>
        <v>4</v>
      </c>
      <c r="J77" s="124">
        <v>0</v>
      </c>
      <c r="K77" s="23">
        <v>0</v>
      </c>
      <c r="L77" s="24">
        <f t="shared" si="26"/>
        <v>0</v>
      </c>
      <c r="M77" s="225">
        <f t="shared" si="27"/>
        <v>3</v>
      </c>
      <c r="N77" s="30">
        <f t="shared" si="28"/>
        <v>1</v>
      </c>
      <c r="O77" s="24">
        <f t="shared" si="29"/>
        <v>4</v>
      </c>
    </row>
    <row r="78" spans="1:15" ht="12.75">
      <c r="A78" s="218" t="s">
        <v>55</v>
      </c>
      <c r="B78" s="18" t="s">
        <v>49</v>
      </c>
      <c r="C78" s="385" t="s">
        <v>20</v>
      </c>
      <c r="D78" s="124">
        <v>1</v>
      </c>
      <c r="E78" s="23">
        <v>1</v>
      </c>
      <c r="F78" s="24">
        <f t="shared" si="30"/>
        <v>2</v>
      </c>
      <c r="G78" s="124">
        <v>2</v>
      </c>
      <c r="H78" s="23">
        <v>1</v>
      </c>
      <c r="I78" s="24">
        <f t="shared" si="25"/>
        <v>3</v>
      </c>
      <c r="J78" s="124">
        <v>1</v>
      </c>
      <c r="K78" s="23">
        <v>0</v>
      </c>
      <c r="L78" s="24">
        <f t="shared" si="26"/>
        <v>1</v>
      </c>
      <c r="M78" s="225">
        <f t="shared" si="27"/>
        <v>3</v>
      </c>
      <c r="N78" s="30">
        <f t="shared" si="28"/>
        <v>1</v>
      </c>
      <c r="O78" s="24">
        <f t="shared" si="29"/>
        <v>4</v>
      </c>
    </row>
    <row r="79" spans="1:15" ht="12.75">
      <c r="A79" s="218" t="s">
        <v>56</v>
      </c>
      <c r="B79" s="18" t="s">
        <v>49</v>
      </c>
      <c r="C79" s="385" t="s">
        <v>20</v>
      </c>
      <c r="D79" s="124">
        <v>1</v>
      </c>
      <c r="E79" s="23">
        <v>1</v>
      </c>
      <c r="F79" s="24">
        <f t="shared" si="30"/>
        <v>2</v>
      </c>
      <c r="G79" s="124">
        <v>1</v>
      </c>
      <c r="H79" s="23">
        <v>1</v>
      </c>
      <c r="I79" s="24">
        <f t="shared" si="25"/>
        <v>2</v>
      </c>
      <c r="J79" s="124">
        <v>0</v>
      </c>
      <c r="K79" s="23">
        <v>0</v>
      </c>
      <c r="L79" s="24">
        <f t="shared" si="26"/>
        <v>0</v>
      </c>
      <c r="M79" s="225">
        <f t="shared" si="27"/>
        <v>1</v>
      </c>
      <c r="N79" s="30">
        <f t="shared" si="28"/>
        <v>1</v>
      </c>
      <c r="O79" s="61">
        <f t="shared" si="29"/>
        <v>2</v>
      </c>
    </row>
    <row r="80" spans="1:15" ht="12.75">
      <c r="A80" s="218" t="s">
        <v>57</v>
      </c>
      <c r="B80" s="18" t="s">
        <v>49</v>
      </c>
      <c r="C80" s="385" t="s">
        <v>20</v>
      </c>
      <c r="D80" s="124">
        <v>0</v>
      </c>
      <c r="E80" s="23">
        <v>0</v>
      </c>
      <c r="F80" s="24">
        <f>SUM(D80:E80)</f>
        <v>0</v>
      </c>
      <c r="G80" s="124">
        <v>0</v>
      </c>
      <c r="H80" s="23">
        <v>0</v>
      </c>
      <c r="I80" s="24">
        <f t="shared" si="25"/>
        <v>0</v>
      </c>
      <c r="J80" s="124">
        <v>0</v>
      </c>
      <c r="K80" s="23">
        <v>0</v>
      </c>
      <c r="L80" s="24">
        <f t="shared" si="26"/>
        <v>0</v>
      </c>
      <c r="M80" s="225">
        <f t="shared" si="27"/>
        <v>0</v>
      </c>
      <c r="N80" s="30">
        <f t="shared" si="28"/>
        <v>0</v>
      </c>
      <c r="O80" s="24">
        <f>SUM(M80:N80)</f>
        <v>0</v>
      </c>
    </row>
    <row r="81" spans="1:16" ht="12.75">
      <c r="A81" s="218" t="s">
        <v>207</v>
      </c>
      <c r="B81" s="18" t="s">
        <v>49</v>
      </c>
      <c r="C81" s="385" t="s">
        <v>20</v>
      </c>
      <c r="D81" s="124">
        <v>1</v>
      </c>
      <c r="E81" s="23">
        <v>3</v>
      </c>
      <c r="F81" s="24">
        <f>SUM(D81:E81)</f>
        <v>4</v>
      </c>
      <c r="G81" s="124">
        <v>1</v>
      </c>
      <c r="H81" s="23">
        <v>3</v>
      </c>
      <c r="I81" s="24">
        <f t="shared" si="25"/>
        <v>4</v>
      </c>
      <c r="J81" s="124">
        <v>0</v>
      </c>
      <c r="K81" s="23">
        <v>0</v>
      </c>
      <c r="L81" s="24">
        <f t="shared" si="26"/>
        <v>0</v>
      </c>
      <c r="M81" s="225">
        <f t="shared" si="27"/>
        <v>1</v>
      </c>
      <c r="N81" s="30">
        <f t="shared" si="28"/>
        <v>3</v>
      </c>
      <c r="O81" s="24">
        <f t="shared" si="29"/>
        <v>4</v>
      </c>
      <c r="P81" s="171"/>
    </row>
    <row r="82" spans="1:16" ht="12.75">
      <c r="A82" s="218" t="s">
        <v>58</v>
      </c>
      <c r="B82" s="18" t="s">
        <v>49</v>
      </c>
      <c r="C82" s="385" t="s">
        <v>20</v>
      </c>
      <c r="D82" s="124">
        <v>4</v>
      </c>
      <c r="E82" s="23">
        <v>4</v>
      </c>
      <c r="F82" s="24">
        <f>SUM(D82:E82)</f>
        <v>8</v>
      </c>
      <c r="G82" s="124">
        <v>4</v>
      </c>
      <c r="H82" s="23">
        <v>2</v>
      </c>
      <c r="I82" s="24">
        <f t="shared" si="25"/>
        <v>6</v>
      </c>
      <c r="J82" s="124">
        <v>0</v>
      </c>
      <c r="K82" s="23">
        <v>0</v>
      </c>
      <c r="L82" s="24">
        <f t="shared" si="26"/>
        <v>0</v>
      </c>
      <c r="M82" s="225">
        <f t="shared" si="27"/>
        <v>4</v>
      </c>
      <c r="N82" s="30">
        <f t="shared" si="28"/>
        <v>2</v>
      </c>
      <c r="O82" s="24">
        <f>SUM(M82:N82)</f>
        <v>6</v>
      </c>
      <c r="P82" s="171"/>
    </row>
    <row r="83" spans="1:15" ht="12.75">
      <c r="A83" s="218" t="s">
        <v>59</v>
      </c>
      <c r="B83" s="18" t="s">
        <v>51</v>
      </c>
      <c r="C83" s="385" t="s">
        <v>20</v>
      </c>
      <c r="D83" s="124">
        <v>0</v>
      </c>
      <c r="E83" s="23">
        <v>0</v>
      </c>
      <c r="F83" s="24">
        <f t="shared" si="30"/>
        <v>0</v>
      </c>
      <c r="G83" s="124">
        <v>0</v>
      </c>
      <c r="H83" s="23">
        <v>0</v>
      </c>
      <c r="I83" s="24">
        <f t="shared" si="25"/>
        <v>0</v>
      </c>
      <c r="J83" s="124">
        <v>0</v>
      </c>
      <c r="K83" s="23">
        <v>0</v>
      </c>
      <c r="L83" s="24">
        <f t="shared" si="26"/>
        <v>0</v>
      </c>
      <c r="M83" s="225">
        <f t="shared" si="27"/>
        <v>0</v>
      </c>
      <c r="N83" s="30">
        <f t="shared" si="28"/>
        <v>0</v>
      </c>
      <c r="O83" s="24">
        <f>SUM(M83:N83)</f>
        <v>0</v>
      </c>
    </row>
    <row r="84" spans="1:16" ht="13.5" thickBot="1">
      <c r="A84" s="216" t="s">
        <v>60</v>
      </c>
      <c r="B84" s="184" t="s">
        <v>49</v>
      </c>
      <c r="C84" s="386" t="s">
        <v>20</v>
      </c>
      <c r="D84" s="234">
        <v>2</v>
      </c>
      <c r="E84" s="69">
        <v>2</v>
      </c>
      <c r="F84" s="78">
        <f>SUM(D84:E84)</f>
        <v>4</v>
      </c>
      <c r="G84" s="125">
        <v>2</v>
      </c>
      <c r="H84" s="69">
        <v>0</v>
      </c>
      <c r="I84" s="188">
        <f t="shared" si="25"/>
        <v>2</v>
      </c>
      <c r="J84" s="125">
        <v>0</v>
      </c>
      <c r="K84" s="69">
        <v>0</v>
      </c>
      <c r="L84" s="78">
        <f t="shared" si="26"/>
        <v>0</v>
      </c>
      <c r="M84" s="225">
        <f t="shared" si="27"/>
        <v>2</v>
      </c>
      <c r="N84" s="30">
        <f t="shared" si="28"/>
        <v>0</v>
      </c>
      <c r="O84" s="63">
        <f t="shared" si="29"/>
        <v>2</v>
      </c>
      <c r="P84" s="171"/>
    </row>
    <row r="85" spans="1:15" ht="13.5" thickBot="1">
      <c r="A85" s="485" t="s">
        <v>31</v>
      </c>
      <c r="B85" s="485"/>
      <c r="C85" s="485"/>
      <c r="D85" s="164">
        <f aca="true" t="shared" si="31" ref="D85:O85">SUM(D75:D84)</f>
        <v>15</v>
      </c>
      <c r="E85" s="164">
        <f t="shared" si="31"/>
        <v>15</v>
      </c>
      <c r="F85" s="164">
        <f t="shared" si="31"/>
        <v>30</v>
      </c>
      <c r="G85" s="387">
        <f t="shared" si="31"/>
        <v>16</v>
      </c>
      <c r="H85" s="387">
        <f t="shared" si="31"/>
        <v>10</v>
      </c>
      <c r="I85" s="387">
        <f t="shared" si="31"/>
        <v>26</v>
      </c>
      <c r="J85" s="164">
        <f t="shared" si="31"/>
        <v>1</v>
      </c>
      <c r="K85" s="164">
        <f t="shared" si="31"/>
        <v>0</v>
      </c>
      <c r="L85" s="164">
        <f t="shared" si="31"/>
        <v>1</v>
      </c>
      <c r="M85" s="164">
        <f t="shared" si="31"/>
        <v>17</v>
      </c>
      <c r="N85" s="164">
        <f t="shared" si="31"/>
        <v>10</v>
      </c>
      <c r="O85" s="164">
        <f t="shared" si="31"/>
        <v>27</v>
      </c>
    </row>
    <row r="86" spans="1:15" ht="13.5" thickBot="1">
      <c r="A86" s="36"/>
      <c r="B86" s="36"/>
      <c r="C86" s="36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1:15" ht="13.5" thickBot="1">
      <c r="A87" s="108" t="s">
        <v>32</v>
      </c>
      <c r="B87" s="181" t="s">
        <v>47</v>
      </c>
      <c r="C87" s="161" t="s">
        <v>9</v>
      </c>
      <c r="D87" s="130" t="s">
        <v>15</v>
      </c>
      <c r="E87" s="130" t="s">
        <v>16</v>
      </c>
      <c r="F87" s="130" t="s">
        <v>17</v>
      </c>
      <c r="G87" s="130" t="s">
        <v>15</v>
      </c>
      <c r="H87" s="130" t="s">
        <v>16</v>
      </c>
      <c r="I87" s="130" t="s">
        <v>17</v>
      </c>
      <c r="J87" s="130" t="s">
        <v>15</v>
      </c>
      <c r="K87" s="130" t="s">
        <v>16</v>
      </c>
      <c r="L87" s="130" t="s">
        <v>17</v>
      </c>
      <c r="M87" s="314" t="s">
        <v>15</v>
      </c>
      <c r="N87" s="105" t="s">
        <v>16</v>
      </c>
      <c r="O87" s="130" t="s">
        <v>17</v>
      </c>
    </row>
    <row r="88" spans="1:15" ht="12.75">
      <c r="A88" s="217" t="s">
        <v>170</v>
      </c>
      <c r="B88" s="131" t="s">
        <v>49</v>
      </c>
      <c r="C88" s="388" t="s">
        <v>20</v>
      </c>
      <c r="D88" s="123">
        <v>0</v>
      </c>
      <c r="E88" s="65">
        <v>0</v>
      </c>
      <c r="F88" s="19">
        <f>SUM(D88:E88)</f>
        <v>0</v>
      </c>
      <c r="G88" s="123">
        <v>0</v>
      </c>
      <c r="H88" s="65">
        <v>0</v>
      </c>
      <c r="I88" s="19">
        <f>SUM(G88:H88)</f>
        <v>0</v>
      </c>
      <c r="J88" s="127">
        <v>0</v>
      </c>
      <c r="K88" s="14">
        <v>0</v>
      </c>
      <c r="L88" s="19">
        <f>SUM(J88:K88)</f>
        <v>0</v>
      </c>
      <c r="M88" s="225">
        <f>SUM(G88,J88)</f>
        <v>0</v>
      </c>
      <c r="N88" s="30">
        <f>SUM(H88,K88)</f>
        <v>0</v>
      </c>
      <c r="O88" s="19">
        <f>SUM(M88:N88)</f>
        <v>0</v>
      </c>
    </row>
    <row r="89" spans="1:15" ht="13.5" thickBot="1">
      <c r="A89" s="389" t="s">
        <v>204</v>
      </c>
      <c r="B89" s="184" t="s">
        <v>51</v>
      </c>
      <c r="C89" s="390" t="s">
        <v>20</v>
      </c>
      <c r="D89" s="391">
        <v>0</v>
      </c>
      <c r="E89" s="392">
        <v>0</v>
      </c>
      <c r="F89" s="188">
        <f>SUM(D89:E89)</f>
        <v>0</v>
      </c>
      <c r="G89" s="198">
        <v>3</v>
      </c>
      <c r="H89" s="187">
        <v>2</v>
      </c>
      <c r="I89" s="188">
        <f>SUM(G89:H89)</f>
        <v>5</v>
      </c>
      <c r="J89" s="198">
        <v>4</v>
      </c>
      <c r="K89" s="187">
        <v>2</v>
      </c>
      <c r="L89" s="188">
        <f>SUM(J89:K89)</f>
        <v>6</v>
      </c>
      <c r="M89" s="225">
        <f>SUM(G89,J89)</f>
        <v>7</v>
      </c>
      <c r="N89" s="30">
        <f>SUM(H89,K89)</f>
        <v>4</v>
      </c>
      <c r="O89" s="188">
        <f>SUM(M89:N89)</f>
        <v>11</v>
      </c>
    </row>
    <row r="90" spans="1:15" ht="13.5" thickBot="1">
      <c r="A90" s="500" t="s">
        <v>31</v>
      </c>
      <c r="B90" s="501"/>
      <c r="C90" s="501"/>
      <c r="D90" s="269">
        <f>SUM(D88:D89)</f>
        <v>0</v>
      </c>
      <c r="E90" s="269">
        <f aca="true" t="shared" si="32" ref="E90:O90">SUM(E88:E89)</f>
        <v>0</v>
      </c>
      <c r="F90" s="111">
        <f t="shared" si="32"/>
        <v>0</v>
      </c>
      <c r="G90" s="312">
        <f t="shared" si="32"/>
        <v>3</v>
      </c>
      <c r="H90" s="195">
        <f t="shared" si="32"/>
        <v>2</v>
      </c>
      <c r="I90" s="195">
        <f t="shared" si="32"/>
        <v>5</v>
      </c>
      <c r="J90" s="269">
        <f t="shared" si="32"/>
        <v>4</v>
      </c>
      <c r="K90" s="269">
        <f t="shared" si="32"/>
        <v>2</v>
      </c>
      <c r="L90" s="111">
        <f t="shared" si="32"/>
        <v>6</v>
      </c>
      <c r="M90" s="312">
        <f t="shared" si="32"/>
        <v>7</v>
      </c>
      <c r="N90" s="195">
        <f t="shared" si="32"/>
        <v>4</v>
      </c>
      <c r="O90" s="111">
        <f t="shared" si="32"/>
        <v>11</v>
      </c>
    </row>
    <row r="91" spans="1:15" ht="13.5" thickBot="1">
      <c r="A91" s="502" t="s">
        <v>45</v>
      </c>
      <c r="B91" s="503"/>
      <c r="C91" s="503"/>
      <c r="D91" s="196">
        <f aca="true" t="shared" si="33" ref="D91:O91">SUM(D72,D85,D90)</f>
        <v>431</v>
      </c>
      <c r="E91" s="196">
        <f t="shared" si="33"/>
        <v>478</v>
      </c>
      <c r="F91" s="196">
        <f t="shared" si="33"/>
        <v>909</v>
      </c>
      <c r="G91" s="196">
        <f t="shared" si="33"/>
        <v>187</v>
      </c>
      <c r="H91" s="196">
        <f t="shared" si="33"/>
        <v>157</v>
      </c>
      <c r="I91" s="196">
        <f t="shared" si="33"/>
        <v>344</v>
      </c>
      <c r="J91" s="196">
        <f t="shared" si="33"/>
        <v>1276</v>
      </c>
      <c r="K91" s="196">
        <f t="shared" si="33"/>
        <v>1059</v>
      </c>
      <c r="L91" s="196">
        <f t="shared" si="33"/>
        <v>2335</v>
      </c>
      <c r="M91" s="196">
        <f t="shared" si="33"/>
        <v>1463</v>
      </c>
      <c r="N91" s="196">
        <f t="shared" si="33"/>
        <v>1216</v>
      </c>
      <c r="O91" s="196">
        <f t="shared" si="33"/>
        <v>2679</v>
      </c>
    </row>
    <row r="92" ht="15.75" thickBot="1">
      <c r="A92" s="46"/>
    </row>
    <row r="93" spans="1:15" ht="13.5" thickBot="1">
      <c r="A93" s="489" t="s">
        <v>62</v>
      </c>
      <c r="B93" s="489"/>
      <c r="C93" s="489"/>
      <c r="D93" s="489"/>
      <c r="E93" s="489"/>
      <c r="F93" s="489"/>
      <c r="G93" s="511" t="s">
        <v>6</v>
      </c>
      <c r="H93" s="511"/>
      <c r="I93" s="511"/>
      <c r="J93" s="511"/>
      <c r="K93" s="511"/>
      <c r="L93" s="511"/>
      <c r="M93" s="511"/>
      <c r="N93" s="511"/>
      <c r="O93" s="511"/>
    </row>
    <row r="94" spans="1:15" ht="13.5" thickBot="1">
      <c r="A94" s="161" t="s">
        <v>7</v>
      </c>
      <c r="B94" s="512" t="s">
        <v>47</v>
      </c>
      <c r="C94" s="497" t="s">
        <v>9</v>
      </c>
      <c r="D94" s="472" t="s">
        <v>10</v>
      </c>
      <c r="E94" s="472"/>
      <c r="F94" s="472"/>
      <c r="G94" s="472" t="s">
        <v>11</v>
      </c>
      <c r="H94" s="472"/>
      <c r="I94" s="472"/>
      <c r="J94" s="472" t="s">
        <v>12</v>
      </c>
      <c r="K94" s="472"/>
      <c r="L94" s="472"/>
      <c r="M94" s="472" t="s">
        <v>13</v>
      </c>
      <c r="N94" s="472"/>
      <c r="O94" s="472"/>
    </row>
    <row r="95" spans="1:15" ht="13.5" thickBot="1">
      <c r="A95" s="161" t="s">
        <v>14</v>
      </c>
      <c r="B95" s="513"/>
      <c r="C95" s="498"/>
      <c r="D95" s="143" t="s">
        <v>15</v>
      </c>
      <c r="E95" s="143" t="s">
        <v>16</v>
      </c>
      <c r="F95" s="143" t="s">
        <v>17</v>
      </c>
      <c r="G95" s="143" t="s">
        <v>15</v>
      </c>
      <c r="H95" s="143" t="s">
        <v>16</v>
      </c>
      <c r="I95" s="143" t="s">
        <v>17</v>
      </c>
      <c r="J95" s="143" t="s">
        <v>15</v>
      </c>
      <c r="K95" s="143" t="s">
        <v>16</v>
      </c>
      <c r="L95" s="143" t="s">
        <v>17</v>
      </c>
      <c r="M95" s="143" t="s">
        <v>15</v>
      </c>
      <c r="N95" s="143" t="s">
        <v>16</v>
      </c>
      <c r="O95" s="143" t="s">
        <v>17</v>
      </c>
    </row>
    <row r="96" spans="1:15" ht="12.75">
      <c r="A96" s="361" t="s">
        <v>24</v>
      </c>
      <c r="B96" s="362" t="s">
        <v>63</v>
      </c>
      <c r="C96" s="393" t="s">
        <v>64</v>
      </c>
      <c r="D96" s="123">
        <v>19</v>
      </c>
      <c r="E96" s="65">
        <v>26</v>
      </c>
      <c r="F96" s="364">
        <f>SUM(D96:E96)</f>
        <v>45</v>
      </c>
      <c r="G96" s="123">
        <v>23</v>
      </c>
      <c r="H96" s="65">
        <v>22</v>
      </c>
      <c r="I96" s="364">
        <f>SUM(G96:H96)</f>
        <v>45</v>
      </c>
      <c r="J96" s="123">
        <v>62</v>
      </c>
      <c r="K96" s="65">
        <v>90</v>
      </c>
      <c r="L96" s="19">
        <f>SUM(J96:K96)</f>
        <v>152</v>
      </c>
      <c r="M96" s="225">
        <f>SUM(G96,J96)</f>
        <v>85</v>
      </c>
      <c r="N96" s="30">
        <f>SUM(H96,K96)</f>
        <v>112</v>
      </c>
      <c r="O96" s="364">
        <f aca="true" t="shared" si="34" ref="O96:O105">SUM(M96:N96)</f>
        <v>197</v>
      </c>
    </row>
    <row r="97" spans="1:15" ht="13.5" customHeight="1">
      <c r="A97" s="218" t="s">
        <v>65</v>
      </c>
      <c r="B97" s="18" t="s">
        <v>158</v>
      </c>
      <c r="C97" s="7" t="s">
        <v>64</v>
      </c>
      <c r="D97" s="124">
        <v>6</v>
      </c>
      <c r="E97" s="23">
        <v>5</v>
      </c>
      <c r="F97" s="24">
        <f>SUM(D97:E97)</f>
        <v>11</v>
      </c>
      <c r="G97" s="124">
        <v>4</v>
      </c>
      <c r="H97" s="23">
        <v>5</v>
      </c>
      <c r="I97" s="24">
        <f aca="true" t="shared" si="35" ref="I97:I105">SUM(G97:H97)</f>
        <v>9</v>
      </c>
      <c r="J97" s="124">
        <v>12</v>
      </c>
      <c r="K97" s="23">
        <v>16</v>
      </c>
      <c r="L97" s="61">
        <f aca="true" t="shared" si="36" ref="L97:L105">SUM(J97:K97)</f>
        <v>28</v>
      </c>
      <c r="M97" s="225">
        <f aca="true" t="shared" si="37" ref="M97:M105">SUM(G97,J97)</f>
        <v>16</v>
      </c>
      <c r="N97" s="30">
        <f aca="true" t="shared" si="38" ref="N97:N104">SUM(H97,K97)</f>
        <v>21</v>
      </c>
      <c r="O97" s="24">
        <f t="shared" si="34"/>
        <v>37</v>
      </c>
    </row>
    <row r="98" spans="1:15" ht="12.75">
      <c r="A98" s="218" t="s">
        <v>66</v>
      </c>
      <c r="B98" s="18" t="s">
        <v>67</v>
      </c>
      <c r="C98" s="8" t="s">
        <v>64</v>
      </c>
      <c r="D98" s="124">
        <v>122</v>
      </c>
      <c r="E98" s="23">
        <v>128</v>
      </c>
      <c r="F98" s="24">
        <f aca="true" t="shared" si="39" ref="F98:F104">SUM(D98:E98)</f>
        <v>250</v>
      </c>
      <c r="G98" s="124">
        <v>72</v>
      </c>
      <c r="H98" s="23">
        <v>66</v>
      </c>
      <c r="I98" s="24">
        <f t="shared" si="35"/>
        <v>138</v>
      </c>
      <c r="J98" s="124">
        <v>500</v>
      </c>
      <c r="K98" s="23">
        <v>574</v>
      </c>
      <c r="L98" s="61">
        <f t="shared" si="36"/>
        <v>1074</v>
      </c>
      <c r="M98" s="225">
        <f t="shared" si="37"/>
        <v>572</v>
      </c>
      <c r="N98" s="30">
        <f t="shared" si="38"/>
        <v>640</v>
      </c>
      <c r="O98" s="24">
        <f t="shared" si="34"/>
        <v>1212</v>
      </c>
    </row>
    <row r="99" spans="1:15" ht="12.75">
      <c r="A99" s="216" t="s">
        <v>238</v>
      </c>
      <c r="B99" s="184" t="s">
        <v>68</v>
      </c>
      <c r="C99" s="7" t="s">
        <v>64</v>
      </c>
      <c r="D99" s="124">
        <v>0</v>
      </c>
      <c r="E99" s="23">
        <v>0</v>
      </c>
      <c r="F99" s="24">
        <f t="shared" si="39"/>
        <v>0</v>
      </c>
      <c r="G99" s="124">
        <v>0</v>
      </c>
      <c r="H99" s="23">
        <v>0</v>
      </c>
      <c r="I99" s="24">
        <f>SUM(G99:H99)</f>
        <v>0</v>
      </c>
      <c r="J99" s="124">
        <v>0</v>
      </c>
      <c r="K99" s="23">
        <v>1</v>
      </c>
      <c r="L99" s="61">
        <f t="shared" si="36"/>
        <v>1</v>
      </c>
      <c r="M99" s="225">
        <f t="shared" si="37"/>
        <v>0</v>
      </c>
      <c r="N99" s="30">
        <f>SUM(H99,K99)</f>
        <v>1</v>
      </c>
      <c r="O99" s="24">
        <f t="shared" si="34"/>
        <v>1</v>
      </c>
    </row>
    <row r="100" spans="1:15" ht="12.75">
      <c r="A100" s="216" t="s">
        <v>69</v>
      </c>
      <c r="B100" s="184" t="s">
        <v>68</v>
      </c>
      <c r="C100" s="7" t="s">
        <v>64</v>
      </c>
      <c r="D100" s="124">
        <v>7</v>
      </c>
      <c r="E100" s="23">
        <v>12</v>
      </c>
      <c r="F100" s="24">
        <f>SUM(D100:E100)</f>
        <v>19</v>
      </c>
      <c r="G100" s="124">
        <v>8</v>
      </c>
      <c r="H100" s="23">
        <v>14</v>
      </c>
      <c r="I100" s="24">
        <f>SUM(G100:H100)</f>
        <v>22</v>
      </c>
      <c r="J100" s="124">
        <v>30</v>
      </c>
      <c r="K100" s="23">
        <v>26</v>
      </c>
      <c r="L100" s="61">
        <f>SUM(J100:K100)</f>
        <v>56</v>
      </c>
      <c r="M100" s="225">
        <f t="shared" si="37"/>
        <v>38</v>
      </c>
      <c r="N100" s="30">
        <f t="shared" si="38"/>
        <v>40</v>
      </c>
      <c r="O100" s="24">
        <f t="shared" si="34"/>
        <v>78</v>
      </c>
    </row>
    <row r="101" spans="1:16" ht="12.75">
      <c r="A101" s="218" t="s">
        <v>70</v>
      </c>
      <c r="B101" s="18" t="s">
        <v>68</v>
      </c>
      <c r="C101" s="8" t="s">
        <v>64</v>
      </c>
      <c r="D101" s="124">
        <v>37</v>
      </c>
      <c r="E101" s="23">
        <v>29</v>
      </c>
      <c r="F101" s="24">
        <f t="shared" si="39"/>
        <v>66</v>
      </c>
      <c r="G101" s="124">
        <v>40</v>
      </c>
      <c r="H101" s="23">
        <v>27</v>
      </c>
      <c r="I101" s="24">
        <f t="shared" si="35"/>
        <v>67</v>
      </c>
      <c r="J101" s="124">
        <v>120</v>
      </c>
      <c r="K101" s="23">
        <v>107</v>
      </c>
      <c r="L101" s="61">
        <f t="shared" si="36"/>
        <v>227</v>
      </c>
      <c r="M101" s="225">
        <f t="shared" si="37"/>
        <v>160</v>
      </c>
      <c r="N101" s="30">
        <f t="shared" si="38"/>
        <v>134</v>
      </c>
      <c r="O101" s="24">
        <f t="shared" si="34"/>
        <v>294</v>
      </c>
      <c r="P101" s="171"/>
    </row>
    <row r="102" spans="1:16" ht="12.75">
      <c r="A102" s="217" t="s">
        <v>239</v>
      </c>
      <c r="B102" s="131" t="s">
        <v>68</v>
      </c>
      <c r="C102" s="7" t="s">
        <v>64</v>
      </c>
      <c r="D102" s="70">
        <v>0</v>
      </c>
      <c r="E102" s="20">
        <v>0</v>
      </c>
      <c r="F102" s="24">
        <f t="shared" si="39"/>
        <v>0</v>
      </c>
      <c r="G102" s="70">
        <v>0</v>
      </c>
      <c r="H102" s="20">
        <v>0</v>
      </c>
      <c r="I102" s="24">
        <f>SUM(G102:H102)</f>
        <v>0</v>
      </c>
      <c r="J102" s="70">
        <v>0</v>
      </c>
      <c r="K102" s="20">
        <v>1</v>
      </c>
      <c r="L102" s="61">
        <f t="shared" si="36"/>
        <v>1</v>
      </c>
      <c r="M102" s="225">
        <f t="shared" si="37"/>
        <v>0</v>
      </c>
      <c r="N102" s="30">
        <f t="shared" si="38"/>
        <v>1</v>
      </c>
      <c r="O102" s="24">
        <f t="shared" si="34"/>
        <v>1</v>
      </c>
      <c r="P102" s="171"/>
    </row>
    <row r="103" spans="1:16" ht="12.75">
      <c r="A103" s="217" t="s">
        <v>71</v>
      </c>
      <c r="B103" s="131" t="s">
        <v>68</v>
      </c>
      <c r="C103" s="7" t="s">
        <v>64</v>
      </c>
      <c r="D103" s="70">
        <v>8</v>
      </c>
      <c r="E103" s="20">
        <v>9</v>
      </c>
      <c r="F103" s="24">
        <f t="shared" si="39"/>
        <v>17</v>
      </c>
      <c r="G103" s="70">
        <v>8</v>
      </c>
      <c r="H103" s="20">
        <v>7</v>
      </c>
      <c r="I103" s="24">
        <f>SUM(G103:H103)</f>
        <v>15</v>
      </c>
      <c r="J103" s="70">
        <v>31</v>
      </c>
      <c r="K103" s="20">
        <v>17</v>
      </c>
      <c r="L103" s="61">
        <f t="shared" si="36"/>
        <v>48</v>
      </c>
      <c r="M103" s="225">
        <f t="shared" si="37"/>
        <v>39</v>
      </c>
      <c r="N103" s="30">
        <f t="shared" si="38"/>
        <v>24</v>
      </c>
      <c r="O103" s="24">
        <f t="shared" si="34"/>
        <v>63</v>
      </c>
      <c r="P103" s="171"/>
    </row>
    <row r="104" spans="1:16" ht="12.75">
      <c r="A104" s="216" t="s">
        <v>240</v>
      </c>
      <c r="B104" s="184" t="s">
        <v>68</v>
      </c>
      <c r="C104" s="7" t="s">
        <v>64</v>
      </c>
      <c r="D104" s="124">
        <v>0</v>
      </c>
      <c r="E104" s="23">
        <v>0</v>
      </c>
      <c r="F104" s="24">
        <f t="shared" si="39"/>
        <v>0</v>
      </c>
      <c r="G104" s="124">
        <v>0</v>
      </c>
      <c r="H104" s="23">
        <v>0</v>
      </c>
      <c r="I104" s="24">
        <f t="shared" si="35"/>
        <v>0</v>
      </c>
      <c r="J104" s="124">
        <v>1</v>
      </c>
      <c r="K104" s="23">
        <v>0</v>
      </c>
      <c r="L104" s="61">
        <f t="shared" si="36"/>
        <v>1</v>
      </c>
      <c r="M104" s="225">
        <f t="shared" si="37"/>
        <v>1</v>
      </c>
      <c r="N104" s="30">
        <f t="shared" si="38"/>
        <v>0</v>
      </c>
      <c r="O104" s="24">
        <f t="shared" si="34"/>
        <v>1</v>
      </c>
      <c r="P104" s="171"/>
    </row>
    <row r="105" spans="1:16" ht="13.5" thickBot="1">
      <c r="A105" s="216" t="s">
        <v>72</v>
      </c>
      <c r="B105" s="184" t="s">
        <v>68</v>
      </c>
      <c r="C105" s="394" t="s">
        <v>64</v>
      </c>
      <c r="D105" s="234">
        <v>13</v>
      </c>
      <c r="E105" s="139">
        <v>29</v>
      </c>
      <c r="F105" s="78">
        <f>SUM(D105:E105)</f>
        <v>42</v>
      </c>
      <c r="G105" s="234">
        <v>14</v>
      </c>
      <c r="H105" s="139">
        <v>26</v>
      </c>
      <c r="I105" s="78">
        <f t="shared" si="35"/>
        <v>40</v>
      </c>
      <c r="J105" s="234">
        <v>40</v>
      </c>
      <c r="K105" s="139">
        <v>50</v>
      </c>
      <c r="L105" s="78">
        <f t="shared" si="36"/>
        <v>90</v>
      </c>
      <c r="M105" s="225">
        <f t="shared" si="37"/>
        <v>54</v>
      </c>
      <c r="N105" s="30">
        <f>SUM(H105,K105)</f>
        <v>76</v>
      </c>
      <c r="O105" s="63">
        <f t="shared" si="34"/>
        <v>130</v>
      </c>
      <c r="P105" s="171"/>
    </row>
    <row r="106" spans="1:16" ht="13.5" thickBot="1">
      <c r="A106" s="490" t="s">
        <v>31</v>
      </c>
      <c r="B106" s="490"/>
      <c r="C106" s="490"/>
      <c r="D106" s="160">
        <f aca="true" t="shared" si="40" ref="D106:O106">SUM(D96:D105)</f>
        <v>212</v>
      </c>
      <c r="E106" s="160">
        <f t="shared" si="40"/>
        <v>238</v>
      </c>
      <c r="F106" s="160">
        <f t="shared" si="40"/>
        <v>450</v>
      </c>
      <c r="G106" s="160">
        <f t="shared" si="40"/>
        <v>169</v>
      </c>
      <c r="H106" s="160">
        <f t="shared" si="40"/>
        <v>167</v>
      </c>
      <c r="I106" s="160">
        <f t="shared" si="40"/>
        <v>336</v>
      </c>
      <c r="J106" s="160">
        <f t="shared" si="40"/>
        <v>796</v>
      </c>
      <c r="K106" s="160">
        <f t="shared" si="40"/>
        <v>882</v>
      </c>
      <c r="L106" s="160">
        <f t="shared" si="40"/>
        <v>1678</v>
      </c>
      <c r="M106" s="160">
        <f t="shared" si="40"/>
        <v>965</v>
      </c>
      <c r="N106" s="160">
        <f t="shared" si="40"/>
        <v>1049</v>
      </c>
      <c r="O106" s="160">
        <f t="shared" si="40"/>
        <v>2014</v>
      </c>
      <c r="P106" s="171"/>
    </row>
    <row r="107" spans="1:16" ht="13.5" thickBot="1">
      <c r="A107" s="36"/>
      <c r="B107" s="36"/>
      <c r="C107" s="36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71"/>
    </row>
    <row r="108" spans="1:15" ht="13.5" thickBot="1">
      <c r="A108" s="108" t="s">
        <v>42</v>
      </c>
      <c r="B108" s="181" t="s">
        <v>47</v>
      </c>
      <c r="C108" s="161" t="s">
        <v>9</v>
      </c>
      <c r="D108" s="105" t="s">
        <v>15</v>
      </c>
      <c r="E108" s="105" t="s">
        <v>16</v>
      </c>
      <c r="F108" s="314" t="s">
        <v>17</v>
      </c>
      <c r="G108" s="105" t="s">
        <v>15</v>
      </c>
      <c r="H108" s="105" t="s">
        <v>16</v>
      </c>
      <c r="I108" s="105" t="s">
        <v>17</v>
      </c>
      <c r="J108" s="105" t="s">
        <v>15</v>
      </c>
      <c r="K108" s="105" t="s">
        <v>16</v>
      </c>
      <c r="L108" s="105" t="s">
        <v>17</v>
      </c>
      <c r="M108" s="314" t="s">
        <v>15</v>
      </c>
      <c r="N108" s="105" t="s">
        <v>16</v>
      </c>
      <c r="O108" s="105" t="s">
        <v>17</v>
      </c>
    </row>
    <row r="109" spans="1:15" ht="24.75" thickBot="1">
      <c r="A109" s="217" t="s">
        <v>181</v>
      </c>
      <c r="B109" s="131" t="s">
        <v>67</v>
      </c>
      <c r="C109" s="7" t="s">
        <v>64</v>
      </c>
      <c r="D109" s="125">
        <v>0</v>
      </c>
      <c r="E109" s="69">
        <v>0</v>
      </c>
      <c r="F109" s="395">
        <f>SUM(D109:E109)</f>
        <v>0</v>
      </c>
      <c r="G109" s="70">
        <v>0</v>
      </c>
      <c r="H109" s="20">
        <v>0</v>
      </c>
      <c r="I109" s="24">
        <f>SUM(G109:H109)</f>
        <v>0</v>
      </c>
      <c r="J109" s="396">
        <v>0</v>
      </c>
      <c r="K109" s="397">
        <v>0</v>
      </c>
      <c r="L109" s="398">
        <f>SUM(J109:K109)</f>
        <v>0</v>
      </c>
      <c r="M109" s="225">
        <f>SUM(G109,J109)</f>
        <v>0</v>
      </c>
      <c r="N109" s="30">
        <f>SUM(H109,K109)</f>
        <v>0</v>
      </c>
      <c r="O109" s="61">
        <f>SUM(M109:N109)</f>
        <v>0</v>
      </c>
    </row>
    <row r="110" spans="1:15" ht="13.5" thickBot="1">
      <c r="A110" s="488" t="s">
        <v>31</v>
      </c>
      <c r="B110" s="488"/>
      <c r="C110" s="488"/>
      <c r="D110" s="197">
        <f>SUM(D109:D109)</f>
        <v>0</v>
      </c>
      <c r="E110" s="197">
        <f aca="true" t="shared" si="41" ref="E110:O110">SUM(E109:E109)</f>
        <v>0</v>
      </c>
      <c r="F110" s="197">
        <f t="shared" si="41"/>
        <v>0</v>
      </c>
      <c r="G110" s="111">
        <f t="shared" si="41"/>
        <v>0</v>
      </c>
      <c r="H110" s="111">
        <f t="shared" si="41"/>
        <v>0</v>
      </c>
      <c r="I110" s="111">
        <f t="shared" si="41"/>
        <v>0</v>
      </c>
      <c r="J110" s="111">
        <f t="shared" si="41"/>
        <v>0</v>
      </c>
      <c r="K110" s="111">
        <f t="shared" si="41"/>
        <v>0</v>
      </c>
      <c r="L110" s="111">
        <f t="shared" si="41"/>
        <v>0</v>
      </c>
      <c r="M110" s="315">
        <f>SUM(M109:M109)</f>
        <v>0</v>
      </c>
      <c r="N110" s="111">
        <f>SUM(N109:N109)</f>
        <v>0</v>
      </c>
      <c r="O110" s="111">
        <f t="shared" si="41"/>
        <v>0</v>
      </c>
    </row>
    <row r="111" spans="1:15" ht="12" customHeight="1">
      <c r="A111" s="67"/>
      <c r="B111" s="67"/>
      <c r="C111" s="67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</row>
    <row r="112" spans="1:15" ht="13.5" thickBot="1">
      <c r="A112" s="37"/>
      <c r="B112" s="37"/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20.25" customHeight="1" thickBot="1">
      <c r="A113" s="108" t="s">
        <v>32</v>
      </c>
      <c r="B113" s="181" t="s">
        <v>47</v>
      </c>
      <c r="C113" s="161" t="s">
        <v>9</v>
      </c>
      <c r="D113" s="105" t="s">
        <v>15</v>
      </c>
      <c r="E113" s="105" t="s">
        <v>16</v>
      </c>
      <c r="F113" s="105" t="s">
        <v>17</v>
      </c>
      <c r="G113" s="105" t="s">
        <v>15</v>
      </c>
      <c r="H113" s="105" t="s">
        <v>16</v>
      </c>
      <c r="I113" s="105" t="s">
        <v>17</v>
      </c>
      <c r="J113" s="105" t="s">
        <v>15</v>
      </c>
      <c r="K113" s="105" t="s">
        <v>16</v>
      </c>
      <c r="L113" s="105" t="s">
        <v>17</v>
      </c>
      <c r="M113" s="314" t="s">
        <v>15</v>
      </c>
      <c r="N113" s="105" t="s">
        <v>16</v>
      </c>
      <c r="O113" s="105" t="s">
        <v>17</v>
      </c>
    </row>
    <row r="114" spans="1:15" ht="20.25" customHeight="1">
      <c r="A114" s="361" t="s">
        <v>73</v>
      </c>
      <c r="B114" s="362" t="s">
        <v>67</v>
      </c>
      <c r="C114" s="399" t="s">
        <v>64</v>
      </c>
      <c r="D114" s="400">
        <v>0</v>
      </c>
      <c r="E114" s="401">
        <v>0</v>
      </c>
      <c r="F114" s="19">
        <f>SUM(D114:E114)</f>
        <v>0</v>
      </c>
      <c r="G114" s="123">
        <v>0</v>
      </c>
      <c r="H114" s="66">
        <v>0</v>
      </c>
      <c r="I114" s="63">
        <f>SUM(G114:H114)</f>
        <v>0</v>
      </c>
      <c r="J114" s="402">
        <v>16</v>
      </c>
      <c r="K114" s="403">
        <v>8</v>
      </c>
      <c r="L114" s="404">
        <f>SUM(J114:K114)</f>
        <v>24</v>
      </c>
      <c r="M114" s="225">
        <f aca="true" t="shared" si="42" ref="M114:N118">SUM(G114,J114)</f>
        <v>16</v>
      </c>
      <c r="N114" s="30">
        <f t="shared" si="42"/>
        <v>8</v>
      </c>
      <c r="O114" s="405">
        <f>SUM(M114:N114)</f>
        <v>24</v>
      </c>
    </row>
    <row r="115" spans="1:15" ht="24">
      <c r="A115" s="218" t="s">
        <v>184</v>
      </c>
      <c r="B115" s="18" t="s">
        <v>185</v>
      </c>
      <c r="C115" s="406" t="s">
        <v>64</v>
      </c>
      <c r="D115" s="124">
        <v>0</v>
      </c>
      <c r="E115" s="407">
        <v>0</v>
      </c>
      <c r="F115" s="24">
        <f>SUM(D115:E115)</f>
        <v>0</v>
      </c>
      <c r="G115" s="124">
        <v>0</v>
      </c>
      <c r="H115" s="23">
        <v>0</v>
      </c>
      <c r="I115" s="63">
        <f>SUM(G115:H115)</f>
        <v>0</v>
      </c>
      <c r="J115" s="408">
        <v>1</v>
      </c>
      <c r="K115" s="409">
        <v>7</v>
      </c>
      <c r="L115" s="404">
        <f>SUM(J115:K115)</f>
        <v>8</v>
      </c>
      <c r="M115" s="225">
        <f t="shared" si="42"/>
        <v>1</v>
      </c>
      <c r="N115" s="30">
        <f t="shared" si="42"/>
        <v>7</v>
      </c>
      <c r="O115" s="24">
        <f>SUM(M115:N115)</f>
        <v>8</v>
      </c>
    </row>
    <row r="116" spans="1:15" ht="13.5" customHeight="1">
      <c r="A116" s="410" t="s">
        <v>61</v>
      </c>
      <c r="B116" s="316" t="s">
        <v>185</v>
      </c>
      <c r="C116" s="406" t="s">
        <v>64</v>
      </c>
      <c r="D116" s="124">
        <v>1</v>
      </c>
      <c r="E116" s="411">
        <v>1</v>
      </c>
      <c r="F116" s="63">
        <f>SUM(D116:E116)</f>
        <v>2</v>
      </c>
      <c r="G116" s="412">
        <v>1</v>
      </c>
      <c r="H116" s="413">
        <v>1</v>
      </c>
      <c r="I116" s="63">
        <f>SUM(G116:H116)</f>
        <v>2</v>
      </c>
      <c r="J116" s="414">
        <v>0</v>
      </c>
      <c r="K116" s="415">
        <v>0</v>
      </c>
      <c r="L116" s="404">
        <f>SUM(J116:K116)</f>
        <v>0</v>
      </c>
      <c r="M116" s="225">
        <f t="shared" si="42"/>
        <v>1</v>
      </c>
      <c r="N116" s="30">
        <f t="shared" si="42"/>
        <v>1</v>
      </c>
      <c r="O116" s="24">
        <f>SUM(M116:N116)</f>
        <v>2</v>
      </c>
    </row>
    <row r="117" spans="1:15" ht="13.5" customHeight="1">
      <c r="A117" s="218" t="s">
        <v>74</v>
      </c>
      <c r="B117" s="18" t="s">
        <v>68</v>
      </c>
      <c r="C117" s="406" t="s">
        <v>64</v>
      </c>
      <c r="D117" s="416">
        <v>0</v>
      </c>
      <c r="E117" s="26">
        <v>0</v>
      </c>
      <c r="F117" s="24">
        <f>SUM(D117:E117)</f>
        <v>0</v>
      </c>
      <c r="G117" s="118">
        <v>0</v>
      </c>
      <c r="H117" s="22">
        <v>0</v>
      </c>
      <c r="I117" s="24">
        <f>SUM(G117:H117)</f>
        <v>0</v>
      </c>
      <c r="J117" s="118">
        <v>6</v>
      </c>
      <c r="K117" s="22">
        <v>12</v>
      </c>
      <c r="L117" s="417">
        <f>SUM(J117:K117)</f>
        <v>18</v>
      </c>
      <c r="M117" s="225">
        <f t="shared" si="42"/>
        <v>6</v>
      </c>
      <c r="N117" s="30">
        <f t="shared" si="42"/>
        <v>12</v>
      </c>
      <c r="O117" s="24">
        <f>SUM(M117:N117)</f>
        <v>18</v>
      </c>
    </row>
    <row r="118" spans="1:15" ht="13.5" thickBot="1">
      <c r="A118" s="300" t="s">
        <v>71</v>
      </c>
      <c r="B118" s="200" t="s">
        <v>68</v>
      </c>
      <c r="C118" s="418" t="s">
        <v>64</v>
      </c>
      <c r="D118" s="391">
        <v>0</v>
      </c>
      <c r="E118" s="419">
        <v>0</v>
      </c>
      <c r="F118" s="78">
        <f>SUM(D118:E118)</f>
        <v>0</v>
      </c>
      <c r="G118" s="74">
        <v>0</v>
      </c>
      <c r="H118" s="27">
        <v>0</v>
      </c>
      <c r="I118" s="78">
        <f>SUM(G118:H118)</f>
        <v>0</v>
      </c>
      <c r="J118" s="74">
        <v>7</v>
      </c>
      <c r="K118" s="27">
        <v>2</v>
      </c>
      <c r="L118" s="116">
        <f>SUM(J118:K118)</f>
        <v>9</v>
      </c>
      <c r="M118" s="225">
        <f t="shared" si="42"/>
        <v>7</v>
      </c>
      <c r="N118" s="30">
        <f t="shared" si="42"/>
        <v>2</v>
      </c>
      <c r="O118" s="63">
        <f>SUM(M118:N118)</f>
        <v>9</v>
      </c>
    </row>
    <row r="119" spans="1:15" ht="13.5" thickBot="1">
      <c r="A119" s="499" t="s">
        <v>31</v>
      </c>
      <c r="B119" s="499"/>
      <c r="C119" s="499"/>
      <c r="D119" s="111">
        <f>SUM(D114:D118)</f>
        <v>1</v>
      </c>
      <c r="E119" s="111">
        <f aca="true" t="shared" si="43" ref="E119:O119">SUM(E114:E118)</f>
        <v>1</v>
      </c>
      <c r="F119" s="111">
        <f t="shared" si="43"/>
        <v>2</v>
      </c>
      <c r="G119" s="111">
        <f t="shared" si="43"/>
        <v>1</v>
      </c>
      <c r="H119" s="111">
        <f t="shared" si="43"/>
        <v>1</v>
      </c>
      <c r="I119" s="111">
        <f t="shared" si="43"/>
        <v>2</v>
      </c>
      <c r="J119" s="111">
        <f t="shared" si="43"/>
        <v>30</v>
      </c>
      <c r="K119" s="111">
        <f t="shared" si="43"/>
        <v>29</v>
      </c>
      <c r="L119" s="111">
        <f t="shared" si="43"/>
        <v>59</v>
      </c>
      <c r="M119" s="111">
        <f t="shared" si="43"/>
        <v>31</v>
      </c>
      <c r="N119" s="111">
        <f t="shared" si="43"/>
        <v>30</v>
      </c>
      <c r="O119" s="111">
        <f t="shared" si="43"/>
        <v>61</v>
      </c>
    </row>
    <row r="120" spans="1:15" ht="12.75" customHeight="1">
      <c r="A120" s="34"/>
      <c r="B120" s="34"/>
      <c r="C120" s="34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3.5" thickBot="1">
      <c r="A121" s="34"/>
      <c r="B121" s="34"/>
      <c r="C121" s="34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3.5" thickBot="1">
      <c r="A122" s="210" t="s">
        <v>44</v>
      </c>
      <c r="B122" s="181" t="s">
        <v>47</v>
      </c>
      <c r="C122" s="161" t="s">
        <v>9</v>
      </c>
      <c r="D122" s="105" t="s">
        <v>15</v>
      </c>
      <c r="E122" s="105" t="s">
        <v>16</v>
      </c>
      <c r="F122" s="105" t="s">
        <v>17</v>
      </c>
      <c r="G122" s="105" t="s">
        <v>15</v>
      </c>
      <c r="H122" s="105" t="s">
        <v>16</v>
      </c>
      <c r="I122" s="105" t="s">
        <v>17</v>
      </c>
      <c r="J122" s="105" t="s">
        <v>15</v>
      </c>
      <c r="K122" s="105" t="s">
        <v>16</v>
      </c>
      <c r="L122" s="105" t="s">
        <v>17</v>
      </c>
      <c r="M122" s="314" t="s">
        <v>15</v>
      </c>
      <c r="N122" s="105" t="s">
        <v>16</v>
      </c>
      <c r="O122" s="105" t="s">
        <v>17</v>
      </c>
    </row>
    <row r="123" spans="1:15" ht="12.75">
      <c r="A123" s="217" t="s">
        <v>75</v>
      </c>
      <c r="B123" s="131" t="s">
        <v>67</v>
      </c>
      <c r="C123" s="7" t="s">
        <v>64</v>
      </c>
      <c r="D123" s="122">
        <v>0</v>
      </c>
      <c r="E123" s="21">
        <v>0</v>
      </c>
      <c r="F123" s="68"/>
      <c r="G123" s="122">
        <v>0</v>
      </c>
      <c r="H123" s="21">
        <v>0</v>
      </c>
      <c r="I123" s="68">
        <f>SUM(G123:H123)</f>
        <v>0</v>
      </c>
      <c r="J123" s="122">
        <v>4</v>
      </c>
      <c r="K123" s="21">
        <v>3</v>
      </c>
      <c r="L123" s="68">
        <f>SUM(J123:K123)</f>
        <v>7</v>
      </c>
      <c r="M123" s="225">
        <f>SUM(G123,J123)</f>
        <v>4</v>
      </c>
      <c r="N123" s="30">
        <f>SUM(H123,K123)</f>
        <v>3</v>
      </c>
      <c r="O123" s="68">
        <f>SUM(M123:N123)</f>
        <v>7</v>
      </c>
    </row>
    <row r="124" spans="1:52" s="152" customFormat="1" ht="24.75" thickBot="1">
      <c r="A124" s="217" t="s">
        <v>200</v>
      </c>
      <c r="B124" s="316" t="s">
        <v>185</v>
      </c>
      <c r="C124" s="7" t="s">
        <v>64</v>
      </c>
      <c r="D124" s="125">
        <v>1</v>
      </c>
      <c r="E124" s="69">
        <v>0</v>
      </c>
      <c r="F124" s="78"/>
      <c r="G124" s="125">
        <v>0</v>
      </c>
      <c r="H124" s="69">
        <v>1</v>
      </c>
      <c r="I124" s="78">
        <f>SUM(G124:H124)</f>
        <v>1</v>
      </c>
      <c r="J124" s="125">
        <v>0</v>
      </c>
      <c r="K124" s="69">
        <v>0</v>
      </c>
      <c r="L124" s="78">
        <f>SUM(J124:K124)</f>
        <v>0</v>
      </c>
      <c r="M124" s="225">
        <f>SUM(G124,J124)</f>
        <v>0</v>
      </c>
      <c r="N124" s="30">
        <f>SUM(H124,K124)</f>
        <v>1</v>
      </c>
      <c r="O124" s="61">
        <f>SUM(M124:N124)</f>
        <v>1</v>
      </c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</row>
    <row r="125" spans="1:15" ht="13.5" thickBot="1">
      <c r="A125" s="518" t="s">
        <v>31</v>
      </c>
      <c r="B125" s="519"/>
      <c r="C125" s="520"/>
      <c r="D125" s="111">
        <f aca="true" t="shared" si="44" ref="D125:N125">SUM(D123:D124)</f>
        <v>1</v>
      </c>
      <c r="E125" s="111">
        <f t="shared" si="44"/>
        <v>0</v>
      </c>
      <c r="F125" s="111">
        <f t="shared" si="44"/>
        <v>0</v>
      </c>
      <c r="G125" s="111">
        <f t="shared" si="44"/>
        <v>0</v>
      </c>
      <c r="H125" s="111">
        <f t="shared" si="44"/>
        <v>1</v>
      </c>
      <c r="I125" s="111">
        <f t="shared" si="44"/>
        <v>1</v>
      </c>
      <c r="J125" s="111">
        <f t="shared" si="44"/>
        <v>4</v>
      </c>
      <c r="K125" s="111">
        <f t="shared" si="44"/>
        <v>3</v>
      </c>
      <c r="L125" s="111">
        <f t="shared" si="44"/>
        <v>7</v>
      </c>
      <c r="M125" s="111">
        <f t="shared" si="44"/>
        <v>4</v>
      </c>
      <c r="N125" s="111">
        <f t="shared" si="44"/>
        <v>4</v>
      </c>
      <c r="O125" s="111">
        <f>SUM(O123:O124)</f>
        <v>8</v>
      </c>
    </row>
    <row r="126" spans="1:15" ht="13.5" thickBot="1">
      <c r="A126" s="521" t="s">
        <v>45</v>
      </c>
      <c r="B126" s="522"/>
      <c r="C126" s="523"/>
      <c r="D126" s="112">
        <f aca="true" t="shared" si="45" ref="D126:O126">SUM(D106,D110,D119,D125)</f>
        <v>214</v>
      </c>
      <c r="E126" s="112">
        <f t="shared" si="45"/>
        <v>239</v>
      </c>
      <c r="F126" s="112">
        <f t="shared" si="45"/>
        <v>452</v>
      </c>
      <c r="G126" s="112">
        <f t="shared" si="45"/>
        <v>170</v>
      </c>
      <c r="H126" s="112">
        <f t="shared" si="45"/>
        <v>169</v>
      </c>
      <c r="I126" s="112">
        <f t="shared" si="45"/>
        <v>339</v>
      </c>
      <c r="J126" s="112">
        <f t="shared" si="45"/>
        <v>830</v>
      </c>
      <c r="K126" s="112">
        <f t="shared" si="45"/>
        <v>914</v>
      </c>
      <c r="L126" s="112">
        <f t="shared" si="45"/>
        <v>1744</v>
      </c>
      <c r="M126" s="112">
        <f t="shared" si="45"/>
        <v>1000</v>
      </c>
      <c r="N126" s="112">
        <f t="shared" si="45"/>
        <v>1083</v>
      </c>
      <c r="O126" s="112">
        <f t="shared" si="45"/>
        <v>2083</v>
      </c>
    </row>
    <row r="127" spans="1:15" ht="12.75" customHeight="1">
      <c r="A127" s="34"/>
      <c r="B127" s="34"/>
      <c r="C127" s="34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2.75" customHeight="1" thickBot="1">
      <c r="A128" s="34"/>
      <c r="B128" s="34"/>
      <c r="C128" s="34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3.5" thickBot="1">
      <c r="A129" s="531" t="s">
        <v>78</v>
      </c>
      <c r="B129" s="531"/>
      <c r="C129" s="531"/>
      <c r="D129" s="531"/>
      <c r="E129" s="531"/>
      <c r="F129" s="531"/>
      <c r="G129" s="484" t="s">
        <v>6</v>
      </c>
      <c r="H129" s="484"/>
      <c r="I129" s="484"/>
      <c r="J129" s="484"/>
      <c r="K129" s="484"/>
      <c r="L129" s="484"/>
      <c r="M129" s="484"/>
      <c r="N129" s="484"/>
      <c r="O129" s="484"/>
    </row>
    <row r="130" spans="1:15" ht="13.5" thickBot="1">
      <c r="A130" s="108" t="s">
        <v>7</v>
      </c>
      <c r="B130" s="532" t="s">
        <v>47</v>
      </c>
      <c r="C130" s="557" t="s">
        <v>9</v>
      </c>
      <c r="D130" s="530" t="s">
        <v>10</v>
      </c>
      <c r="E130" s="530"/>
      <c r="F130" s="530"/>
      <c r="G130" s="530" t="s">
        <v>11</v>
      </c>
      <c r="H130" s="530"/>
      <c r="I130" s="530"/>
      <c r="J130" s="530" t="s">
        <v>12</v>
      </c>
      <c r="K130" s="530"/>
      <c r="L130" s="530"/>
      <c r="M130" s="530" t="s">
        <v>13</v>
      </c>
      <c r="N130" s="530"/>
      <c r="O130" s="530"/>
    </row>
    <row r="131" spans="1:15" ht="13.5" thickBot="1">
      <c r="A131" s="108" t="s">
        <v>14</v>
      </c>
      <c r="B131" s="533"/>
      <c r="C131" s="558"/>
      <c r="D131" s="130" t="s">
        <v>15</v>
      </c>
      <c r="E131" s="130" t="s">
        <v>16</v>
      </c>
      <c r="F131" s="130" t="s">
        <v>17</v>
      </c>
      <c r="G131" s="130" t="s">
        <v>15</v>
      </c>
      <c r="H131" s="130" t="s">
        <v>16</v>
      </c>
      <c r="I131" s="130" t="s">
        <v>17</v>
      </c>
      <c r="J131" s="130" t="s">
        <v>15</v>
      </c>
      <c r="K131" s="130" t="s">
        <v>16</v>
      </c>
      <c r="L131" s="130" t="s">
        <v>17</v>
      </c>
      <c r="M131" s="130" t="s">
        <v>15</v>
      </c>
      <c r="N131" s="130" t="s">
        <v>16</v>
      </c>
      <c r="O131" s="130" t="s">
        <v>17</v>
      </c>
    </row>
    <row r="132" spans="1:15" ht="12.75">
      <c r="A132" s="317" t="s">
        <v>24</v>
      </c>
      <c r="B132" s="166" t="s">
        <v>79</v>
      </c>
      <c r="C132" s="5" t="s">
        <v>80</v>
      </c>
      <c r="D132" s="118">
        <v>40</v>
      </c>
      <c r="E132" s="22">
        <v>70</v>
      </c>
      <c r="F132" s="237">
        <f>SUM(D132:E132)</f>
        <v>110</v>
      </c>
      <c r="G132" s="118">
        <v>39</v>
      </c>
      <c r="H132" s="22">
        <v>63</v>
      </c>
      <c r="I132" s="237">
        <f>SUM(G132:H132)</f>
        <v>102</v>
      </c>
      <c r="J132" s="118">
        <v>93</v>
      </c>
      <c r="K132" s="22">
        <v>153</v>
      </c>
      <c r="L132" s="237">
        <f>SUM(J132:K132)</f>
        <v>246</v>
      </c>
      <c r="M132" s="122">
        <f>SUM(G132,J132)</f>
        <v>132</v>
      </c>
      <c r="N132" s="21">
        <f>SUM(H132,K132)</f>
        <v>216</v>
      </c>
      <c r="O132" s="237">
        <f>SUM(M132:N132)</f>
        <v>348</v>
      </c>
    </row>
    <row r="133" spans="1:15" ht="12.75">
      <c r="A133" s="318" t="s">
        <v>143</v>
      </c>
      <c r="B133" s="166" t="s">
        <v>81</v>
      </c>
      <c r="C133" s="5" t="s">
        <v>80</v>
      </c>
      <c r="D133" s="118">
        <v>9</v>
      </c>
      <c r="E133" s="22">
        <v>4</v>
      </c>
      <c r="F133" s="237">
        <f aca="true" t="shared" si="46" ref="F133:F150">SUM(D133:E133)</f>
        <v>13</v>
      </c>
      <c r="G133" s="118">
        <v>14</v>
      </c>
      <c r="H133" s="22">
        <v>10</v>
      </c>
      <c r="I133" s="237">
        <f>SUM(G133:H133)</f>
        <v>24</v>
      </c>
      <c r="J133" s="118">
        <v>30</v>
      </c>
      <c r="K133" s="22">
        <v>39</v>
      </c>
      <c r="L133" s="237">
        <f aca="true" t="shared" si="47" ref="L133:L150">SUM(J133:K133)</f>
        <v>69</v>
      </c>
      <c r="M133" s="118">
        <f aca="true" t="shared" si="48" ref="M133:M149">SUM(G133,J133)</f>
        <v>44</v>
      </c>
      <c r="N133" s="22">
        <f>SUM(H133,K133)</f>
        <v>49</v>
      </c>
      <c r="O133" s="209">
        <f aca="true" t="shared" si="49" ref="O133:O150">SUM(M133:N133)</f>
        <v>93</v>
      </c>
    </row>
    <row r="134" spans="1:15" ht="12.75">
      <c r="A134" s="318" t="s">
        <v>226</v>
      </c>
      <c r="B134" s="166" t="s">
        <v>81</v>
      </c>
      <c r="C134" s="5" t="s">
        <v>80</v>
      </c>
      <c r="D134" s="118">
        <v>0</v>
      </c>
      <c r="E134" s="22">
        <v>0</v>
      </c>
      <c r="F134" s="237">
        <f t="shared" si="46"/>
        <v>0</v>
      </c>
      <c r="G134" s="118">
        <v>0</v>
      </c>
      <c r="H134" s="22">
        <v>0</v>
      </c>
      <c r="I134" s="237">
        <f aca="true" t="shared" si="50" ref="I134:I150">SUM(G134:H134)</f>
        <v>0</v>
      </c>
      <c r="J134" s="118">
        <v>189</v>
      </c>
      <c r="K134" s="22">
        <v>215</v>
      </c>
      <c r="L134" s="237">
        <f t="shared" si="47"/>
        <v>404</v>
      </c>
      <c r="M134" s="118">
        <f t="shared" si="48"/>
        <v>189</v>
      </c>
      <c r="N134" s="22">
        <f aca="true" t="shared" si="51" ref="N134:N149">SUM(H134,K134)</f>
        <v>215</v>
      </c>
      <c r="O134" s="209">
        <f t="shared" si="49"/>
        <v>404</v>
      </c>
    </row>
    <row r="135" spans="1:15" ht="12.75">
      <c r="A135" s="318" t="s">
        <v>218</v>
      </c>
      <c r="B135" s="166" t="s">
        <v>81</v>
      </c>
      <c r="C135" s="5" t="s">
        <v>80</v>
      </c>
      <c r="D135" s="121">
        <v>54</v>
      </c>
      <c r="E135" s="22">
        <v>57</v>
      </c>
      <c r="F135" s="237">
        <f t="shared" si="46"/>
        <v>111</v>
      </c>
      <c r="G135" s="118">
        <v>37</v>
      </c>
      <c r="H135" s="22">
        <v>40</v>
      </c>
      <c r="I135" s="237">
        <f t="shared" si="50"/>
        <v>77</v>
      </c>
      <c r="J135" s="118">
        <v>0</v>
      </c>
      <c r="K135" s="22">
        <v>0</v>
      </c>
      <c r="L135" s="237">
        <f t="shared" si="47"/>
        <v>0</v>
      </c>
      <c r="M135" s="118">
        <f t="shared" si="48"/>
        <v>37</v>
      </c>
      <c r="N135" s="22">
        <f t="shared" si="51"/>
        <v>40</v>
      </c>
      <c r="O135" s="209">
        <f t="shared" si="49"/>
        <v>77</v>
      </c>
    </row>
    <row r="136" spans="1:15" ht="12.75">
      <c r="A136" s="319" t="s">
        <v>82</v>
      </c>
      <c r="B136" s="166" t="s">
        <v>81</v>
      </c>
      <c r="C136" s="85" t="s">
        <v>80</v>
      </c>
      <c r="D136" s="121">
        <v>25</v>
      </c>
      <c r="E136" s="22">
        <v>51</v>
      </c>
      <c r="F136" s="237">
        <f t="shared" si="46"/>
        <v>76</v>
      </c>
      <c r="G136" s="118">
        <v>12</v>
      </c>
      <c r="H136" s="22">
        <v>25</v>
      </c>
      <c r="I136" s="237">
        <f t="shared" si="50"/>
        <v>37</v>
      </c>
      <c r="J136" s="118">
        <v>78</v>
      </c>
      <c r="K136" s="22">
        <v>89</v>
      </c>
      <c r="L136" s="237">
        <f>SUM(J136:K136)</f>
        <v>167</v>
      </c>
      <c r="M136" s="118">
        <f t="shared" si="48"/>
        <v>90</v>
      </c>
      <c r="N136" s="22">
        <f t="shared" si="51"/>
        <v>114</v>
      </c>
      <c r="O136" s="209">
        <f t="shared" si="49"/>
        <v>204</v>
      </c>
    </row>
    <row r="137" spans="1:15" ht="12.75">
      <c r="A137" s="318" t="s">
        <v>231</v>
      </c>
      <c r="B137" s="166" t="s">
        <v>81</v>
      </c>
      <c r="C137" s="5" t="s">
        <v>80</v>
      </c>
      <c r="D137" s="118">
        <v>0</v>
      </c>
      <c r="E137" s="22">
        <v>0</v>
      </c>
      <c r="F137" s="237">
        <f t="shared" si="46"/>
        <v>0</v>
      </c>
      <c r="G137" s="118">
        <v>0</v>
      </c>
      <c r="H137" s="22">
        <v>0</v>
      </c>
      <c r="I137" s="237">
        <f t="shared" si="50"/>
        <v>0</v>
      </c>
      <c r="J137" s="118">
        <v>61</v>
      </c>
      <c r="K137" s="22">
        <v>123</v>
      </c>
      <c r="L137" s="237">
        <f t="shared" si="47"/>
        <v>184</v>
      </c>
      <c r="M137" s="118">
        <f t="shared" si="48"/>
        <v>61</v>
      </c>
      <c r="N137" s="22">
        <f t="shared" si="51"/>
        <v>123</v>
      </c>
      <c r="O137" s="209">
        <f t="shared" si="49"/>
        <v>184</v>
      </c>
    </row>
    <row r="138" spans="1:15" ht="12.75">
      <c r="A138" s="318" t="s">
        <v>22</v>
      </c>
      <c r="B138" s="166" t="s">
        <v>81</v>
      </c>
      <c r="C138" s="5" t="s">
        <v>80</v>
      </c>
      <c r="D138" s="121">
        <v>31</v>
      </c>
      <c r="E138" s="22">
        <v>74</v>
      </c>
      <c r="F138" s="237">
        <f t="shared" si="46"/>
        <v>105</v>
      </c>
      <c r="G138" s="118">
        <v>19</v>
      </c>
      <c r="H138" s="22">
        <v>59</v>
      </c>
      <c r="I138" s="237">
        <f t="shared" si="50"/>
        <v>78</v>
      </c>
      <c r="J138" s="118">
        <v>27</v>
      </c>
      <c r="K138" s="22">
        <v>95</v>
      </c>
      <c r="L138" s="237">
        <f t="shared" si="47"/>
        <v>122</v>
      </c>
      <c r="M138" s="118">
        <f t="shared" si="48"/>
        <v>46</v>
      </c>
      <c r="N138" s="22">
        <f t="shared" si="51"/>
        <v>154</v>
      </c>
      <c r="O138" s="209">
        <f t="shared" si="49"/>
        <v>200</v>
      </c>
    </row>
    <row r="139" spans="1:15" ht="12.75">
      <c r="A139" s="318" t="s">
        <v>188</v>
      </c>
      <c r="B139" s="166" t="s">
        <v>160</v>
      </c>
      <c r="C139" s="5" t="s">
        <v>80</v>
      </c>
      <c r="D139" s="121">
        <v>121</v>
      </c>
      <c r="E139" s="22">
        <v>132</v>
      </c>
      <c r="F139" s="237">
        <f t="shared" si="46"/>
        <v>253</v>
      </c>
      <c r="G139" s="118">
        <v>36</v>
      </c>
      <c r="H139" s="22">
        <v>17</v>
      </c>
      <c r="I139" s="237">
        <f t="shared" si="50"/>
        <v>53</v>
      </c>
      <c r="J139" s="118">
        <v>212</v>
      </c>
      <c r="K139" s="22">
        <v>214</v>
      </c>
      <c r="L139" s="237">
        <f t="shared" si="47"/>
        <v>426</v>
      </c>
      <c r="M139" s="118">
        <f t="shared" si="48"/>
        <v>248</v>
      </c>
      <c r="N139" s="22">
        <f t="shared" si="51"/>
        <v>231</v>
      </c>
      <c r="O139" s="209">
        <f t="shared" si="49"/>
        <v>479</v>
      </c>
    </row>
    <row r="140" spans="1:15" ht="12.75">
      <c r="A140" s="318" t="s">
        <v>230</v>
      </c>
      <c r="B140" s="166" t="s">
        <v>215</v>
      </c>
      <c r="C140" s="5" t="s">
        <v>80</v>
      </c>
      <c r="D140" s="118">
        <v>0</v>
      </c>
      <c r="E140" s="22">
        <v>0</v>
      </c>
      <c r="F140" s="237">
        <f t="shared" si="46"/>
        <v>0</v>
      </c>
      <c r="G140" s="118">
        <v>0</v>
      </c>
      <c r="H140" s="22">
        <v>0</v>
      </c>
      <c r="I140" s="237">
        <f t="shared" si="50"/>
        <v>0</v>
      </c>
      <c r="J140" s="118">
        <v>272</v>
      </c>
      <c r="K140" s="22">
        <v>309</v>
      </c>
      <c r="L140" s="237">
        <f t="shared" si="47"/>
        <v>581</v>
      </c>
      <c r="M140" s="118">
        <f t="shared" si="48"/>
        <v>272</v>
      </c>
      <c r="N140" s="22">
        <f t="shared" si="51"/>
        <v>309</v>
      </c>
      <c r="O140" s="209">
        <f t="shared" si="49"/>
        <v>581</v>
      </c>
    </row>
    <row r="141" spans="1:15" ht="12.75">
      <c r="A141" s="318" t="s">
        <v>21</v>
      </c>
      <c r="B141" s="166" t="s">
        <v>215</v>
      </c>
      <c r="C141" s="5" t="s">
        <v>80</v>
      </c>
      <c r="D141" s="118">
        <v>94</v>
      </c>
      <c r="E141" s="22">
        <v>96</v>
      </c>
      <c r="F141" s="237">
        <f t="shared" si="46"/>
        <v>190</v>
      </c>
      <c r="G141" s="118">
        <v>58</v>
      </c>
      <c r="H141" s="22">
        <v>65</v>
      </c>
      <c r="I141" s="237">
        <f t="shared" si="50"/>
        <v>123</v>
      </c>
      <c r="J141" s="118">
        <v>0</v>
      </c>
      <c r="K141" s="22">
        <v>0</v>
      </c>
      <c r="L141" s="237">
        <f t="shared" si="47"/>
        <v>0</v>
      </c>
      <c r="M141" s="118">
        <f t="shared" si="48"/>
        <v>58</v>
      </c>
      <c r="N141" s="22">
        <f t="shared" si="51"/>
        <v>65</v>
      </c>
      <c r="O141" s="209">
        <f t="shared" si="49"/>
        <v>123</v>
      </c>
    </row>
    <row r="142" spans="1:15" ht="12.75">
      <c r="A142" s="318" t="s">
        <v>23</v>
      </c>
      <c r="B142" s="166" t="s">
        <v>215</v>
      </c>
      <c r="C142" s="5" t="s">
        <v>80</v>
      </c>
      <c r="D142" s="118">
        <v>59</v>
      </c>
      <c r="E142" s="22">
        <v>13</v>
      </c>
      <c r="F142" s="237">
        <f t="shared" si="46"/>
        <v>72</v>
      </c>
      <c r="G142" s="118">
        <v>36</v>
      </c>
      <c r="H142" s="22">
        <v>10</v>
      </c>
      <c r="I142" s="237">
        <f t="shared" si="50"/>
        <v>46</v>
      </c>
      <c r="J142" s="118">
        <v>153</v>
      </c>
      <c r="K142" s="22">
        <v>40</v>
      </c>
      <c r="L142" s="237">
        <f t="shared" si="47"/>
        <v>193</v>
      </c>
      <c r="M142" s="118">
        <f t="shared" si="48"/>
        <v>189</v>
      </c>
      <c r="N142" s="22">
        <f t="shared" si="51"/>
        <v>50</v>
      </c>
      <c r="O142" s="209">
        <f t="shared" si="49"/>
        <v>239</v>
      </c>
    </row>
    <row r="143" spans="1:15" ht="12.75">
      <c r="A143" s="420" t="s">
        <v>84</v>
      </c>
      <c r="B143" s="421" t="s">
        <v>85</v>
      </c>
      <c r="C143" s="422" t="s">
        <v>86</v>
      </c>
      <c r="D143" s="423">
        <v>115</v>
      </c>
      <c r="E143" s="22">
        <v>35</v>
      </c>
      <c r="F143" s="237">
        <f t="shared" si="46"/>
        <v>150</v>
      </c>
      <c r="G143" s="118">
        <v>111</v>
      </c>
      <c r="H143" s="22">
        <v>29</v>
      </c>
      <c r="I143" s="237">
        <f>SUM(G143:H143)</f>
        <v>140</v>
      </c>
      <c r="J143" s="118">
        <v>362</v>
      </c>
      <c r="K143" s="22">
        <v>78</v>
      </c>
      <c r="L143" s="237">
        <f t="shared" si="47"/>
        <v>440</v>
      </c>
      <c r="M143" s="118">
        <f t="shared" si="48"/>
        <v>473</v>
      </c>
      <c r="N143" s="22">
        <f t="shared" si="51"/>
        <v>107</v>
      </c>
      <c r="O143" s="209">
        <f t="shared" si="49"/>
        <v>580</v>
      </c>
    </row>
    <row r="144" spans="1:15" ht="12.75">
      <c r="A144" s="319" t="s">
        <v>87</v>
      </c>
      <c r="B144" s="424" t="s">
        <v>85</v>
      </c>
      <c r="C144" s="85" t="s">
        <v>86</v>
      </c>
      <c r="D144" s="121">
        <v>8</v>
      </c>
      <c r="E144" s="22">
        <v>7</v>
      </c>
      <c r="F144" s="237">
        <f t="shared" si="46"/>
        <v>15</v>
      </c>
      <c r="G144" s="118">
        <v>7</v>
      </c>
      <c r="H144" s="22">
        <v>8</v>
      </c>
      <c r="I144" s="237">
        <f t="shared" si="50"/>
        <v>15</v>
      </c>
      <c r="J144" s="118">
        <v>75</v>
      </c>
      <c r="K144" s="22">
        <v>22</v>
      </c>
      <c r="L144" s="237">
        <f t="shared" si="47"/>
        <v>97</v>
      </c>
      <c r="M144" s="118">
        <f>SUM(G144,J144)</f>
        <v>82</v>
      </c>
      <c r="N144" s="22">
        <f>SUM(H144,K144)</f>
        <v>30</v>
      </c>
      <c r="O144" s="209">
        <f t="shared" si="49"/>
        <v>112</v>
      </c>
    </row>
    <row r="145" spans="1:15" ht="12.75">
      <c r="A145" s="318" t="s">
        <v>88</v>
      </c>
      <c r="B145" s="166" t="s">
        <v>89</v>
      </c>
      <c r="C145" s="5" t="s">
        <v>80</v>
      </c>
      <c r="D145" s="118">
        <v>48</v>
      </c>
      <c r="E145" s="22">
        <v>53</v>
      </c>
      <c r="F145" s="237">
        <f t="shared" si="46"/>
        <v>101</v>
      </c>
      <c r="G145" s="118">
        <v>20</v>
      </c>
      <c r="H145" s="22">
        <v>17</v>
      </c>
      <c r="I145" s="237">
        <f t="shared" si="50"/>
        <v>37</v>
      </c>
      <c r="J145" s="118">
        <v>191</v>
      </c>
      <c r="K145" s="22">
        <v>205</v>
      </c>
      <c r="L145" s="237">
        <f>SUM(J145:K145)</f>
        <v>396</v>
      </c>
      <c r="M145" s="118">
        <f t="shared" si="48"/>
        <v>211</v>
      </c>
      <c r="N145" s="22">
        <f t="shared" si="51"/>
        <v>222</v>
      </c>
      <c r="O145" s="209">
        <f t="shared" si="49"/>
        <v>433</v>
      </c>
    </row>
    <row r="146" spans="1:15" ht="11.25" customHeight="1">
      <c r="A146" s="317" t="s">
        <v>88</v>
      </c>
      <c r="B146" s="167" t="s">
        <v>205</v>
      </c>
      <c r="C146" s="95" t="s">
        <v>177</v>
      </c>
      <c r="D146" s="122">
        <v>39</v>
      </c>
      <c r="E146" s="22">
        <v>31</v>
      </c>
      <c r="F146" s="237">
        <f t="shared" si="46"/>
        <v>70</v>
      </c>
      <c r="G146" s="118">
        <v>20</v>
      </c>
      <c r="H146" s="22">
        <v>16</v>
      </c>
      <c r="I146" s="237">
        <f t="shared" si="50"/>
        <v>36</v>
      </c>
      <c r="J146" s="118">
        <v>121</v>
      </c>
      <c r="K146" s="22">
        <v>125</v>
      </c>
      <c r="L146" s="237">
        <f t="shared" si="47"/>
        <v>246</v>
      </c>
      <c r="M146" s="118">
        <f t="shared" si="48"/>
        <v>141</v>
      </c>
      <c r="N146" s="22">
        <f t="shared" si="51"/>
        <v>141</v>
      </c>
      <c r="O146" s="209">
        <f t="shared" si="49"/>
        <v>282</v>
      </c>
    </row>
    <row r="147" spans="1:15" ht="11.25" customHeight="1">
      <c r="A147" s="317" t="s">
        <v>90</v>
      </c>
      <c r="B147" s="167" t="s">
        <v>194</v>
      </c>
      <c r="C147" s="95" t="s">
        <v>80</v>
      </c>
      <c r="D147" s="122">
        <v>21</v>
      </c>
      <c r="E147" s="22">
        <v>21</v>
      </c>
      <c r="F147" s="237">
        <f>SUM(D147:E147)</f>
        <v>42</v>
      </c>
      <c r="G147" s="118">
        <v>18</v>
      </c>
      <c r="H147" s="22">
        <v>19</v>
      </c>
      <c r="I147" s="237">
        <f t="shared" si="50"/>
        <v>37</v>
      </c>
      <c r="J147" s="118">
        <v>19</v>
      </c>
      <c r="K147" s="22">
        <v>15</v>
      </c>
      <c r="L147" s="237">
        <f t="shared" si="47"/>
        <v>34</v>
      </c>
      <c r="M147" s="118">
        <f t="shared" si="48"/>
        <v>37</v>
      </c>
      <c r="N147" s="22">
        <f t="shared" si="51"/>
        <v>34</v>
      </c>
      <c r="O147" s="209">
        <f t="shared" si="49"/>
        <v>71</v>
      </c>
    </row>
    <row r="148" spans="1:15" ht="12.75">
      <c r="A148" s="317" t="s">
        <v>91</v>
      </c>
      <c r="B148" s="320" t="s">
        <v>194</v>
      </c>
      <c r="C148" s="95" t="s">
        <v>80</v>
      </c>
      <c r="D148" s="122">
        <v>29</v>
      </c>
      <c r="E148" s="22">
        <v>19</v>
      </c>
      <c r="F148" s="237">
        <f t="shared" si="46"/>
        <v>48</v>
      </c>
      <c r="G148" s="118">
        <v>26</v>
      </c>
      <c r="H148" s="22">
        <v>19</v>
      </c>
      <c r="I148" s="237">
        <f t="shared" si="50"/>
        <v>45</v>
      </c>
      <c r="J148" s="118">
        <v>79</v>
      </c>
      <c r="K148" s="22">
        <v>79</v>
      </c>
      <c r="L148" s="237">
        <f t="shared" si="47"/>
        <v>158</v>
      </c>
      <c r="M148" s="118">
        <f t="shared" si="48"/>
        <v>105</v>
      </c>
      <c r="N148" s="22">
        <f t="shared" si="51"/>
        <v>98</v>
      </c>
      <c r="O148" s="209">
        <f t="shared" si="49"/>
        <v>203</v>
      </c>
    </row>
    <row r="149" spans="1:15" ht="10.5" customHeight="1">
      <c r="A149" s="318" t="s">
        <v>154</v>
      </c>
      <c r="B149" s="321" t="s">
        <v>153</v>
      </c>
      <c r="C149" s="5" t="s">
        <v>80</v>
      </c>
      <c r="D149" s="118">
        <v>40</v>
      </c>
      <c r="E149" s="22">
        <v>151</v>
      </c>
      <c r="F149" s="237">
        <f t="shared" si="46"/>
        <v>191</v>
      </c>
      <c r="G149" s="118">
        <v>20</v>
      </c>
      <c r="H149" s="22">
        <v>62</v>
      </c>
      <c r="I149" s="237">
        <f t="shared" si="50"/>
        <v>82</v>
      </c>
      <c r="J149" s="118">
        <v>146</v>
      </c>
      <c r="K149" s="22">
        <v>339</v>
      </c>
      <c r="L149" s="237">
        <f t="shared" si="47"/>
        <v>485</v>
      </c>
      <c r="M149" s="118">
        <f t="shared" si="48"/>
        <v>166</v>
      </c>
      <c r="N149" s="22">
        <f t="shared" si="51"/>
        <v>401</v>
      </c>
      <c r="O149" s="209">
        <f t="shared" si="49"/>
        <v>567</v>
      </c>
    </row>
    <row r="150" spans="1:15" ht="13.5" thickBot="1">
      <c r="A150" s="319" t="s">
        <v>241</v>
      </c>
      <c r="B150" s="322" t="s">
        <v>153</v>
      </c>
      <c r="C150" s="85" t="s">
        <v>80</v>
      </c>
      <c r="D150" s="198">
        <v>0</v>
      </c>
      <c r="E150" s="27">
        <v>0</v>
      </c>
      <c r="F150" s="277">
        <f t="shared" si="46"/>
        <v>0</v>
      </c>
      <c r="G150" s="74">
        <v>0</v>
      </c>
      <c r="H150" s="27">
        <v>0</v>
      </c>
      <c r="I150" s="75">
        <f t="shared" si="50"/>
        <v>0</v>
      </c>
      <c r="J150" s="74">
        <v>0</v>
      </c>
      <c r="K150" s="27">
        <v>0</v>
      </c>
      <c r="L150" s="75">
        <f t="shared" si="47"/>
        <v>0</v>
      </c>
      <c r="M150" s="74">
        <f>SUM(G150,J150)</f>
        <v>0</v>
      </c>
      <c r="N150" s="187">
        <f>SUM(H150,K150)</f>
        <v>0</v>
      </c>
      <c r="O150" s="278">
        <f t="shared" si="49"/>
        <v>0</v>
      </c>
    </row>
    <row r="151" spans="1:15" ht="12.75" customHeight="1" thickBot="1">
      <c r="A151" s="495" t="s">
        <v>31</v>
      </c>
      <c r="B151" s="495"/>
      <c r="C151" s="495"/>
      <c r="D151" s="111">
        <f aca="true" t="shared" si="52" ref="D151:O151">SUM(D132:D150)</f>
        <v>733</v>
      </c>
      <c r="E151" s="111">
        <f t="shared" si="52"/>
        <v>814</v>
      </c>
      <c r="F151" s="111">
        <f t="shared" si="52"/>
        <v>1547</v>
      </c>
      <c r="G151" s="111">
        <f t="shared" si="52"/>
        <v>473</v>
      </c>
      <c r="H151" s="111">
        <f t="shared" si="52"/>
        <v>459</v>
      </c>
      <c r="I151" s="111">
        <f t="shared" si="52"/>
        <v>932</v>
      </c>
      <c r="J151" s="111">
        <f t="shared" si="52"/>
        <v>2108</v>
      </c>
      <c r="K151" s="111">
        <f t="shared" si="52"/>
        <v>2140</v>
      </c>
      <c r="L151" s="111">
        <f t="shared" si="52"/>
        <v>4248</v>
      </c>
      <c r="M151" s="111">
        <f t="shared" si="52"/>
        <v>2581</v>
      </c>
      <c r="N151" s="111">
        <f t="shared" si="52"/>
        <v>2599</v>
      </c>
      <c r="O151" s="111">
        <f t="shared" si="52"/>
        <v>5180</v>
      </c>
    </row>
    <row r="152" spans="1:15" ht="12.75" customHeight="1">
      <c r="A152" s="37"/>
      <c r="B152" s="37"/>
      <c r="C152" s="37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</row>
    <row r="153" spans="1:15" ht="12.75" customHeight="1">
      <c r="A153" s="37"/>
      <c r="B153" s="37"/>
      <c r="C153" s="37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</row>
    <row r="154" spans="1:15" ht="12.75" customHeight="1">
      <c r="A154" s="37"/>
      <c r="B154" s="37"/>
      <c r="C154" s="37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</row>
    <row r="155" spans="1:15" ht="12.75" customHeight="1">
      <c r="A155" s="37"/>
      <c r="B155" s="37"/>
      <c r="C155" s="37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</row>
    <row r="156" spans="1:15" ht="12.75" customHeight="1">
      <c r="A156" s="37"/>
      <c r="B156" s="37"/>
      <c r="C156" s="37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1:15" ht="12.75" customHeight="1" thickBot="1">
      <c r="A157" s="37"/>
      <c r="B157" s="37"/>
      <c r="C157" s="37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</row>
    <row r="158" spans="1:15" ht="12.75" customHeight="1" thickBot="1">
      <c r="A158" s="108" t="s">
        <v>32</v>
      </c>
      <c r="B158" s="213" t="s">
        <v>47</v>
      </c>
      <c r="C158" s="108" t="s">
        <v>9</v>
      </c>
      <c r="D158" s="105" t="s">
        <v>15</v>
      </c>
      <c r="E158" s="105" t="s">
        <v>16</v>
      </c>
      <c r="F158" s="105" t="s">
        <v>17</v>
      </c>
      <c r="G158" s="105" t="s">
        <v>15</v>
      </c>
      <c r="H158" s="105" t="s">
        <v>16</v>
      </c>
      <c r="I158" s="105" t="s">
        <v>17</v>
      </c>
      <c r="J158" s="105" t="s">
        <v>15</v>
      </c>
      <c r="K158" s="105" t="s">
        <v>16</v>
      </c>
      <c r="L158" s="105" t="s">
        <v>17</v>
      </c>
      <c r="M158" s="314" t="s">
        <v>15</v>
      </c>
      <c r="N158" s="105" t="s">
        <v>16</v>
      </c>
      <c r="O158" s="105" t="s">
        <v>17</v>
      </c>
    </row>
    <row r="159" spans="1:15" ht="12.75" customHeight="1">
      <c r="A159" s="281" t="s">
        <v>92</v>
      </c>
      <c r="B159" s="166" t="s">
        <v>81</v>
      </c>
      <c r="C159" s="113" t="s">
        <v>80</v>
      </c>
      <c r="D159" s="122">
        <v>0</v>
      </c>
      <c r="E159" s="21">
        <v>0</v>
      </c>
      <c r="F159" s="68">
        <f>SUM(D159:E159)</f>
        <v>0</v>
      </c>
      <c r="G159" s="122">
        <v>0</v>
      </c>
      <c r="H159" s="21">
        <v>0</v>
      </c>
      <c r="I159" s="68">
        <f>SUM(G159:H159)</f>
        <v>0</v>
      </c>
      <c r="J159" s="122">
        <v>0</v>
      </c>
      <c r="K159" s="21">
        <v>0</v>
      </c>
      <c r="L159" s="68">
        <f>SUM(J159:K159)</f>
        <v>0</v>
      </c>
      <c r="M159" s="260">
        <f>SUM(G159,J159)</f>
        <v>0</v>
      </c>
      <c r="N159" s="21">
        <f>SUM(H159,K159)</f>
        <v>0</v>
      </c>
      <c r="O159" s="68">
        <f aca="true" t="shared" si="53" ref="O159:O166">SUM(M159:N159)</f>
        <v>0</v>
      </c>
    </row>
    <row r="160" spans="1:15" ht="12.75">
      <c r="A160" s="281" t="s">
        <v>93</v>
      </c>
      <c r="B160" s="166" t="s">
        <v>81</v>
      </c>
      <c r="C160" s="113" t="s">
        <v>80</v>
      </c>
      <c r="D160" s="122">
        <v>4</v>
      </c>
      <c r="E160" s="21">
        <v>10</v>
      </c>
      <c r="F160" s="68">
        <f>SUM(D160:E160)</f>
        <v>14</v>
      </c>
      <c r="G160" s="122">
        <v>3</v>
      </c>
      <c r="H160" s="21">
        <v>11</v>
      </c>
      <c r="I160" s="68">
        <f>SUM(G160:H160)</f>
        <v>14</v>
      </c>
      <c r="J160" s="122">
        <v>0</v>
      </c>
      <c r="K160" s="21">
        <v>0</v>
      </c>
      <c r="L160" s="68">
        <f>SUM(J160:K160)</f>
        <v>0</v>
      </c>
      <c r="M160" s="260">
        <f aca="true" t="shared" si="54" ref="M160:M167">SUM(G160,J160)</f>
        <v>3</v>
      </c>
      <c r="N160" s="21">
        <f aca="true" t="shared" si="55" ref="N160:N166">SUM(H160,K160)</f>
        <v>11</v>
      </c>
      <c r="O160" s="68">
        <f t="shared" si="53"/>
        <v>14</v>
      </c>
    </row>
    <row r="161" spans="1:15" ht="12.75">
      <c r="A161" s="323" t="s">
        <v>94</v>
      </c>
      <c r="B161" s="166" t="s">
        <v>81</v>
      </c>
      <c r="C161" s="82" t="s">
        <v>80</v>
      </c>
      <c r="D161" s="25">
        <v>0</v>
      </c>
      <c r="E161" s="26">
        <v>0</v>
      </c>
      <c r="F161" s="68">
        <f aca="true" t="shared" si="56" ref="F161:F167">SUM(D161:E161)</f>
        <v>0</v>
      </c>
      <c r="G161" s="118">
        <v>0</v>
      </c>
      <c r="H161" s="22">
        <v>0</v>
      </c>
      <c r="I161" s="68">
        <f aca="true" t="shared" si="57" ref="I161:I167">SUM(G161:H161)</f>
        <v>0</v>
      </c>
      <c r="J161" s="118">
        <v>7</v>
      </c>
      <c r="K161" s="22">
        <v>5</v>
      </c>
      <c r="L161" s="68">
        <f aca="true" t="shared" si="58" ref="L161:L167">SUM(J161:K161)</f>
        <v>12</v>
      </c>
      <c r="M161" s="260">
        <f t="shared" si="54"/>
        <v>7</v>
      </c>
      <c r="N161" s="21">
        <f t="shared" si="55"/>
        <v>5</v>
      </c>
      <c r="O161" s="68">
        <f t="shared" si="53"/>
        <v>12</v>
      </c>
    </row>
    <row r="162" spans="1:15" ht="12.75">
      <c r="A162" s="324" t="s">
        <v>33</v>
      </c>
      <c r="B162" s="166" t="s">
        <v>81</v>
      </c>
      <c r="C162" s="97" t="s">
        <v>80</v>
      </c>
      <c r="D162" s="72">
        <v>0</v>
      </c>
      <c r="E162" s="73">
        <v>0</v>
      </c>
      <c r="F162" s="68">
        <f t="shared" si="56"/>
        <v>0</v>
      </c>
      <c r="G162" s="121">
        <v>0</v>
      </c>
      <c r="H162" s="32">
        <v>0</v>
      </c>
      <c r="I162" s="68">
        <f t="shared" si="57"/>
        <v>0</v>
      </c>
      <c r="J162" s="121">
        <v>0</v>
      </c>
      <c r="K162" s="32">
        <v>0</v>
      </c>
      <c r="L162" s="68">
        <f t="shared" si="58"/>
        <v>0</v>
      </c>
      <c r="M162" s="260">
        <f t="shared" si="54"/>
        <v>0</v>
      </c>
      <c r="N162" s="21">
        <f>SUM(H162,K162)</f>
        <v>0</v>
      </c>
      <c r="O162" s="68">
        <f t="shared" si="53"/>
        <v>0</v>
      </c>
    </row>
    <row r="163" spans="1:15" ht="12.75">
      <c r="A163" s="323" t="s">
        <v>34</v>
      </c>
      <c r="B163" s="325" t="s">
        <v>83</v>
      </c>
      <c r="C163" s="82" t="s">
        <v>80</v>
      </c>
      <c r="D163" s="25">
        <v>5</v>
      </c>
      <c r="E163" s="26">
        <v>0</v>
      </c>
      <c r="F163" s="68">
        <f t="shared" si="56"/>
        <v>5</v>
      </c>
      <c r="G163" s="118">
        <v>5</v>
      </c>
      <c r="H163" s="22">
        <v>0</v>
      </c>
      <c r="I163" s="68">
        <f t="shared" si="57"/>
        <v>5</v>
      </c>
      <c r="J163" s="118">
        <v>2</v>
      </c>
      <c r="K163" s="22">
        <v>2</v>
      </c>
      <c r="L163" s="68">
        <f t="shared" si="58"/>
        <v>4</v>
      </c>
      <c r="M163" s="260">
        <f t="shared" si="54"/>
        <v>7</v>
      </c>
      <c r="N163" s="21">
        <f t="shared" si="55"/>
        <v>2</v>
      </c>
      <c r="O163" s="68">
        <f t="shared" si="53"/>
        <v>9</v>
      </c>
    </row>
    <row r="164" spans="1:15" ht="12.75">
      <c r="A164" s="323" t="s">
        <v>179</v>
      </c>
      <c r="B164" s="325" t="s">
        <v>180</v>
      </c>
      <c r="C164" s="82" t="s">
        <v>80</v>
      </c>
      <c r="D164" s="25">
        <v>0</v>
      </c>
      <c r="E164" s="26">
        <v>0</v>
      </c>
      <c r="F164" s="68">
        <f t="shared" si="56"/>
        <v>0</v>
      </c>
      <c r="G164" s="118">
        <v>0</v>
      </c>
      <c r="H164" s="22">
        <v>0</v>
      </c>
      <c r="I164" s="68">
        <f t="shared" si="57"/>
        <v>0</v>
      </c>
      <c r="J164" s="118">
        <v>0</v>
      </c>
      <c r="K164" s="22">
        <v>0</v>
      </c>
      <c r="L164" s="68">
        <f t="shared" si="58"/>
        <v>0</v>
      </c>
      <c r="M164" s="260">
        <f t="shared" si="54"/>
        <v>0</v>
      </c>
      <c r="N164" s="21">
        <f t="shared" si="55"/>
        <v>0</v>
      </c>
      <c r="O164" s="68">
        <f t="shared" si="53"/>
        <v>0</v>
      </c>
    </row>
    <row r="165" spans="1:15" ht="12.75">
      <c r="A165" s="326" t="s">
        <v>95</v>
      </c>
      <c r="B165" s="327" t="s">
        <v>89</v>
      </c>
      <c r="C165" s="279" t="s">
        <v>80</v>
      </c>
      <c r="D165" s="25">
        <v>7</v>
      </c>
      <c r="E165" s="26">
        <v>4</v>
      </c>
      <c r="F165" s="68">
        <f t="shared" si="56"/>
        <v>11</v>
      </c>
      <c r="G165" s="328">
        <v>7</v>
      </c>
      <c r="H165" s="280">
        <v>4</v>
      </c>
      <c r="I165" s="68">
        <f t="shared" si="57"/>
        <v>11</v>
      </c>
      <c r="J165" s="328">
        <v>7</v>
      </c>
      <c r="K165" s="280">
        <v>11</v>
      </c>
      <c r="L165" s="68">
        <f t="shared" si="58"/>
        <v>18</v>
      </c>
      <c r="M165" s="260">
        <f>SUM(G165,J165)</f>
        <v>14</v>
      </c>
      <c r="N165" s="21">
        <f>SUM(H165,K165)</f>
        <v>15</v>
      </c>
      <c r="O165" s="68">
        <f t="shared" si="53"/>
        <v>29</v>
      </c>
    </row>
    <row r="166" spans="1:15" ht="12.75">
      <c r="A166" s="326" t="s">
        <v>204</v>
      </c>
      <c r="B166" s="327" t="s">
        <v>85</v>
      </c>
      <c r="C166" s="279" t="s">
        <v>86</v>
      </c>
      <c r="D166" s="425">
        <v>5</v>
      </c>
      <c r="E166" s="426">
        <v>1</v>
      </c>
      <c r="F166" s="68">
        <f t="shared" si="56"/>
        <v>6</v>
      </c>
      <c r="G166" s="328">
        <v>4</v>
      </c>
      <c r="H166" s="280">
        <v>2</v>
      </c>
      <c r="I166" s="68">
        <f t="shared" si="57"/>
        <v>6</v>
      </c>
      <c r="J166" s="328">
        <v>5</v>
      </c>
      <c r="K166" s="280">
        <v>0</v>
      </c>
      <c r="L166" s="68">
        <f t="shared" si="58"/>
        <v>5</v>
      </c>
      <c r="M166" s="260">
        <f t="shared" si="54"/>
        <v>9</v>
      </c>
      <c r="N166" s="21">
        <f t="shared" si="55"/>
        <v>2</v>
      </c>
      <c r="O166" s="68">
        <f t="shared" si="53"/>
        <v>11</v>
      </c>
    </row>
    <row r="167" spans="1:15" ht="13.5" thickBot="1">
      <c r="A167" s="427" t="s">
        <v>96</v>
      </c>
      <c r="B167" s="428" t="s">
        <v>194</v>
      </c>
      <c r="C167" s="429" t="s">
        <v>80</v>
      </c>
      <c r="D167" s="430">
        <v>2</v>
      </c>
      <c r="E167" s="431">
        <v>2</v>
      </c>
      <c r="F167" s="75">
        <f t="shared" si="56"/>
        <v>4</v>
      </c>
      <c r="G167" s="430">
        <v>2</v>
      </c>
      <c r="H167" s="431">
        <v>2</v>
      </c>
      <c r="I167" s="75">
        <f t="shared" si="57"/>
        <v>4</v>
      </c>
      <c r="J167" s="430">
        <v>0</v>
      </c>
      <c r="K167" s="431">
        <v>0</v>
      </c>
      <c r="L167" s="75">
        <f t="shared" si="58"/>
        <v>0</v>
      </c>
      <c r="M167" s="260">
        <f t="shared" si="54"/>
        <v>2</v>
      </c>
      <c r="N167" s="21">
        <f>SUM(H167,K167)</f>
        <v>2</v>
      </c>
      <c r="O167" s="68">
        <f>SUM(M167:N167)</f>
        <v>4</v>
      </c>
    </row>
    <row r="168" spans="1:15" ht="13.5" thickBot="1">
      <c r="A168" s="495" t="s">
        <v>31</v>
      </c>
      <c r="B168" s="495"/>
      <c r="C168" s="495"/>
      <c r="D168" s="111">
        <f aca="true" t="shared" si="59" ref="D168:O168">SUM(D159:D167)</f>
        <v>23</v>
      </c>
      <c r="E168" s="111">
        <f t="shared" si="59"/>
        <v>17</v>
      </c>
      <c r="F168" s="111">
        <f t="shared" si="59"/>
        <v>40</v>
      </c>
      <c r="G168" s="111">
        <f t="shared" si="59"/>
        <v>21</v>
      </c>
      <c r="H168" s="111">
        <f t="shared" si="59"/>
        <v>19</v>
      </c>
      <c r="I168" s="111">
        <f t="shared" si="59"/>
        <v>40</v>
      </c>
      <c r="J168" s="111">
        <f t="shared" si="59"/>
        <v>21</v>
      </c>
      <c r="K168" s="111">
        <f t="shared" si="59"/>
        <v>18</v>
      </c>
      <c r="L168" s="111">
        <f t="shared" si="59"/>
        <v>39</v>
      </c>
      <c r="M168" s="111">
        <f t="shared" si="59"/>
        <v>42</v>
      </c>
      <c r="N168" s="111">
        <f t="shared" si="59"/>
        <v>37</v>
      </c>
      <c r="O168" s="111">
        <f t="shared" si="59"/>
        <v>79</v>
      </c>
    </row>
    <row r="169" spans="1:15" ht="13.5" thickBot="1">
      <c r="A169" s="76"/>
      <c r="B169" s="76"/>
      <c r="C169" s="76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</row>
    <row r="170" spans="1:15" ht="13.5" thickBot="1">
      <c r="A170" s="37"/>
      <c r="B170" s="37"/>
      <c r="C170" s="37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1:15" ht="12.75" customHeight="1" thickBot="1">
      <c r="A171" s="108" t="s">
        <v>44</v>
      </c>
      <c r="B171" s="181" t="s">
        <v>47</v>
      </c>
      <c r="C171" s="161" t="s">
        <v>9</v>
      </c>
      <c r="D171" s="105" t="s">
        <v>15</v>
      </c>
      <c r="E171" s="105" t="s">
        <v>16</v>
      </c>
      <c r="F171" s="105" t="s">
        <v>17</v>
      </c>
      <c r="G171" s="105" t="s">
        <v>15</v>
      </c>
      <c r="H171" s="105" t="s">
        <v>16</v>
      </c>
      <c r="I171" s="105" t="s">
        <v>17</v>
      </c>
      <c r="J171" s="105" t="s">
        <v>15</v>
      </c>
      <c r="K171" s="105" t="s">
        <v>16</v>
      </c>
      <c r="L171" s="105" t="s">
        <v>17</v>
      </c>
      <c r="M171" s="314" t="s">
        <v>15</v>
      </c>
      <c r="N171" s="105" t="s">
        <v>16</v>
      </c>
      <c r="O171" s="105" t="s">
        <v>17</v>
      </c>
    </row>
    <row r="172" spans="1:15" s="38" customFormat="1" ht="12.75" customHeight="1">
      <c r="A172" s="361" t="s">
        <v>37</v>
      </c>
      <c r="B172" s="362" t="s">
        <v>206</v>
      </c>
      <c r="C172" s="432" t="s">
        <v>80</v>
      </c>
      <c r="D172" s="123">
        <v>0</v>
      </c>
      <c r="E172" s="65">
        <v>0</v>
      </c>
      <c r="F172" s="19">
        <f>SUM(D172:E172)</f>
        <v>0</v>
      </c>
      <c r="G172" s="123">
        <v>0</v>
      </c>
      <c r="H172" s="65">
        <v>0</v>
      </c>
      <c r="I172" s="19">
        <f>SUM(G172:H172)</f>
        <v>0</v>
      </c>
      <c r="J172" s="123">
        <v>0</v>
      </c>
      <c r="K172" s="65">
        <v>0</v>
      </c>
      <c r="L172" s="19">
        <f>SUM(J172:K172)</f>
        <v>0</v>
      </c>
      <c r="M172" s="433">
        <f>SUM(G172,J172)</f>
        <v>0</v>
      </c>
      <c r="N172" s="65">
        <f>SUM(H172,K172)</f>
        <v>0</v>
      </c>
      <c r="O172" s="19">
        <f>SUM(M172:N172)</f>
        <v>0</v>
      </c>
    </row>
    <row r="173" spans="1:15" ht="13.5" thickBot="1">
      <c r="A173" s="217" t="s">
        <v>97</v>
      </c>
      <c r="B173" s="131" t="s">
        <v>98</v>
      </c>
      <c r="C173" s="388" t="s">
        <v>99</v>
      </c>
      <c r="D173" s="122">
        <v>0</v>
      </c>
      <c r="E173" s="21">
        <v>0</v>
      </c>
      <c r="F173" s="63">
        <f>SUM(D173:E173)</f>
        <v>0</v>
      </c>
      <c r="G173" s="121">
        <v>0</v>
      </c>
      <c r="H173" s="32">
        <v>0</v>
      </c>
      <c r="I173" s="63">
        <f>SUM(G173:H173)</f>
        <v>0</v>
      </c>
      <c r="J173" s="121">
        <v>0</v>
      </c>
      <c r="K173" s="32">
        <v>0</v>
      </c>
      <c r="L173" s="63">
        <f>SUM(J173:K173)</f>
        <v>0</v>
      </c>
      <c r="M173" s="434">
        <f>SUM(G173,J173)</f>
        <v>0</v>
      </c>
      <c r="N173" s="413">
        <f>SUM(H173,K173)</f>
        <v>0</v>
      </c>
      <c r="O173" s="63">
        <f>SUM(M173:N173)</f>
        <v>0</v>
      </c>
    </row>
    <row r="174" spans="1:15" ht="13.5" thickBot="1">
      <c r="A174" s="487" t="s">
        <v>31</v>
      </c>
      <c r="B174" s="487"/>
      <c r="C174" s="487"/>
      <c r="D174" s="109"/>
      <c r="E174" s="109"/>
      <c r="F174" s="109">
        <f aca="true" t="shared" si="60" ref="F174:O174">SUM(F172:F173)</f>
        <v>0</v>
      </c>
      <c r="G174" s="109">
        <f t="shared" si="60"/>
        <v>0</v>
      </c>
      <c r="H174" s="109">
        <f t="shared" si="60"/>
        <v>0</v>
      </c>
      <c r="I174" s="109">
        <f t="shared" si="60"/>
        <v>0</v>
      </c>
      <c r="J174" s="109">
        <f t="shared" si="60"/>
        <v>0</v>
      </c>
      <c r="K174" s="109">
        <f t="shared" si="60"/>
        <v>0</v>
      </c>
      <c r="L174" s="109">
        <f t="shared" si="60"/>
        <v>0</v>
      </c>
      <c r="M174" s="329">
        <f t="shared" si="60"/>
        <v>0</v>
      </c>
      <c r="N174" s="109">
        <f t="shared" si="60"/>
        <v>0</v>
      </c>
      <c r="O174" s="109">
        <f t="shared" si="60"/>
        <v>0</v>
      </c>
    </row>
    <row r="175" spans="1:15" ht="13.5" thickBot="1">
      <c r="A175" s="496" t="s">
        <v>45</v>
      </c>
      <c r="B175" s="496"/>
      <c r="C175" s="496"/>
      <c r="D175" s="112">
        <f aca="true" t="shared" si="61" ref="D175:O175">SUM(D151,D168,D174)</f>
        <v>756</v>
      </c>
      <c r="E175" s="112">
        <f t="shared" si="61"/>
        <v>831</v>
      </c>
      <c r="F175" s="112">
        <f t="shared" si="61"/>
        <v>1587</v>
      </c>
      <c r="G175" s="112">
        <f t="shared" si="61"/>
        <v>494</v>
      </c>
      <c r="H175" s="112">
        <f t="shared" si="61"/>
        <v>478</v>
      </c>
      <c r="I175" s="112">
        <f t="shared" si="61"/>
        <v>972</v>
      </c>
      <c r="J175" s="112">
        <f t="shared" si="61"/>
        <v>2129</v>
      </c>
      <c r="K175" s="112">
        <f t="shared" si="61"/>
        <v>2158</v>
      </c>
      <c r="L175" s="112">
        <f t="shared" si="61"/>
        <v>4287</v>
      </c>
      <c r="M175" s="330">
        <f t="shared" si="61"/>
        <v>2623</v>
      </c>
      <c r="N175" s="112">
        <f t="shared" si="61"/>
        <v>2636</v>
      </c>
      <c r="O175" s="112">
        <f t="shared" si="61"/>
        <v>5259</v>
      </c>
    </row>
    <row r="176" spans="1:15" ht="13.5" thickBot="1">
      <c r="A176" s="37"/>
      <c r="B176" s="37"/>
      <c r="C176" s="37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1:15" ht="13.5" thickBot="1">
      <c r="A177" s="37"/>
      <c r="B177" s="37"/>
      <c r="C177" s="37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1:15" ht="13.5" thickBot="1">
      <c r="A178" s="489" t="s">
        <v>100</v>
      </c>
      <c r="B178" s="489"/>
      <c r="C178" s="489"/>
      <c r="D178" s="489"/>
      <c r="E178" s="489"/>
      <c r="F178" s="489"/>
      <c r="G178" s="484" t="s">
        <v>6</v>
      </c>
      <c r="H178" s="484"/>
      <c r="I178" s="484"/>
      <c r="J178" s="484"/>
      <c r="K178" s="484"/>
      <c r="L178" s="484"/>
      <c r="M178" s="484"/>
      <c r="N178" s="484"/>
      <c r="O178" s="484"/>
    </row>
    <row r="179" spans="1:15" ht="13.5" thickBot="1">
      <c r="A179" s="108" t="s">
        <v>7</v>
      </c>
      <c r="B179" s="512" t="s">
        <v>47</v>
      </c>
      <c r="C179" s="497" t="s">
        <v>9</v>
      </c>
      <c r="D179" s="472" t="s">
        <v>10</v>
      </c>
      <c r="E179" s="472"/>
      <c r="F179" s="472"/>
      <c r="G179" s="472" t="s">
        <v>11</v>
      </c>
      <c r="H179" s="472"/>
      <c r="I179" s="472"/>
      <c r="J179" s="472" t="s">
        <v>12</v>
      </c>
      <c r="K179" s="472"/>
      <c r="L179" s="472"/>
      <c r="M179" s="472" t="s">
        <v>13</v>
      </c>
      <c r="N179" s="472"/>
      <c r="O179" s="472"/>
    </row>
    <row r="180" spans="1:15" ht="13.5" thickBot="1">
      <c r="A180" s="108" t="s">
        <v>14</v>
      </c>
      <c r="B180" s="513"/>
      <c r="C180" s="498"/>
      <c r="D180" s="105" t="s">
        <v>15</v>
      </c>
      <c r="E180" s="105" t="s">
        <v>16</v>
      </c>
      <c r="F180" s="105" t="s">
        <v>17</v>
      </c>
      <c r="G180" s="105" t="s">
        <v>15</v>
      </c>
      <c r="H180" s="105" t="s">
        <v>16</v>
      </c>
      <c r="I180" s="105" t="s">
        <v>17</v>
      </c>
      <c r="J180" s="105" t="s">
        <v>15</v>
      </c>
      <c r="K180" s="105" t="s">
        <v>16</v>
      </c>
      <c r="L180" s="105" t="s">
        <v>17</v>
      </c>
      <c r="M180" s="105" t="s">
        <v>15</v>
      </c>
      <c r="N180" s="105" t="s">
        <v>16</v>
      </c>
      <c r="O180" s="105" t="s">
        <v>17</v>
      </c>
    </row>
    <row r="181" spans="1:15" ht="24">
      <c r="A181" s="217" t="s">
        <v>221</v>
      </c>
      <c r="B181" s="131" t="s">
        <v>102</v>
      </c>
      <c r="C181" s="113" t="s">
        <v>103</v>
      </c>
      <c r="D181" s="118">
        <v>27</v>
      </c>
      <c r="E181" s="22">
        <v>2</v>
      </c>
      <c r="F181" s="118">
        <f>SUM(D181:E181)</f>
        <v>29</v>
      </c>
      <c r="G181" s="240">
        <v>22</v>
      </c>
      <c r="H181" s="13">
        <v>2</v>
      </c>
      <c r="I181" s="282">
        <f>SUM(G181:H181)</f>
        <v>24</v>
      </c>
      <c r="J181" s="129">
        <v>0</v>
      </c>
      <c r="K181" s="10">
        <v>0</v>
      </c>
      <c r="L181" s="282">
        <f>SUM(J181:K181)</f>
        <v>0</v>
      </c>
      <c r="M181" s="238">
        <f aca="true" t="shared" si="62" ref="M181:N184">SUM(G181,J181)</f>
        <v>22</v>
      </c>
      <c r="N181" s="10">
        <f t="shared" si="62"/>
        <v>2</v>
      </c>
      <c r="O181" s="283">
        <f>SUM(M181:N181)</f>
        <v>24</v>
      </c>
    </row>
    <row r="182" spans="1:15" ht="12.75">
      <c r="A182" s="281" t="s">
        <v>156</v>
      </c>
      <c r="B182" s="131" t="s">
        <v>102</v>
      </c>
      <c r="C182" s="113" t="s">
        <v>103</v>
      </c>
      <c r="D182" s="122">
        <v>0</v>
      </c>
      <c r="E182" s="22">
        <v>0</v>
      </c>
      <c r="F182" s="122">
        <f>SUM(D182:E182)</f>
        <v>0</v>
      </c>
      <c r="G182" s="129">
        <v>0</v>
      </c>
      <c r="H182" s="10">
        <v>0</v>
      </c>
      <c r="I182" s="283">
        <f>SUM(G182:H182)</f>
        <v>0</v>
      </c>
      <c r="J182" s="129">
        <v>0</v>
      </c>
      <c r="K182" s="10">
        <v>0</v>
      </c>
      <c r="L182" s="283">
        <f>SUM(J182:K182)</f>
        <v>0</v>
      </c>
      <c r="M182" s="238">
        <f t="shared" si="62"/>
        <v>0</v>
      </c>
      <c r="N182" s="10">
        <f t="shared" si="62"/>
        <v>0</v>
      </c>
      <c r="O182" s="283">
        <f>SUM(M182:N182)</f>
        <v>0</v>
      </c>
    </row>
    <row r="183" spans="1:15" ht="12.75">
      <c r="A183" s="218" t="s">
        <v>101</v>
      </c>
      <c r="B183" s="184" t="s">
        <v>102</v>
      </c>
      <c r="C183" s="71" t="s">
        <v>103</v>
      </c>
      <c r="D183" s="122">
        <v>71</v>
      </c>
      <c r="E183" s="22">
        <v>19</v>
      </c>
      <c r="F183" s="122">
        <f>SUM(D183:E183)</f>
        <v>90</v>
      </c>
      <c r="G183" s="240">
        <v>69</v>
      </c>
      <c r="H183" s="13">
        <v>16</v>
      </c>
      <c r="I183" s="241">
        <f>SUM(G183:H183)</f>
        <v>85</v>
      </c>
      <c r="J183" s="240">
        <v>301</v>
      </c>
      <c r="K183" s="13">
        <v>54</v>
      </c>
      <c r="L183" s="117">
        <f>SUM(J183:K183)</f>
        <v>355</v>
      </c>
      <c r="M183" s="240">
        <f t="shared" si="62"/>
        <v>370</v>
      </c>
      <c r="N183" s="13">
        <f t="shared" si="62"/>
        <v>70</v>
      </c>
      <c r="O183" s="117">
        <f>SUM(M183:N183)</f>
        <v>440</v>
      </c>
    </row>
    <row r="184" spans="1:15" ht="13.5" thickBot="1">
      <c r="A184" s="331" t="s">
        <v>222</v>
      </c>
      <c r="B184" s="184" t="s">
        <v>102</v>
      </c>
      <c r="C184" s="71" t="s">
        <v>103</v>
      </c>
      <c r="D184" s="118">
        <v>5</v>
      </c>
      <c r="E184" s="22">
        <v>4</v>
      </c>
      <c r="F184" s="118">
        <f>SUM(D184:E184)</f>
        <v>9</v>
      </c>
      <c r="G184" s="284">
        <v>5</v>
      </c>
      <c r="H184" s="285">
        <v>4</v>
      </c>
      <c r="I184" s="241">
        <f>SUM(G184:H184)</f>
        <v>9</v>
      </c>
      <c r="J184" s="284">
        <v>0</v>
      </c>
      <c r="K184" s="285">
        <v>0</v>
      </c>
      <c r="L184" s="117">
        <f>SUM(J184:K184)</f>
        <v>0</v>
      </c>
      <c r="M184" s="240">
        <f t="shared" si="62"/>
        <v>5</v>
      </c>
      <c r="N184" s="13">
        <f t="shared" si="62"/>
        <v>4</v>
      </c>
      <c r="O184" s="117">
        <f>SUM(M184:N184)</f>
        <v>9</v>
      </c>
    </row>
    <row r="185" spans="1:15" ht="13.5" thickBot="1">
      <c r="A185" s="527" t="s">
        <v>31</v>
      </c>
      <c r="B185" s="527"/>
      <c r="C185" s="527"/>
      <c r="D185" s="107">
        <f aca="true" t="shared" si="63" ref="D185:N185">SUM(D181:D184)</f>
        <v>103</v>
      </c>
      <c r="E185" s="107">
        <f t="shared" si="63"/>
        <v>25</v>
      </c>
      <c r="F185" s="107">
        <f t="shared" si="63"/>
        <v>128</v>
      </c>
      <c r="G185" s="107">
        <f t="shared" si="63"/>
        <v>96</v>
      </c>
      <c r="H185" s="107">
        <f t="shared" si="63"/>
        <v>22</v>
      </c>
      <c r="I185" s="107">
        <f t="shared" si="63"/>
        <v>118</v>
      </c>
      <c r="J185" s="107">
        <f t="shared" si="63"/>
        <v>301</v>
      </c>
      <c r="K185" s="107">
        <f t="shared" si="63"/>
        <v>54</v>
      </c>
      <c r="L185" s="107">
        <f t="shared" si="63"/>
        <v>355</v>
      </c>
      <c r="M185" s="107">
        <f t="shared" si="63"/>
        <v>397</v>
      </c>
      <c r="N185" s="107">
        <f t="shared" si="63"/>
        <v>76</v>
      </c>
      <c r="O185" s="107">
        <f>SUM(M185:N185)</f>
        <v>473</v>
      </c>
    </row>
    <row r="186" spans="1:15" ht="13.5" thickBot="1">
      <c r="A186" s="44"/>
      <c r="B186" s="44"/>
      <c r="C186" s="44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2" customHeight="1" thickBot="1">
      <c r="A187" s="44"/>
      <c r="B187" s="44"/>
      <c r="C187" s="44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3.5" thickBot="1">
      <c r="A188" s="108" t="s">
        <v>32</v>
      </c>
      <c r="B188" s="181" t="s">
        <v>47</v>
      </c>
      <c r="C188" s="161" t="s">
        <v>9</v>
      </c>
      <c r="D188" s="105" t="s">
        <v>15</v>
      </c>
      <c r="E188" s="105" t="s">
        <v>16</v>
      </c>
      <c r="F188" s="105" t="s">
        <v>17</v>
      </c>
      <c r="G188" s="105" t="s">
        <v>15</v>
      </c>
      <c r="H188" s="105" t="s">
        <v>16</v>
      </c>
      <c r="I188" s="105" t="s">
        <v>17</v>
      </c>
      <c r="J188" s="105" t="s">
        <v>15</v>
      </c>
      <c r="K188" s="105" t="s">
        <v>16</v>
      </c>
      <c r="L188" s="105" t="s">
        <v>17</v>
      </c>
      <c r="M188" s="314" t="s">
        <v>15</v>
      </c>
      <c r="N188" s="105" t="s">
        <v>16</v>
      </c>
      <c r="O188" s="105" t="s">
        <v>17</v>
      </c>
    </row>
    <row r="189" spans="1:15" ht="13.5" thickBot="1">
      <c r="A189" s="357" t="s">
        <v>204</v>
      </c>
      <c r="B189" s="200" t="s">
        <v>102</v>
      </c>
      <c r="C189" s="77" t="s">
        <v>104</v>
      </c>
      <c r="D189" s="125">
        <v>5</v>
      </c>
      <c r="E189" s="69">
        <v>2</v>
      </c>
      <c r="F189" s="78">
        <f>SUM(D189:E189)</f>
        <v>7</v>
      </c>
      <c r="G189" s="125">
        <v>5</v>
      </c>
      <c r="H189" s="27">
        <v>2</v>
      </c>
      <c r="I189" s="78">
        <f>SUM(G189:H189)</f>
        <v>7</v>
      </c>
      <c r="J189" s="74">
        <v>0</v>
      </c>
      <c r="K189" s="27">
        <v>0</v>
      </c>
      <c r="L189" s="78">
        <f>SUM(J189:K189)</f>
        <v>0</v>
      </c>
      <c r="M189" s="199">
        <f>SUM(G189,J189)</f>
        <v>5</v>
      </c>
      <c r="N189" s="27">
        <f>SUM(H189,K189)</f>
        <v>2</v>
      </c>
      <c r="O189" s="78">
        <f>SUM(M189:N189)</f>
        <v>7</v>
      </c>
    </row>
    <row r="190" spans="1:15" ht="13.5" thickBot="1">
      <c r="A190" s="528" t="s">
        <v>31</v>
      </c>
      <c r="B190" s="529"/>
      <c r="C190" s="529"/>
      <c r="D190" s="74">
        <f>D189</f>
        <v>5</v>
      </c>
      <c r="E190" s="74">
        <f aca="true" t="shared" si="64" ref="E190:N190">E189</f>
        <v>2</v>
      </c>
      <c r="F190" s="74">
        <f t="shared" si="64"/>
        <v>7</v>
      </c>
      <c r="G190" s="74">
        <f t="shared" si="64"/>
        <v>5</v>
      </c>
      <c r="H190" s="74">
        <f>H189</f>
        <v>2</v>
      </c>
      <c r="I190" s="74">
        <f t="shared" si="64"/>
        <v>7</v>
      </c>
      <c r="J190" s="74">
        <f t="shared" si="64"/>
        <v>0</v>
      </c>
      <c r="K190" s="74">
        <f>K189</f>
        <v>0</v>
      </c>
      <c r="L190" s="74">
        <f t="shared" si="64"/>
        <v>0</v>
      </c>
      <c r="M190" s="74">
        <f t="shared" si="64"/>
        <v>5</v>
      </c>
      <c r="N190" s="74">
        <f t="shared" si="64"/>
        <v>2</v>
      </c>
      <c r="O190" s="197">
        <f>O189</f>
        <v>7</v>
      </c>
    </row>
    <row r="191" ht="15.75" thickBot="1"/>
    <row r="192" spans="1:15" ht="13.5" thickBot="1">
      <c r="A192" s="108" t="s">
        <v>44</v>
      </c>
      <c r="B192" s="181" t="s">
        <v>47</v>
      </c>
      <c r="C192" s="161" t="s">
        <v>9</v>
      </c>
      <c r="D192" s="105" t="s">
        <v>15</v>
      </c>
      <c r="E192" s="105" t="s">
        <v>16</v>
      </c>
      <c r="F192" s="105" t="s">
        <v>17</v>
      </c>
      <c r="G192" s="105" t="s">
        <v>15</v>
      </c>
      <c r="H192" s="105" t="s">
        <v>16</v>
      </c>
      <c r="I192" s="105" t="s">
        <v>17</v>
      </c>
      <c r="J192" s="105" t="s">
        <v>15</v>
      </c>
      <c r="K192" s="105" t="s">
        <v>16</v>
      </c>
      <c r="L192" s="105" t="s">
        <v>17</v>
      </c>
      <c r="M192" s="314" t="s">
        <v>15</v>
      </c>
      <c r="N192" s="105" t="s">
        <v>16</v>
      </c>
      <c r="O192" s="105" t="s">
        <v>17</v>
      </c>
    </row>
    <row r="193" spans="1:15" ht="24.75" thickBot="1">
      <c r="A193" s="435" t="s">
        <v>200</v>
      </c>
      <c r="B193" s="200" t="s">
        <v>102</v>
      </c>
      <c r="C193" s="77" t="s">
        <v>104</v>
      </c>
      <c r="D193" s="125">
        <v>0</v>
      </c>
      <c r="E193" s="69">
        <v>0</v>
      </c>
      <c r="F193" s="78">
        <f>SUM(D193:E193)</f>
        <v>0</v>
      </c>
      <c r="G193" s="125">
        <v>1</v>
      </c>
      <c r="H193" s="27">
        <v>0</v>
      </c>
      <c r="I193" s="78">
        <f>SUM(G193:H193)</f>
        <v>1</v>
      </c>
      <c r="J193" s="74">
        <v>0</v>
      </c>
      <c r="K193" s="27">
        <v>0</v>
      </c>
      <c r="L193" s="78">
        <f>SUM(J193:K193)</f>
        <v>0</v>
      </c>
      <c r="M193" s="199">
        <f>SUM(G193,J193)</f>
        <v>1</v>
      </c>
      <c r="N193" s="27">
        <f>SUM(H193,K193)</f>
        <v>0</v>
      </c>
      <c r="O193" s="78">
        <f>SUM(M193:N193)</f>
        <v>1</v>
      </c>
    </row>
    <row r="194" spans="1:15" ht="13.5" thickBot="1">
      <c r="A194" s="508" t="s">
        <v>31</v>
      </c>
      <c r="B194" s="509"/>
      <c r="C194" s="509"/>
      <c r="D194" s="74">
        <f>D193</f>
        <v>0</v>
      </c>
      <c r="E194" s="27">
        <f aca="true" t="shared" si="65" ref="E194:N194">E193</f>
        <v>0</v>
      </c>
      <c r="F194" s="27">
        <f t="shared" si="65"/>
        <v>0</v>
      </c>
      <c r="G194" s="27">
        <f t="shared" si="65"/>
        <v>1</v>
      </c>
      <c r="H194" s="27">
        <f t="shared" si="65"/>
        <v>0</v>
      </c>
      <c r="I194" s="27">
        <f t="shared" si="65"/>
        <v>1</v>
      </c>
      <c r="J194" s="27">
        <f t="shared" si="65"/>
        <v>0</v>
      </c>
      <c r="K194" s="27">
        <f t="shared" si="65"/>
        <v>0</v>
      </c>
      <c r="L194" s="27">
        <f t="shared" si="65"/>
        <v>0</v>
      </c>
      <c r="M194" s="27">
        <f t="shared" si="65"/>
        <v>1</v>
      </c>
      <c r="N194" s="27">
        <f t="shared" si="65"/>
        <v>0</v>
      </c>
      <c r="O194" s="75">
        <f>O193</f>
        <v>1</v>
      </c>
    </row>
    <row r="195" spans="1:15" ht="13.5" thickBot="1">
      <c r="A195" s="504" t="s">
        <v>45</v>
      </c>
      <c r="B195" s="504"/>
      <c r="C195" s="504"/>
      <c r="D195" s="112">
        <f aca="true" t="shared" si="66" ref="D195:O195">D185+D190+D194</f>
        <v>108</v>
      </c>
      <c r="E195" s="112">
        <f t="shared" si="66"/>
        <v>27</v>
      </c>
      <c r="F195" s="112">
        <f t="shared" si="66"/>
        <v>135</v>
      </c>
      <c r="G195" s="112">
        <f t="shared" si="66"/>
        <v>102</v>
      </c>
      <c r="H195" s="112">
        <f t="shared" si="66"/>
        <v>24</v>
      </c>
      <c r="I195" s="112">
        <f t="shared" si="66"/>
        <v>126</v>
      </c>
      <c r="J195" s="112">
        <f t="shared" si="66"/>
        <v>301</v>
      </c>
      <c r="K195" s="112">
        <f t="shared" si="66"/>
        <v>54</v>
      </c>
      <c r="L195" s="112">
        <f t="shared" si="66"/>
        <v>355</v>
      </c>
      <c r="M195" s="112">
        <f t="shared" si="66"/>
        <v>403</v>
      </c>
      <c r="N195" s="112">
        <f t="shared" si="66"/>
        <v>78</v>
      </c>
      <c r="O195" s="112">
        <f t="shared" si="66"/>
        <v>481</v>
      </c>
    </row>
    <row r="196" spans="1:15" ht="12.75" customHeight="1">
      <c r="A196" s="37"/>
      <c r="B196" s="37"/>
      <c r="C196" s="37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1:15" ht="12.75">
      <c r="A197" s="80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2.75">
      <c r="A198" s="80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2.75">
      <c r="A199" s="80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2.75">
      <c r="A200" s="80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2.75">
      <c r="A201" s="80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2.75">
      <c r="A202" s="80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2.75">
      <c r="A203" s="80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2.75">
      <c r="A204" s="80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2.75">
      <c r="A205" s="80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2.75">
      <c r="A206" s="80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2.75">
      <c r="A207" s="80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2.75">
      <c r="A208" s="80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3.5" thickBot="1">
      <c r="A209" s="80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1.25" customHeight="1" thickBot="1">
      <c r="A210" s="540" t="s">
        <v>105</v>
      </c>
      <c r="B210" s="541"/>
      <c r="C210" s="541"/>
      <c r="D210" s="541"/>
      <c r="E210" s="541"/>
      <c r="F210" s="541"/>
      <c r="G210" s="525" t="s">
        <v>6</v>
      </c>
      <c r="H210" s="525"/>
      <c r="I210" s="525"/>
      <c r="J210" s="525"/>
      <c r="K210" s="525"/>
      <c r="L210" s="525"/>
      <c r="M210" s="525"/>
      <c r="N210" s="525"/>
      <c r="O210" s="526"/>
    </row>
    <row r="211" spans="1:15" ht="13.5" thickBot="1">
      <c r="A211" s="182" t="s">
        <v>7</v>
      </c>
      <c r="B211" s="512" t="s">
        <v>47</v>
      </c>
      <c r="C211" s="497" t="s">
        <v>9</v>
      </c>
      <c r="D211" s="513" t="s">
        <v>10</v>
      </c>
      <c r="E211" s="513"/>
      <c r="F211" s="513"/>
      <c r="G211" s="513" t="s">
        <v>11</v>
      </c>
      <c r="H211" s="513"/>
      <c r="I211" s="513"/>
      <c r="J211" s="513" t="s">
        <v>12</v>
      </c>
      <c r="K211" s="513"/>
      <c r="L211" s="513"/>
      <c r="M211" s="513" t="s">
        <v>13</v>
      </c>
      <c r="N211" s="513"/>
      <c r="O211" s="513"/>
    </row>
    <row r="212" spans="1:15" ht="11.25" customHeight="1" thickBot="1">
      <c r="A212" s="161" t="s">
        <v>14</v>
      </c>
      <c r="B212" s="513"/>
      <c r="C212" s="498"/>
      <c r="D212" s="161" t="s">
        <v>15</v>
      </c>
      <c r="E212" s="161" t="s">
        <v>16</v>
      </c>
      <c r="F212" s="161" t="s">
        <v>17</v>
      </c>
      <c r="G212" s="161" t="s">
        <v>15</v>
      </c>
      <c r="H212" s="161" t="s">
        <v>16</v>
      </c>
      <c r="I212" s="161" t="s">
        <v>17</v>
      </c>
      <c r="J212" s="161" t="s">
        <v>15</v>
      </c>
      <c r="K212" s="161" t="s">
        <v>16</v>
      </c>
      <c r="L212" s="161" t="s">
        <v>17</v>
      </c>
      <c r="M212" s="161" t="s">
        <v>15</v>
      </c>
      <c r="N212" s="161" t="s">
        <v>16</v>
      </c>
      <c r="O212" s="161" t="s">
        <v>17</v>
      </c>
    </row>
    <row r="213" spans="1:15" ht="12.75">
      <c r="A213" s="217" t="s">
        <v>106</v>
      </c>
      <c r="B213" s="131" t="s">
        <v>77</v>
      </c>
      <c r="C213" s="222" t="s">
        <v>20</v>
      </c>
      <c r="D213" s="123">
        <v>11</v>
      </c>
      <c r="E213" s="65">
        <v>5</v>
      </c>
      <c r="F213" s="157">
        <f>SUM(D213:E213)</f>
        <v>16</v>
      </c>
      <c r="G213" s="244">
        <v>10</v>
      </c>
      <c r="H213" s="137">
        <v>4</v>
      </c>
      <c r="I213" s="157">
        <f>SUM(G213:H213)</f>
        <v>14</v>
      </c>
      <c r="J213" s="244">
        <v>25</v>
      </c>
      <c r="K213" s="137">
        <v>6</v>
      </c>
      <c r="L213" s="157">
        <f>SUM(J213:K213)</f>
        <v>31</v>
      </c>
      <c r="M213" s="242">
        <f>SUM(G213,J213)</f>
        <v>35</v>
      </c>
      <c r="N213" s="58">
        <f>SUM(H213,K213)</f>
        <v>10</v>
      </c>
      <c r="O213" s="92">
        <f aca="true" t="shared" si="67" ref="O213:O224">SUM(M213:N213)</f>
        <v>45</v>
      </c>
    </row>
    <row r="214" spans="1:15" ht="12.75">
      <c r="A214" s="218" t="s">
        <v>242</v>
      </c>
      <c r="B214" s="18" t="s">
        <v>77</v>
      </c>
      <c r="C214" s="9" t="s">
        <v>20</v>
      </c>
      <c r="D214" s="124">
        <v>0</v>
      </c>
      <c r="E214" s="23">
        <v>0</v>
      </c>
      <c r="F214" s="92">
        <f aca="true" t="shared" si="68" ref="F214:F224">SUM(D214:E214)</f>
        <v>0</v>
      </c>
      <c r="G214" s="158">
        <v>0</v>
      </c>
      <c r="H214" s="28">
        <v>0</v>
      </c>
      <c r="I214" s="92">
        <f aca="true" t="shared" si="69" ref="I214:I224">SUM(G214:H214)</f>
        <v>0</v>
      </c>
      <c r="J214" s="158">
        <v>0</v>
      </c>
      <c r="K214" s="28">
        <v>0</v>
      </c>
      <c r="L214" s="92">
        <f aca="true" t="shared" si="70" ref="L214:L224">SUM(J214:K214)</f>
        <v>0</v>
      </c>
      <c r="M214" s="243">
        <f>SUM(G214,J214)</f>
        <v>0</v>
      </c>
      <c r="N214" s="28">
        <f>SUM(H214,K214)</f>
        <v>0</v>
      </c>
      <c r="O214" s="92">
        <f t="shared" si="67"/>
        <v>0</v>
      </c>
    </row>
    <row r="215" spans="1:15" ht="24">
      <c r="A215" s="172" t="s">
        <v>107</v>
      </c>
      <c r="B215" s="18" t="s">
        <v>77</v>
      </c>
      <c r="C215" s="9" t="s">
        <v>20</v>
      </c>
      <c r="D215" s="124">
        <v>0</v>
      </c>
      <c r="E215" s="23">
        <v>0</v>
      </c>
      <c r="F215" s="92">
        <f t="shared" si="68"/>
        <v>0</v>
      </c>
      <c r="G215" s="158">
        <v>3</v>
      </c>
      <c r="H215" s="28">
        <v>4</v>
      </c>
      <c r="I215" s="92">
        <f>SUM(G215:H215)</f>
        <v>7</v>
      </c>
      <c r="J215" s="158">
        <v>18</v>
      </c>
      <c r="K215" s="28">
        <v>29</v>
      </c>
      <c r="L215" s="92">
        <f>SUM(J215:K215)</f>
        <v>47</v>
      </c>
      <c r="M215" s="243">
        <f aca="true" t="shared" si="71" ref="M215:M224">SUM(G215,J215)</f>
        <v>21</v>
      </c>
      <c r="N215" s="28">
        <f aca="true" t="shared" si="72" ref="N215:N224">SUM(H215,K215)</f>
        <v>33</v>
      </c>
      <c r="O215" s="92">
        <f t="shared" si="67"/>
        <v>54</v>
      </c>
    </row>
    <row r="216" spans="1:15" ht="24" customHeight="1">
      <c r="A216" s="172" t="s">
        <v>171</v>
      </c>
      <c r="B216" s="18" t="s">
        <v>77</v>
      </c>
      <c r="C216" s="8" t="s">
        <v>20</v>
      </c>
      <c r="D216" s="124">
        <v>0</v>
      </c>
      <c r="E216" s="23">
        <v>0</v>
      </c>
      <c r="F216" s="92">
        <f>SUM(D216:E216)</f>
        <v>0</v>
      </c>
      <c r="G216" s="158">
        <v>0</v>
      </c>
      <c r="H216" s="28">
        <v>0</v>
      </c>
      <c r="I216" s="92">
        <f t="shared" si="69"/>
        <v>0</v>
      </c>
      <c r="J216" s="158">
        <v>0</v>
      </c>
      <c r="K216" s="28">
        <v>0</v>
      </c>
      <c r="L216" s="92">
        <f t="shared" si="70"/>
        <v>0</v>
      </c>
      <c r="M216" s="243">
        <f t="shared" si="71"/>
        <v>0</v>
      </c>
      <c r="N216" s="28">
        <f t="shared" si="72"/>
        <v>0</v>
      </c>
      <c r="O216" s="92">
        <f t="shared" si="67"/>
        <v>0</v>
      </c>
    </row>
    <row r="217" spans="1:15" ht="12.75">
      <c r="A217" s="218" t="s">
        <v>155</v>
      </c>
      <c r="B217" s="18" t="s">
        <v>77</v>
      </c>
      <c r="C217" s="9" t="s">
        <v>20</v>
      </c>
      <c r="D217" s="124">
        <v>126</v>
      </c>
      <c r="E217" s="23">
        <v>100</v>
      </c>
      <c r="F217" s="92">
        <f t="shared" si="68"/>
        <v>226</v>
      </c>
      <c r="G217" s="158">
        <v>58</v>
      </c>
      <c r="H217" s="28">
        <v>52</v>
      </c>
      <c r="I217" s="92">
        <f t="shared" si="69"/>
        <v>110</v>
      </c>
      <c r="J217" s="158">
        <v>202</v>
      </c>
      <c r="K217" s="28">
        <v>207</v>
      </c>
      <c r="L217" s="92">
        <f t="shared" si="70"/>
        <v>409</v>
      </c>
      <c r="M217" s="243">
        <f t="shared" si="71"/>
        <v>260</v>
      </c>
      <c r="N217" s="28">
        <f>SUM(H217,K217)</f>
        <v>259</v>
      </c>
      <c r="O217" s="92">
        <f t="shared" si="67"/>
        <v>519</v>
      </c>
    </row>
    <row r="218" spans="1:15" ht="12.75">
      <c r="A218" s="218" t="s">
        <v>223</v>
      </c>
      <c r="B218" s="18" t="s">
        <v>77</v>
      </c>
      <c r="C218" s="9" t="s">
        <v>20</v>
      </c>
      <c r="D218" s="124">
        <v>0</v>
      </c>
      <c r="E218" s="23">
        <v>0</v>
      </c>
      <c r="F218" s="92">
        <f t="shared" si="68"/>
        <v>0</v>
      </c>
      <c r="G218" s="158">
        <v>0</v>
      </c>
      <c r="H218" s="28">
        <v>0</v>
      </c>
      <c r="I218" s="92">
        <f t="shared" si="69"/>
        <v>0</v>
      </c>
      <c r="J218" s="158">
        <v>108</v>
      </c>
      <c r="K218" s="28">
        <v>118</v>
      </c>
      <c r="L218" s="92">
        <f t="shared" si="70"/>
        <v>226</v>
      </c>
      <c r="M218" s="243">
        <f t="shared" si="71"/>
        <v>108</v>
      </c>
      <c r="N218" s="28">
        <f t="shared" si="72"/>
        <v>118</v>
      </c>
      <c r="O218" s="92">
        <f t="shared" si="67"/>
        <v>226</v>
      </c>
    </row>
    <row r="219" spans="1:15" ht="24">
      <c r="A219" s="218" t="s">
        <v>224</v>
      </c>
      <c r="B219" s="18" t="s">
        <v>77</v>
      </c>
      <c r="C219" s="9" t="s">
        <v>20</v>
      </c>
      <c r="D219" s="124">
        <v>0</v>
      </c>
      <c r="E219" s="23">
        <v>0</v>
      </c>
      <c r="F219" s="92">
        <f t="shared" si="68"/>
        <v>0</v>
      </c>
      <c r="G219" s="158">
        <v>0</v>
      </c>
      <c r="H219" s="28">
        <v>0</v>
      </c>
      <c r="I219" s="92">
        <f t="shared" si="69"/>
        <v>0</v>
      </c>
      <c r="J219" s="158">
        <v>1</v>
      </c>
      <c r="K219" s="28">
        <v>0</v>
      </c>
      <c r="L219" s="92">
        <f t="shared" si="70"/>
        <v>1</v>
      </c>
      <c r="M219" s="243">
        <f t="shared" si="71"/>
        <v>1</v>
      </c>
      <c r="N219" s="28">
        <f>SUM(H219,K219)</f>
        <v>0</v>
      </c>
      <c r="O219" s="92">
        <f t="shared" si="67"/>
        <v>1</v>
      </c>
    </row>
    <row r="220" spans="1:52" s="79" customFormat="1" ht="22.5" customHeight="1">
      <c r="A220" s="170" t="s">
        <v>176</v>
      </c>
      <c r="B220" s="18" t="s">
        <v>77</v>
      </c>
      <c r="C220" s="9" t="s">
        <v>20</v>
      </c>
      <c r="D220" s="124">
        <v>0</v>
      </c>
      <c r="E220" s="23">
        <v>0</v>
      </c>
      <c r="F220" s="92">
        <f t="shared" si="68"/>
        <v>0</v>
      </c>
      <c r="G220" s="158">
        <v>0</v>
      </c>
      <c r="H220" s="28">
        <v>0</v>
      </c>
      <c r="I220" s="92">
        <f t="shared" si="69"/>
        <v>0</v>
      </c>
      <c r="J220" s="158">
        <v>2</v>
      </c>
      <c r="K220" s="28">
        <v>4</v>
      </c>
      <c r="L220" s="92">
        <f t="shared" si="70"/>
        <v>6</v>
      </c>
      <c r="M220" s="243">
        <f t="shared" si="71"/>
        <v>2</v>
      </c>
      <c r="N220" s="28">
        <f t="shared" si="72"/>
        <v>4</v>
      </c>
      <c r="O220" s="92">
        <f t="shared" si="67"/>
        <v>6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</row>
    <row r="221" spans="1:52" s="79" customFormat="1" ht="22.5" customHeight="1">
      <c r="A221" s="170" t="s">
        <v>176</v>
      </c>
      <c r="B221" s="18" t="s">
        <v>77</v>
      </c>
      <c r="C221" s="9" t="s">
        <v>20</v>
      </c>
      <c r="D221" s="124">
        <v>0</v>
      </c>
      <c r="E221" s="23">
        <v>0</v>
      </c>
      <c r="F221" s="92">
        <f t="shared" si="68"/>
        <v>0</v>
      </c>
      <c r="G221" s="158">
        <v>0</v>
      </c>
      <c r="H221" s="28">
        <v>0</v>
      </c>
      <c r="I221" s="92">
        <f t="shared" si="69"/>
        <v>0</v>
      </c>
      <c r="J221" s="158">
        <v>37</v>
      </c>
      <c r="K221" s="28">
        <v>68</v>
      </c>
      <c r="L221" s="92">
        <f t="shared" si="70"/>
        <v>105</v>
      </c>
      <c r="M221" s="243">
        <f t="shared" si="71"/>
        <v>37</v>
      </c>
      <c r="N221" s="28">
        <f t="shared" si="72"/>
        <v>68</v>
      </c>
      <c r="O221" s="92">
        <f t="shared" si="67"/>
        <v>105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</row>
    <row r="222" spans="1:52" s="79" customFormat="1" ht="24">
      <c r="A222" s="170" t="s">
        <v>225</v>
      </c>
      <c r="B222" s="18" t="s">
        <v>77</v>
      </c>
      <c r="C222" s="9" t="s">
        <v>20</v>
      </c>
      <c r="D222" s="124">
        <v>20</v>
      </c>
      <c r="E222" s="23">
        <v>36</v>
      </c>
      <c r="F222" s="92">
        <f t="shared" si="68"/>
        <v>56</v>
      </c>
      <c r="G222" s="158">
        <v>17</v>
      </c>
      <c r="H222" s="28">
        <v>29</v>
      </c>
      <c r="I222" s="92">
        <f t="shared" si="69"/>
        <v>46</v>
      </c>
      <c r="J222" s="158">
        <v>6</v>
      </c>
      <c r="K222" s="28">
        <v>17</v>
      </c>
      <c r="L222" s="92">
        <f t="shared" si="70"/>
        <v>23</v>
      </c>
      <c r="M222" s="243">
        <f t="shared" si="71"/>
        <v>23</v>
      </c>
      <c r="N222" s="28">
        <f t="shared" si="72"/>
        <v>46</v>
      </c>
      <c r="O222" s="92">
        <f t="shared" si="67"/>
        <v>69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</row>
    <row r="223" spans="1:15" ht="12.75">
      <c r="A223" s="218" t="s">
        <v>152</v>
      </c>
      <c r="B223" s="18" t="s">
        <v>77</v>
      </c>
      <c r="C223" s="9" t="s">
        <v>20</v>
      </c>
      <c r="D223" s="124">
        <v>80</v>
      </c>
      <c r="E223" s="23">
        <v>198</v>
      </c>
      <c r="F223" s="92">
        <f t="shared" si="68"/>
        <v>278</v>
      </c>
      <c r="G223" s="158">
        <v>39</v>
      </c>
      <c r="H223" s="28">
        <v>96</v>
      </c>
      <c r="I223" s="92">
        <f t="shared" si="69"/>
        <v>135</v>
      </c>
      <c r="J223" s="158">
        <v>252</v>
      </c>
      <c r="K223" s="28">
        <v>533</v>
      </c>
      <c r="L223" s="92">
        <f t="shared" si="70"/>
        <v>785</v>
      </c>
      <c r="M223" s="243">
        <f t="shared" si="71"/>
        <v>291</v>
      </c>
      <c r="N223" s="28">
        <f>SUM(H223,K223)</f>
        <v>629</v>
      </c>
      <c r="O223" s="92">
        <f t="shared" si="67"/>
        <v>920</v>
      </c>
    </row>
    <row r="224" spans="1:15" ht="13.5" thickBot="1">
      <c r="A224" s="216" t="s">
        <v>243</v>
      </c>
      <c r="B224" s="184" t="s">
        <v>77</v>
      </c>
      <c r="C224" s="62" t="s">
        <v>20</v>
      </c>
      <c r="D224" s="234">
        <v>0</v>
      </c>
      <c r="E224" s="139">
        <v>0</v>
      </c>
      <c r="F224" s="286">
        <f t="shared" si="68"/>
        <v>0</v>
      </c>
      <c r="G224" s="245">
        <v>0</v>
      </c>
      <c r="H224" s="239">
        <v>0</v>
      </c>
      <c r="I224" s="286">
        <f t="shared" si="69"/>
        <v>0</v>
      </c>
      <c r="J224" s="245">
        <v>0</v>
      </c>
      <c r="K224" s="239">
        <v>0</v>
      </c>
      <c r="L224" s="286">
        <f t="shared" si="70"/>
        <v>0</v>
      </c>
      <c r="M224" s="221">
        <f t="shared" si="71"/>
        <v>0</v>
      </c>
      <c r="N224" s="57">
        <f t="shared" si="72"/>
        <v>0</v>
      </c>
      <c r="O224" s="92">
        <f t="shared" si="67"/>
        <v>0</v>
      </c>
    </row>
    <row r="225" spans="1:15" ht="12" customHeight="1" thickBot="1">
      <c r="A225" s="505" t="s">
        <v>31</v>
      </c>
      <c r="B225" s="506"/>
      <c r="C225" s="507"/>
      <c r="D225" s="164">
        <f aca="true" t="shared" si="73" ref="D225:O225">SUM(D213:D224)</f>
        <v>237</v>
      </c>
      <c r="E225" s="164">
        <f t="shared" si="73"/>
        <v>339</v>
      </c>
      <c r="F225" s="164">
        <f t="shared" si="73"/>
        <v>576</v>
      </c>
      <c r="G225" s="164">
        <f t="shared" si="73"/>
        <v>127</v>
      </c>
      <c r="H225" s="164">
        <f t="shared" si="73"/>
        <v>185</v>
      </c>
      <c r="I225" s="164">
        <f t="shared" si="73"/>
        <v>312</v>
      </c>
      <c r="J225" s="164">
        <f t="shared" si="73"/>
        <v>651</v>
      </c>
      <c r="K225" s="164">
        <f t="shared" si="73"/>
        <v>982</v>
      </c>
      <c r="L225" s="164">
        <f t="shared" si="73"/>
        <v>1633</v>
      </c>
      <c r="M225" s="164">
        <f t="shared" si="73"/>
        <v>778</v>
      </c>
      <c r="N225" s="164">
        <f t="shared" si="73"/>
        <v>1167</v>
      </c>
      <c r="O225" s="164">
        <f t="shared" si="73"/>
        <v>1945</v>
      </c>
    </row>
    <row r="226" spans="1:15" ht="12.75">
      <c r="A226" s="80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2" customHeight="1" thickBot="1">
      <c r="A227" s="67"/>
      <c r="B227" s="67"/>
      <c r="C227" s="67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1:15" s="38" customFormat="1" ht="15" customHeight="1" thickBot="1">
      <c r="A228" s="214" t="s">
        <v>42</v>
      </c>
      <c r="B228" s="181" t="s">
        <v>47</v>
      </c>
      <c r="C228" s="161" t="s">
        <v>9</v>
      </c>
      <c r="D228" s="126" t="s">
        <v>15</v>
      </c>
      <c r="E228" s="1" t="s">
        <v>16</v>
      </c>
      <c r="F228" s="2" t="s">
        <v>17</v>
      </c>
      <c r="G228" s="126" t="s">
        <v>15</v>
      </c>
      <c r="H228" s="1" t="s">
        <v>16</v>
      </c>
      <c r="I228" s="2" t="s">
        <v>17</v>
      </c>
      <c r="J228" s="126" t="s">
        <v>15</v>
      </c>
      <c r="K228" s="1" t="s">
        <v>16</v>
      </c>
      <c r="L228" s="2" t="s">
        <v>17</v>
      </c>
      <c r="M228" s="3" t="s">
        <v>15</v>
      </c>
      <c r="N228" s="1" t="s">
        <v>16</v>
      </c>
      <c r="O228" s="2" t="s">
        <v>17</v>
      </c>
    </row>
    <row r="229" spans="1:15" ht="24.75" customHeight="1" thickBot="1">
      <c r="A229" s="361" t="s">
        <v>108</v>
      </c>
      <c r="B229" s="362" t="s">
        <v>77</v>
      </c>
      <c r="C229" s="393" t="s">
        <v>109</v>
      </c>
      <c r="D229" s="269">
        <v>0</v>
      </c>
      <c r="E229" s="42">
        <v>0</v>
      </c>
      <c r="F229" s="332">
        <f>SUM(D229:E229)</f>
        <v>0</v>
      </c>
      <c r="G229" s="269">
        <v>0</v>
      </c>
      <c r="H229" s="42">
        <v>0</v>
      </c>
      <c r="I229" s="332">
        <f>SUM(G229:H229)</f>
        <v>0</v>
      </c>
      <c r="J229" s="269">
        <v>3</v>
      </c>
      <c r="K229" s="42">
        <v>7</v>
      </c>
      <c r="L229" s="332">
        <f>SUM(J229:K229)</f>
        <v>10</v>
      </c>
      <c r="M229" s="313">
        <f>SUM(G229,J229)</f>
        <v>3</v>
      </c>
      <c r="N229" s="14">
        <f>SUM(H229,K229)</f>
        <v>7</v>
      </c>
      <c r="O229" s="19">
        <f>SUM(M229:N229)</f>
        <v>10</v>
      </c>
    </row>
    <row r="230" spans="1:15" ht="15.75" customHeight="1" thickBot="1">
      <c r="A230" s="487" t="s">
        <v>31</v>
      </c>
      <c r="B230" s="487"/>
      <c r="C230" s="487"/>
      <c r="D230" s="111">
        <f>SUM(D229:D229)</f>
        <v>0</v>
      </c>
      <c r="E230" s="111">
        <f aca="true" t="shared" si="74" ref="E230:M230">SUM(E229:E229)</f>
        <v>0</v>
      </c>
      <c r="F230" s="111">
        <f t="shared" si="74"/>
        <v>0</v>
      </c>
      <c r="G230" s="111">
        <f t="shared" si="74"/>
        <v>0</v>
      </c>
      <c r="H230" s="111">
        <f t="shared" si="74"/>
        <v>0</v>
      </c>
      <c r="I230" s="111">
        <f t="shared" si="74"/>
        <v>0</v>
      </c>
      <c r="J230" s="111">
        <f>SUM(J229:J229)</f>
        <v>3</v>
      </c>
      <c r="K230" s="111">
        <f t="shared" si="74"/>
        <v>7</v>
      </c>
      <c r="L230" s="111">
        <f t="shared" si="74"/>
        <v>10</v>
      </c>
      <c r="M230" s="111">
        <f t="shared" si="74"/>
        <v>3</v>
      </c>
      <c r="N230" s="111">
        <f>SUM(N229:N229)</f>
        <v>7</v>
      </c>
      <c r="O230" s="111">
        <f>SUM(O229:O229)</f>
        <v>10</v>
      </c>
    </row>
    <row r="231" spans="1:15" ht="23.25" customHeight="1" thickBot="1">
      <c r="A231" s="37"/>
      <c r="B231" s="37"/>
      <c r="C231" s="37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1:52" s="152" customFormat="1" ht="13.5" thickBot="1">
      <c r="A232" s="108" t="s">
        <v>32</v>
      </c>
      <c r="B232" s="181" t="s">
        <v>47</v>
      </c>
      <c r="C232" s="161" t="s">
        <v>9</v>
      </c>
      <c r="D232" s="105" t="s">
        <v>15</v>
      </c>
      <c r="E232" s="105" t="s">
        <v>16</v>
      </c>
      <c r="F232" s="105" t="s">
        <v>17</v>
      </c>
      <c r="G232" s="105" t="s">
        <v>15</v>
      </c>
      <c r="H232" s="105" t="s">
        <v>16</v>
      </c>
      <c r="I232" s="105" t="s">
        <v>17</v>
      </c>
      <c r="J232" s="105" t="s">
        <v>15</v>
      </c>
      <c r="K232" s="105" t="s">
        <v>16</v>
      </c>
      <c r="L232" s="105" t="s">
        <v>17</v>
      </c>
      <c r="M232" s="314" t="s">
        <v>15</v>
      </c>
      <c r="N232" s="105" t="s">
        <v>16</v>
      </c>
      <c r="O232" s="105" t="s">
        <v>17</v>
      </c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</row>
    <row r="233" spans="1:52" s="152" customFormat="1" ht="12.75">
      <c r="A233" s="281" t="s">
        <v>211</v>
      </c>
      <c r="B233" s="167" t="s">
        <v>77</v>
      </c>
      <c r="C233" s="95" t="s">
        <v>20</v>
      </c>
      <c r="D233" s="129">
        <v>2</v>
      </c>
      <c r="E233" s="10">
        <v>8</v>
      </c>
      <c r="F233" s="61">
        <f>SUM(D233:E233)</f>
        <v>10</v>
      </c>
      <c r="G233" s="129">
        <v>1</v>
      </c>
      <c r="H233" s="10">
        <v>9</v>
      </c>
      <c r="I233" s="92">
        <f>SUM(G233:H233)</f>
        <v>10</v>
      </c>
      <c r="J233" s="129">
        <v>2</v>
      </c>
      <c r="K233" s="10">
        <v>9</v>
      </c>
      <c r="L233" s="92">
        <f>SUM(J233:K233)</f>
        <v>11</v>
      </c>
      <c r="M233" s="436">
        <f>SUM(G233,J233)</f>
        <v>3</v>
      </c>
      <c r="N233" s="437">
        <f aca="true" t="shared" si="75" ref="M233:N235">SUM(H233,K233)</f>
        <v>18</v>
      </c>
      <c r="O233" s="92">
        <f>SUM(M233:N233)</f>
        <v>21</v>
      </c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</row>
    <row r="234" spans="1:52" s="152" customFormat="1" ht="19.5" customHeight="1">
      <c r="A234" s="323" t="s">
        <v>214</v>
      </c>
      <c r="B234" s="166" t="s">
        <v>77</v>
      </c>
      <c r="C234" s="5" t="s">
        <v>110</v>
      </c>
      <c r="D234" s="119">
        <v>3</v>
      </c>
      <c r="E234" s="11">
        <v>14</v>
      </c>
      <c r="F234" s="61">
        <f>SUM(D234:E234)</f>
        <v>17</v>
      </c>
      <c r="G234" s="119">
        <v>3</v>
      </c>
      <c r="H234" s="11">
        <v>14</v>
      </c>
      <c r="I234" s="92">
        <f>SUM(G234:H234)</f>
        <v>17</v>
      </c>
      <c r="J234" s="119">
        <v>4</v>
      </c>
      <c r="K234" s="11">
        <v>9</v>
      </c>
      <c r="L234" s="92">
        <f>SUM(J234:K234)</f>
        <v>13</v>
      </c>
      <c r="M234" s="438">
        <f t="shared" si="75"/>
        <v>7</v>
      </c>
      <c r="N234" s="13">
        <f>SUM(H234,K234)</f>
        <v>23</v>
      </c>
      <c r="O234" s="117">
        <f>SUM(M234:N234)</f>
        <v>30</v>
      </c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</row>
    <row r="235" spans="1:52" s="152" customFormat="1" ht="19.5" customHeight="1" thickBot="1">
      <c r="A235" s="439" t="s">
        <v>111</v>
      </c>
      <c r="B235" s="440" t="s">
        <v>77</v>
      </c>
      <c r="C235" s="441" t="s">
        <v>20</v>
      </c>
      <c r="D235" s="442">
        <v>5</v>
      </c>
      <c r="E235" s="443">
        <v>17</v>
      </c>
      <c r="F235" s="405">
        <f>SUM(D235:E235)</f>
        <v>22</v>
      </c>
      <c r="G235" s="412">
        <v>5</v>
      </c>
      <c r="H235" s="443">
        <v>17</v>
      </c>
      <c r="I235" s="444">
        <f>SUM(G235:H235)</f>
        <v>22</v>
      </c>
      <c r="J235" s="442">
        <v>0</v>
      </c>
      <c r="K235" s="445">
        <v>0</v>
      </c>
      <c r="L235" s="444">
        <f>SUM(J235:K235)</f>
        <v>0</v>
      </c>
      <c r="M235" s="446">
        <f>SUM(G235,J235)</f>
        <v>5</v>
      </c>
      <c r="N235" s="445">
        <f t="shared" si="75"/>
        <v>17</v>
      </c>
      <c r="O235" s="447">
        <f>SUM(M235:N235)</f>
        <v>22</v>
      </c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</row>
    <row r="236" spans="1:52" s="152" customFormat="1" ht="13.5" thickBot="1">
      <c r="A236" s="491" t="s">
        <v>31</v>
      </c>
      <c r="B236" s="492"/>
      <c r="C236" s="492"/>
      <c r="D236" s="448">
        <f>SUM(D233:D235)</f>
        <v>10</v>
      </c>
      <c r="E236" s="448">
        <f aca="true" t="shared" si="76" ref="E236:N236">SUM(E233:E235)</f>
        <v>39</v>
      </c>
      <c r="F236" s="109">
        <f t="shared" si="76"/>
        <v>49</v>
      </c>
      <c r="G236" s="448">
        <f t="shared" si="76"/>
        <v>9</v>
      </c>
      <c r="H236" s="448">
        <f t="shared" si="76"/>
        <v>40</v>
      </c>
      <c r="I236" s="109">
        <f t="shared" si="76"/>
        <v>49</v>
      </c>
      <c r="J236" s="448">
        <f t="shared" si="76"/>
        <v>6</v>
      </c>
      <c r="K236" s="448">
        <f t="shared" si="76"/>
        <v>18</v>
      </c>
      <c r="L236" s="109">
        <f t="shared" si="76"/>
        <v>24</v>
      </c>
      <c r="M236" s="449">
        <f t="shared" si="76"/>
        <v>15</v>
      </c>
      <c r="N236" s="448">
        <f t="shared" si="76"/>
        <v>58</v>
      </c>
      <c r="O236" s="109">
        <f>SUM(O233:O235)</f>
        <v>73</v>
      </c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</row>
    <row r="237" spans="1:15" ht="12.75" customHeight="1">
      <c r="A237" s="67"/>
      <c r="B237" s="67"/>
      <c r="C237" s="67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</row>
    <row r="238" spans="1:15" ht="13.5" thickBot="1">
      <c r="A238" s="80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52" s="152" customFormat="1" ht="13.5" thickBot="1">
      <c r="A239" s="210" t="s">
        <v>44</v>
      </c>
      <c r="B239" s="181" t="s">
        <v>47</v>
      </c>
      <c r="C239" s="161" t="s">
        <v>9</v>
      </c>
      <c r="D239" s="105" t="s">
        <v>15</v>
      </c>
      <c r="E239" s="105" t="s">
        <v>16</v>
      </c>
      <c r="F239" s="105" t="s">
        <v>17</v>
      </c>
      <c r="G239" s="105" t="s">
        <v>15</v>
      </c>
      <c r="H239" s="105" t="s">
        <v>16</v>
      </c>
      <c r="I239" s="105" t="s">
        <v>17</v>
      </c>
      <c r="J239" s="105" t="s">
        <v>15</v>
      </c>
      <c r="K239" s="105" t="s">
        <v>16</v>
      </c>
      <c r="L239" s="105" t="s">
        <v>17</v>
      </c>
      <c r="M239" s="314" t="s">
        <v>15</v>
      </c>
      <c r="N239" s="105" t="s">
        <v>16</v>
      </c>
      <c r="O239" s="105" t="s">
        <v>17</v>
      </c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</row>
    <row r="240" spans="1:15" ht="12" customHeight="1" thickBot="1">
      <c r="A240" s="218" t="s">
        <v>76</v>
      </c>
      <c r="B240" s="184" t="s">
        <v>77</v>
      </c>
      <c r="C240" s="450" t="s">
        <v>20</v>
      </c>
      <c r="D240" s="198">
        <v>0</v>
      </c>
      <c r="E240" s="187">
        <v>0</v>
      </c>
      <c r="F240" s="75">
        <f>SUM(D240:E240)</f>
        <v>0</v>
      </c>
      <c r="G240" s="118">
        <v>0</v>
      </c>
      <c r="H240" s="22">
        <v>0</v>
      </c>
      <c r="I240" s="68">
        <f>SUM(G240:H240)</f>
        <v>0</v>
      </c>
      <c r="J240" s="118">
        <v>34</v>
      </c>
      <c r="K240" s="22">
        <v>20</v>
      </c>
      <c r="L240" s="68">
        <f>SUM(J240:K240)</f>
        <v>54</v>
      </c>
      <c r="M240" s="225">
        <f>D240+G240+J240</f>
        <v>34</v>
      </c>
      <c r="N240" s="30">
        <f>E240+H240+K240</f>
        <v>20</v>
      </c>
      <c r="O240" s="68">
        <f>SUM(M240:N240)</f>
        <v>54</v>
      </c>
    </row>
    <row r="241" spans="1:15" ht="11.25" customHeight="1" thickBot="1">
      <c r="A241" s="518" t="s">
        <v>31</v>
      </c>
      <c r="B241" s="519"/>
      <c r="C241" s="520"/>
      <c r="D241" s="111">
        <f>SUM(D240)</f>
        <v>0</v>
      </c>
      <c r="E241" s="111">
        <f>SUM(E240)</f>
        <v>0</v>
      </c>
      <c r="F241" s="111">
        <f aca="true" t="shared" si="77" ref="F241:O241">SUM(F240:F240)</f>
        <v>0</v>
      </c>
      <c r="G241" s="111">
        <f t="shared" si="77"/>
        <v>0</v>
      </c>
      <c r="H241" s="111">
        <f t="shared" si="77"/>
        <v>0</v>
      </c>
      <c r="I241" s="111">
        <f t="shared" si="77"/>
        <v>0</v>
      </c>
      <c r="J241" s="111">
        <f t="shared" si="77"/>
        <v>34</v>
      </c>
      <c r="K241" s="111">
        <f t="shared" si="77"/>
        <v>20</v>
      </c>
      <c r="L241" s="111">
        <f t="shared" si="77"/>
        <v>54</v>
      </c>
      <c r="M241" s="315">
        <f t="shared" si="77"/>
        <v>34</v>
      </c>
      <c r="N241" s="111">
        <f t="shared" si="77"/>
        <v>20</v>
      </c>
      <c r="O241" s="111">
        <f t="shared" si="77"/>
        <v>54</v>
      </c>
    </row>
    <row r="242" spans="1:15" ht="13.5" thickBot="1">
      <c r="A242" s="493" t="s">
        <v>45</v>
      </c>
      <c r="B242" s="494"/>
      <c r="C242" s="494"/>
      <c r="D242" s="128">
        <f aca="true" t="shared" si="78" ref="D242:O242">SUM(D225,D230,D236,D241)</f>
        <v>247</v>
      </c>
      <c r="E242" s="128">
        <f t="shared" si="78"/>
        <v>378</v>
      </c>
      <c r="F242" s="128">
        <f t="shared" si="78"/>
        <v>625</v>
      </c>
      <c r="G242" s="128">
        <f t="shared" si="78"/>
        <v>136</v>
      </c>
      <c r="H242" s="128">
        <f t="shared" si="78"/>
        <v>225</v>
      </c>
      <c r="I242" s="128">
        <f t="shared" si="78"/>
        <v>361</v>
      </c>
      <c r="J242" s="128">
        <f t="shared" si="78"/>
        <v>694</v>
      </c>
      <c r="K242" s="128">
        <f t="shared" si="78"/>
        <v>1027</v>
      </c>
      <c r="L242" s="128">
        <f t="shared" si="78"/>
        <v>1721</v>
      </c>
      <c r="M242" s="128">
        <f t="shared" si="78"/>
        <v>830</v>
      </c>
      <c r="N242" s="128">
        <f t="shared" si="78"/>
        <v>1252</v>
      </c>
      <c r="O242" s="128">
        <f t="shared" si="78"/>
        <v>2082</v>
      </c>
    </row>
    <row r="243" spans="1:15" ht="12.75">
      <c r="A243" s="80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3.5" thickBot="1">
      <c r="A244" s="36"/>
      <c r="B244" s="36"/>
      <c r="C244" s="36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</row>
    <row r="245" spans="1:15" ht="11.25" customHeight="1" thickBot="1">
      <c r="A245" s="489" t="s">
        <v>112</v>
      </c>
      <c r="B245" s="489"/>
      <c r="C245" s="489"/>
      <c r="D245" s="489"/>
      <c r="E245" s="489"/>
      <c r="F245" s="489"/>
      <c r="G245" s="511" t="s">
        <v>6</v>
      </c>
      <c r="H245" s="511"/>
      <c r="I245" s="511"/>
      <c r="J245" s="511"/>
      <c r="K245" s="511"/>
      <c r="L245" s="511"/>
      <c r="M245" s="511"/>
      <c r="N245" s="511"/>
      <c r="O245" s="511"/>
    </row>
    <row r="246" spans="1:52" s="79" customFormat="1" ht="13.5" thickBot="1">
      <c r="A246" s="161" t="s">
        <v>7</v>
      </c>
      <c r="B246" s="512" t="s">
        <v>47</v>
      </c>
      <c r="C246" s="497" t="s">
        <v>9</v>
      </c>
      <c r="D246" s="472"/>
      <c r="E246" s="472"/>
      <c r="F246" s="472"/>
      <c r="G246" s="472" t="s">
        <v>11</v>
      </c>
      <c r="H246" s="472"/>
      <c r="I246" s="472"/>
      <c r="J246" s="472" t="s">
        <v>12</v>
      </c>
      <c r="K246" s="472"/>
      <c r="L246" s="472"/>
      <c r="M246" s="472" t="s">
        <v>13</v>
      </c>
      <c r="N246" s="472"/>
      <c r="O246" s="472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</row>
    <row r="247" spans="1:15" ht="11.25" customHeight="1" thickBot="1">
      <c r="A247" s="161" t="s">
        <v>14</v>
      </c>
      <c r="B247" s="513"/>
      <c r="C247" s="498"/>
      <c r="D247" s="143" t="s">
        <v>15</v>
      </c>
      <c r="E247" s="143" t="s">
        <v>16</v>
      </c>
      <c r="F247" s="143" t="s">
        <v>17</v>
      </c>
      <c r="G247" s="143" t="s">
        <v>15</v>
      </c>
      <c r="H247" s="143" t="s">
        <v>16</v>
      </c>
      <c r="I247" s="143" t="s">
        <v>17</v>
      </c>
      <c r="J247" s="143" t="s">
        <v>15</v>
      </c>
      <c r="K247" s="143" t="s">
        <v>16</v>
      </c>
      <c r="L247" s="143" t="s">
        <v>17</v>
      </c>
      <c r="M247" s="143" t="s">
        <v>15</v>
      </c>
      <c r="N247" s="143" t="s">
        <v>16</v>
      </c>
      <c r="O247" s="143" t="s">
        <v>17</v>
      </c>
    </row>
    <row r="248" spans="1:15" ht="12.75">
      <c r="A248" s="217" t="s">
        <v>226</v>
      </c>
      <c r="B248" s="184" t="s">
        <v>113</v>
      </c>
      <c r="C248" s="7" t="s">
        <v>114</v>
      </c>
      <c r="D248" s="226">
        <v>0</v>
      </c>
      <c r="E248" s="232">
        <v>0</v>
      </c>
      <c r="F248" s="228">
        <f>SUM(D248:E248)</f>
        <v>0</v>
      </c>
      <c r="G248" s="226">
        <v>0</v>
      </c>
      <c r="H248" s="232">
        <v>0</v>
      </c>
      <c r="I248" s="228">
        <f>SUM(G248:H248)</f>
        <v>0</v>
      </c>
      <c r="J248" s="226">
        <v>51</v>
      </c>
      <c r="K248" s="232">
        <v>63</v>
      </c>
      <c r="L248" s="451">
        <f>SUM(J248:K248)</f>
        <v>114</v>
      </c>
      <c r="M248" s="225">
        <f aca="true" t="shared" si="79" ref="M248:N252">SUM(G248,J248)</f>
        <v>51</v>
      </c>
      <c r="N248" s="30">
        <f t="shared" si="79"/>
        <v>63</v>
      </c>
      <c r="O248" s="83">
        <f>SUM(M248:N248)</f>
        <v>114</v>
      </c>
    </row>
    <row r="249" spans="1:15" ht="12.75">
      <c r="A249" s="217" t="s">
        <v>18</v>
      </c>
      <c r="B249" s="184" t="s">
        <v>113</v>
      </c>
      <c r="C249" s="7" t="s">
        <v>114</v>
      </c>
      <c r="D249" s="144">
        <v>18</v>
      </c>
      <c r="E249" s="30">
        <v>20</v>
      </c>
      <c r="F249" s="83">
        <f>SUM(D249:E249)</f>
        <v>38</v>
      </c>
      <c r="G249" s="144">
        <v>17</v>
      </c>
      <c r="H249" s="30">
        <v>23</v>
      </c>
      <c r="I249" s="83">
        <f>SUM(G249:H249)</f>
        <v>40</v>
      </c>
      <c r="J249" s="144">
        <v>0</v>
      </c>
      <c r="K249" s="30">
        <v>0</v>
      </c>
      <c r="L249" s="88">
        <f>SUM(J249:K249)</f>
        <v>0</v>
      </c>
      <c r="M249" s="225">
        <f t="shared" si="79"/>
        <v>17</v>
      </c>
      <c r="N249" s="30">
        <f t="shared" si="79"/>
        <v>23</v>
      </c>
      <c r="O249" s="83">
        <f>SUM(M249:N249)</f>
        <v>40</v>
      </c>
    </row>
    <row r="250" spans="1:15" ht="12.75">
      <c r="A250" s="218" t="s">
        <v>143</v>
      </c>
      <c r="B250" s="184" t="s">
        <v>113</v>
      </c>
      <c r="C250" s="8" t="s">
        <v>114</v>
      </c>
      <c r="D250" s="146">
        <v>0</v>
      </c>
      <c r="E250" s="31">
        <v>0</v>
      </c>
      <c r="F250" s="133">
        <f>SUM(D250:E250)</f>
        <v>0</v>
      </c>
      <c r="G250" s="146">
        <v>0</v>
      </c>
      <c r="H250" s="31">
        <v>0</v>
      </c>
      <c r="I250" s="249">
        <f>SUM(G250:H250)</f>
        <v>0</v>
      </c>
      <c r="J250" s="146">
        <v>3</v>
      </c>
      <c r="K250" s="31">
        <v>2</v>
      </c>
      <c r="L250" s="83">
        <f>SUM(J250:K250)</f>
        <v>5</v>
      </c>
      <c r="M250" s="225">
        <f t="shared" si="79"/>
        <v>3</v>
      </c>
      <c r="N250" s="30">
        <f t="shared" si="79"/>
        <v>2</v>
      </c>
      <c r="O250" s="83">
        <f>SUM(M250:N250)</f>
        <v>5</v>
      </c>
    </row>
    <row r="251" spans="1:15" ht="12.75">
      <c r="A251" s="216" t="s">
        <v>227</v>
      </c>
      <c r="B251" s="184" t="s">
        <v>113</v>
      </c>
      <c r="C251" s="62" t="s">
        <v>114</v>
      </c>
      <c r="D251" s="148">
        <v>0</v>
      </c>
      <c r="E251" s="150">
        <v>0</v>
      </c>
      <c r="F251" s="133">
        <f>SUM(D251:E251)</f>
        <v>0</v>
      </c>
      <c r="G251" s="148">
        <v>0</v>
      </c>
      <c r="H251" s="150">
        <v>0</v>
      </c>
      <c r="I251" s="249">
        <f>SUM(G251:H251)</f>
        <v>0</v>
      </c>
      <c r="J251" s="148">
        <v>69</v>
      </c>
      <c r="K251" s="150">
        <v>77</v>
      </c>
      <c r="L251" s="83">
        <f>SUM(J251:K251)</f>
        <v>146</v>
      </c>
      <c r="M251" s="225">
        <f t="shared" si="79"/>
        <v>69</v>
      </c>
      <c r="N251" s="30">
        <f t="shared" si="79"/>
        <v>77</v>
      </c>
      <c r="O251" s="83">
        <f>SUM(M251:N251)</f>
        <v>146</v>
      </c>
    </row>
    <row r="252" spans="1:15" ht="13.5" thickBot="1">
      <c r="A252" s="216" t="s">
        <v>115</v>
      </c>
      <c r="B252" s="184" t="s">
        <v>113</v>
      </c>
      <c r="C252" s="62" t="s">
        <v>114</v>
      </c>
      <c r="D252" s="246">
        <v>23</v>
      </c>
      <c r="E252" s="247">
        <v>19</v>
      </c>
      <c r="F252" s="248">
        <f>SUM(D252:E252)</f>
        <v>42</v>
      </c>
      <c r="G252" s="246">
        <v>24</v>
      </c>
      <c r="H252" s="247">
        <v>21</v>
      </c>
      <c r="I252" s="248">
        <f>SUM(G252:H252)</f>
        <v>45</v>
      </c>
      <c r="J252" s="245">
        <v>0</v>
      </c>
      <c r="K252" s="239">
        <v>0</v>
      </c>
      <c r="L252" s="231">
        <f>SUM(J252:K252)</f>
        <v>0</v>
      </c>
      <c r="M252" s="250">
        <f t="shared" si="79"/>
        <v>24</v>
      </c>
      <c r="N252" s="90">
        <f t="shared" si="79"/>
        <v>21</v>
      </c>
      <c r="O252" s="133">
        <f>SUM(M252:N252)</f>
        <v>45</v>
      </c>
    </row>
    <row r="253" spans="1:52" s="289" customFormat="1" ht="12.75" customHeight="1" thickBot="1">
      <c r="A253" s="504" t="s">
        <v>31</v>
      </c>
      <c r="B253" s="504"/>
      <c r="C253" s="504"/>
      <c r="D253" s="106">
        <f>SUM(D248:D252)</f>
        <v>41</v>
      </c>
      <c r="E253" s="106">
        <f aca="true" t="shared" si="80" ref="E253:O253">SUM(E248:E252)</f>
        <v>39</v>
      </c>
      <c r="F253" s="106">
        <f t="shared" si="80"/>
        <v>80</v>
      </c>
      <c r="G253" s="106">
        <f t="shared" si="80"/>
        <v>41</v>
      </c>
      <c r="H253" s="106">
        <f t="shared" si="80"/>
        <v>44</v>
      </c>
      <c r="I253" s="106">
        <f t="shared" si="80"/>
        <v>85</v>
      </c>
      <c r="J253" s="106">
        <f t="shared" si="80"/>
        <v>123</v>
      </c>
      <c r="K253" s="106">
        <f t="shared" si="80"/>
        <v>142</v>
      </c>
      <c r="L253" s="106">
        <f t="shared" si="80"/>
        <v>265</v>
      </c>
      <c r="M253" s="106">
        <f t="shared" si="80"/>
        <v>164</v>
      </c>
      <c r="N253" s="106">
        <f>SUM(N248:N252)</f>
        <v>186</v>
      </c>
      <c r="O253" s="106">
        <f t="shared" si="80"/>
        <v>350</v>
      </c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</row>
    <row r="254" spans="1:52" s="291" customFormat="1" ht="13.5" thickBot="1">
      <c r="A254" s="490" t="s">
        <v>45</v>
      </c>
      <c r="B254" s="490"/>
      <c r="C254" s="490"/>
      <c r="D254" s="168">
        <f>D253</f>
        <v>41</v>
      </c>
      <c r="E254" s="168">
        <f aca="true" t="shared" si="81" ref="E254:O254">E253</f>
        <v>39</v>
      </c>
      <c r="F254" s="168">
        <f t="shared" si="81"/>
        <v>80</v>
      </c>
      <c r="G254" s="168">
        <f t="shared" si="81"/>
        <v>41</v>
      </c>
      <c r="H254" s="168">
        <f t="shared" si="81"/>
        <v>44</v>
      </c>
      <c r="I254" s="168">
        <f t="shared" si="81"/>
        <v>85</v>
      </c>
      <c r="J254" s="168">
        <f>J253</f>
        <v>123</v>
      </c>
      <c r="K254" s="168">
        <f t="shared" si="81"/>
        <v>142</v>
      </c>
      <c r="L254" s="168">
        <f t="shared" si="81"/>
        <v>265</v>
      </c>
      <c r="M254" s="168">
        <f t="shared" si="81"/>
        <v>164</v>
      </c>
      <c r="N254" s="168">
        <f t="shared" si="81"/>
        <v>186</v>
      </c>
      <c r="O254" s="168">
        <f t="shared" si="81"/>
        <v>350</v>
      </c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0"/>
      <c r="AO254" s="290"/>
      <c r="AP254" s="290"/>
      <c r="AQ254" s="290"/>
      <c r="AR254" s="290"/>
      <c r="AS254" s="290"/>
      <c r="AT254" s="290"/>
      <c r="AU254" s="290"/>
      <c r="AV254" s="290"/>
      <c r="AW254" s="290"/>
      <c r="AX254" s="290"/>
      <c r="AY254" s="290"/>
      <c r="AZ254" s="290"/>
    </row>
    <row r="255" spans="1:15" ht="12.75">
      <c r="A255" s="36"/>
      <c r="B255" s="36"/>
      <c r="C255" s="36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</row>
    <row r="256" spans="1:15" ht="13.5" thickBot="1">
      <c r="A256" s="36"/>
      <c r="B256" s="36"/>
      <c r="C256" s="36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</row>
    <row r="257" spans="1:15" ht="13.5" thickBot="1">
      <c r="A257" s="489" t="s">
        <v>116</v>
      </c>
      <c r="B257" s="489"/>
      <c r="C257" s="489"/>
      <c r="D257" s="489"/>
      <c r="E257" s="489"/>
      <c r="F257" s="489"/>
      <c r="G257" s="484" t="s">
        <v>6</v>
      </c>
      <c r="H257" s="484"/>
      <c r="I257" s="484"/>
      <c r="J257" s="484"/>
      <c r="K257" s="484"/>
      <c r="L257" s="484"/>
      <c r="M257" s="484"/>
      <c r="N257" s="484"/>
      <c r="O257" s="484"/>
    </row>
    <row r="258" spans="1:15" ht="13.5" thickBot="1">
      <c r="A258" s="108" t="s">
        <v>7</v>
      </c>
      <c r="B258" s="512" t="s">
        <v>47</v>
      </c>
      <c r="C258" s="497" t="s">
        <v>9</v>
      </c>
      <c r="D258" s="472" t="s">
        <v>10</v>
      </c>
      <c r="E258" s="472"/>
      <c r="F258" s="472"/>
      <c r="G258" s="472" t="s">
        <v>11</v>
      </c>
      <c r="H258" s="472"/>
      <c r="I258" s="472"/>
      <c r="J258" s="472" t="s">
        <v>12</v>
      </c>
      <c r="K258" s="472"/>
      <c r="L258" s="472"/>
      <c r="M258" s="472" t="s">
        <v>13</v>
      </c>
      <c r="N258" s="472"/>
      <c r="O258" s="472"/>
    </row>
    <row r="259" spans="1:15" ht="13.5" thickBot="1">
      <c r="A259" s="108" t="s">
        <v>14</v>
      </c>
      <c r="B259" s="513"/>
      <c r="C259" s="498"/>
      <c r="D259" s="105" t="s">
        <v>15</v>
      </c>
      <c r="E259" s="105" t="s">
        <v>16</v>
      </c>
      <c r="F259" s="105" t="s">
        <v>17</v>
      </c>
      <c r="G259" s="105" t="s">
        <v>15</v>
      </c>
      <c r="H259" s="105" t="s">
        <v>16</v>
      </c>
      <c r="I259" s="105" t="s">
        <v>17</v>
      </c>
      <c r="J259" s="105" t="s">
        <v>15</v>
      </c>
      <c r="K259" s="105" t="s">
        <v>16</v>
      </c>
      <c r="L259" s="105" t="s">
        <v>17</v>
      </c>
      <c r="M259" s="105" t="s">
        <v>15</v>
      </c>
      <c r="N259" s="105" t="s">
        <v>16</v>
      </c>
      <c r="O259" s="105" t="s">
        <v>17</v>
      </c>
    </row>
    <row r="260" spans="1:15" ht="12.75">
      <c r="A260" s="93" t="s">
        <v>226</v>
      </c>
      <c r="B260" s="94" t="s">
        <v>162</v>
      </c>
      <c r="C260" s="114" t="s">
        <v>118</v>
      </c>
      <c r="D260" s="452">
        <v>0</v>
      </c>
      <c r="E260" s="453">
        <v>0</v>
      </c>
      <c r="F260" s="451">
        <f>SUM(D260:E260)</f>
        <v>0</v>
      </c>
      <c r="G260" s="452">
        <v>0</v>
      </c>
      <c r="H260" s="453">
        <v>0</v>
      </c>
      <c r="I260" s="451">
        <f>SUM(G260:H260)</f>
        <v>0</v>
      </c>
      <c r="J260" s="454">
        <v>130</v>
      </c>
      <c r="K260" s="455">
        <v>178</v>
      </c>
      <c r="L260" s="451">
        <f>SUM(J260:K260)</f>
        <v>308</v>
      </c>
      <c r="M260" s="238">
        <f aca="true" t="shared" si="82" ref="M260:N263">SUM(G260,J260)</f>
        <v>130</v>
      </c>
      <c r="N260" s="10">
        <f t="shared" si="82"/>
        <v>178</v>
      </c>
      <c r="O260" s="88">
        <f>SUM(M260:N260)</f>
        <v>308</v>
      </c>
    </row>
    <row r="261" spans="1:15" ht="12.75">
      <c r="A261" s="93" t="s">
        <v>18</v>
      </c>
      <c r="B261" s="94" t="s">
        <v>162</v>
      </c>
      <c r="C261" s="114" t="s">
        <v>118</v>
      </c>
      <c r="D261" s="258">
        <v>45</v>
      </c>
      <c r="E261" s="259">
        <v>48</v>
      </c>
      <c r="F261" s="88">
        <f>SUM(D261:E261)</f>
        <v>93</v>
      </c>
      <c r="G261" s="258">
        <v>38</v>
      </c>
      <c r="H261" s="259">
        <v>45</v>
      </c>
      <c r="I261" s="88">
        <f>SUM(G261:H261)</f>
        <v>83</v>
      </c>
      <c r="J261" s="119">
        <v>0</v>
      </c>
      <c r="K261" s="11">
        <v>0</v>
      </c>
      <c r="L261" s="88">
        <f>SUM(J261:K261)</f>
        <v>0</v>
      </c>
      <c r="M261" s="238">
        <f t="shared" si="82"/>
        <v>38</v>
      </c>
      <c r="N261" s="10">
        <f t="shared" si="82"/>
        <v>45</v>
      </c>
      <c r="O261" s="88">
        <f>SUM(M261:N261)</f>
        <v>83</v>
      </c>
    </row>
    <row r="262" spans="1:15" ht="12.75">
      <c r="A262" s="84" t="s">
        <v>227</v>
      </c>
      <c r="B262" s="12" t="s">
        <v>162</v>
      </c>
      <c r="C262" s="89" t="s">
        <v>119</v>
      </c>
      <c r="D262" s="456">
        <v>0</v>
      </c>
      <c r="E262" s="457">
        <v>0</v>
      </c>
      <c r="F262" s="88">
        <f>SUM(D262:E262)</f>
        <v>0</v>
      </c>
      <c r="G262" s="456">
        <v>0</v>
      </c>
      <c r="H262" s="457">
        <v>0</v>
      </c>
      <c r="I262" s="88">
        <f>SUM(G262:H262)</f>
        <v>0</v>
      </c>
      <c r="J262" s="458">
        <v>215</v>
      </c>
      <c r="K262" s="86">
        <v>230</v>
      </c>
      <c r="L262" s="88">
        <f>SUM(J262:K262)</f>
        <v>445</v>
      </c>
      <c r="M262" s="238">
        <f t="shared" si="82"/>
        <v>215</v>
      </c>
      <c r="N262" s="10">
        <f t="shared" si="82"/>
        <v>230</v>
      </c>
      <c r="O262" s="88">
        <f>SUM(M262:N262)</f>
        <v>445</v>
      </c>
    </row>
    <row r="263" spans="1:15" ht="13.5" thickBot="1">
      <c r="A263" s="84" t="s">
        <v>115</v>
      </c>
      <c r="B263" s="12" t="s">
        <v>162</v>
      </c>
      <c r="C263" s="89" t="s">
        <v>119</v>
      </c>
      <c r="D263" s="252">
        <v>69</v>
      </c>
      <c r="E263" s="253">
        <v>69</v>
      </c>
      <c r="F263" s="254">
        <f>SUM(D263:E263)</f>
        <v>138</v>
      </c>
      <c r="G263" s="252">
        <v>40</v>
      </c>
      <c r="H263" s="253">
        <v>49</v>
      </c>
      <c r="I263" s="254">
        <f>SUM(G263:H263)</f>
        <v>89</v>
      </c>
      <c r="J263" s="256">
        <v>0</v>
      </c>
      <c r="K263" s="257">
        <v>0</v>
      </c>
      <c r="L263" s="254">
        <f>SUM(J263:K263)</f>
        <v>0</v>
      </c>
      <c r="M263" s="255">
        <f t="shared" si="82"/>
        <v>40</v>
      </c>
      <c r="N263" s="86">
        <f t="shared" si="82"/>
        <v>49</v>
      </c>
      <c r="O263" s="87">
        <f>SUM(M263:N263)</f>
        <v>89</v>
      </c>
    </row>
    <row r="264" spans="1:15" ht="13.5" thickBot="1">
      <c r="A264" s="487" t="s">
        <v>31</v>
      </c>
      <c r="B264" s="487"/>
      <c r="C264" s="487"/>
      <c r="D264" s="107">
        <f>SUM(D260:D263)</f>
        <v>114</v>
      </c>
      <c r="E264" s="107">
        <f aca="true" t="shared" si="83" ref="E264:O264">SUM(E260:E263)</f>
        <v>117</v>
      </c>
      <c r="F264" s="107">
        <f t="shared" si="83"/>
        <v>231</v>
      </c>
      <c r="G264" s="107">
        <f t="shared" si="83"/>
        <v>78</v>
      </c>
      <c r="H264" s="107">
        <f t="shared" si="83"/>
        <v>94</v>
      </c>
      <c r="I264" s="107">
        <f t="shared" si="83"/>
        <v>172</v>
      </c>
      <c r="J264" s="107">
        <f t="shared" si="83"/>
        <v>345</v>
      </c>
      <c r="K264" s="107">
        <f t="shared" si="83"/>
        <v>408</v>
      </c>
      <c r="L264" s="107">
        <f t="shared" si="83"/>
        <v>753</v>
      </c>
      <c r="M264" s="107">
        <f>SUM(M260:M263)</f>
        <v>423</v>
      </c>
      <c r="N264" s="107">
        <f t="shared" si="83"/>
        <v>502</v>
      </c>
      <c r="O264" s="107">
        <f t="shared" si="83"/>
        <v>925</v>
      </c>
    </row>
    <row r="265" spans="1:52" s="291" customFormat="1" ht="12.75">
      <c r="A265" s="36"/>
      <c r="B265" s="36"/>
      <c r="C265" s="36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0"/>
      <c r="AM265" s="290"/>
      <c r="AN265" s="290"/>
      <c r="AO265" s="290"/>
      <c r="AP265" s="290"/>
      <c r="AQ265" s="290"/>
      <c r="AR265" s="290"/>
      <c r="AS265" s="290"/>
      <c r="AT265" s="290"/>
      <c r="AU265" s="290"/>
      <c r="AV265" s="290"/>
      <c r="AW265" s="290"/>
      <c r="AX265" s="290"/>
      <c r="AY265" s="290"/>
      <c r="AZ265" s="290"/>
    </row>
    <row r="266" spans="1:15" ht="13.5" thickBot="1">
      <c r="A266" s="80"/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1:15" ht="13.5" thickBot="1">
      <c r="A267" s="108" t="s">
        <v>32</v>
      </c>
      <c r="B267" s="181" t="s">
        <v>47</v>
      </c>
      <c r="C267" s="105" t="s">
        <v>9</v>
      </c>
      <c r="D267" s="105" t="s">
        <v>15</v>
      </c>
      <c r="E267" s="105" t="s">
        <v>16</v>
      </c>
      <c r="F267" s="105" t="s">
        <v>17</v>
      </c>
      <c r="G267" s="105" t="s">
        <v>15</v>
      </c>
      <c r="H267" s="105" t="s">
        <v>16</v>
      </c>
      <c r="I267" s="105" t="s">
        <v>17</v>
      </c>
      <c r="J267" s="105" t="s">
        <v>15</v>
      </c>
      <c r="K267" s="105" t="s">
        <v>16</v>
      </c>
      <c r="L267" s="105" t="s">
        <v>17</v>
      </c>
      <c r="M267" s="314" t="s">
        <v>15</v>
      </c>
      <c r="N267" s="105" t="s">
        <v>16</v>
      </c>
      <c r="O267" s="105" t="s">
        <v>17</v>
      </c>
    </row>
    <row r="268" spans="1:52" s="79" customFormat="1" ht="24.75" thickBot="1">
      <c r="A268" s="293" t="s">
        <v>213</v>
      </c>
      <c r="B268" s="200" t="s">
        <v>162</v>
      </c>
      <c r="C268" s="77" t="s">
        <v>119</v>
      </c>
      <c r="D268" s="125">
        <v>2</v>
      </c>
      <c r="E268" s="69">
        <v>3</v>
      </c>
      <c r="F268" s="78">
        <f>SUM(D268:E268)</f>
        <v>5</v>
      </c>
      <c r="G268" s="125">
        <v>2</v>
      </c>
      <c r="H268" s="27">
        <v>3</v>
      </c>
      <c r="I268" s="78">
        <f>SUM(G268:H268)</f>
        <v>5</v>
      </c>
      <c r="J268" s="74">
        <v>1</v>
      </c>
      <c r="K268" s="27">
        <v>4</v>
      </c>
      <c r="L268" s="78">
        <f>SUM(J268:K268)</f>
        <v>5</v>
      </c>
      <c r="M268" s="199">
        <f>SUM(G268,J268)</f>
        <v>3</v>
      </c>
      <c r="N268" s="27">
        <f>SUM(H268,K268)</f>
        <v>7</v>
      </c>
      <c r="O268" s="78">
        <f>SUM(M268:N268)</f>
        <v>10</v>
      </c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</row>
    <row r="269" spans="1:15" ht="13.5" thickBot="1">
      <c r="A269" s="488" t="s">
        <v>31</v>
      </c>
      <c r="B269" s="488"/>
      <c r="C269" s="488"/>
      <c r="D269" s="111">
        <f>D268</f>
        <v>2</v>
      </c>
      <c r="E269" s="111">
        <f aca="true" t="shared" si="84" ref="E269:N269">E268</f>
        <v>3</v>
      </c>
      <c r="F269" s="111">
        <f t="shared" si="84"/>
        <v>5</v>
      </c>
      <c r="G269" s="111">
        <f t="shared" si="84"/>
        <v>2</v>
      </c>
      <c r="H269" s="111">
        <f t="shared" si="84"/>
        <v>3</v>
      </c>
      <c r="I269" s="111">
        <f t="shared" si="84"/>
        <v>5</v>
      </c>
      <c r="J269" s="111">
        <f t="shared" si="84"/>
        <v>1</v>
      </c>
      <c r="K269" s="111">
        <f t="shared" si="84"/>
        <v>4</v>
      </c>
      <c r="L269" s="111">
        <f t="shared" si="84"/>
        <v>5</v>
      </c>
      <c r="M269" s="315">
        <f t="shared" si="84"/>
        <v>3</v>
      </c>
      <c r="N269" s="111">
        <f t="shared" si="84"/>
        <v>7</v>
      </c>
      <c r="O269" s="111">
        <f>O268</f>
        <v>10</v>
      </c>
    </row>
    <row r="270" spans="1:15" ht="13.5" thickBot="1">
      <c r="A270" s="510" t="s">
        <v>45</v>
      </c>
      <c r="B270" s="510"/>
      <c r="C270" s="510"/>
      <c r="D270" s="112">
        <f>D264+D269</f>
        <v>116</v>
      </c>
      <c r="E270" s="112">
        <f>E264+E269</f>
        <v>120</v>
      </c>
      <c r="F270" s="112">
        <f aca="true" t="shared" si="85" ref="F270:O270">F264+F269</f>
        <v>236</v>
      </c>
      <c r="G270" s="112">
        <f t="shared" si="85"/>
        <v>80</v>
      </c>
      <c r="H270" s="112">
        <f t="shared" si="85"/>
        <v>97</v>
      </c>
      <c r="I270" s="112">
        <f t="shared" si="85"/>
        <v>177</v>
      </c>
      <c r="J270" s="112">
        <f t="shared" si="85"/>
        <v>346</v>
      </c>
      <c r="K270" s="112">
        <f t="shared" si="85"/>
        <v>412</v>
      </c>
      <c r="L270" s="112">
        <f>L264+L269</f>
        <v>758</v>
      </c>
      <c r="M270" s="112">
        <f t="shared" si="85"/>
        <v>426</v>
      </c>
      <c r="N270" s="112">
        <f t="shared" si="85"/>
        <v>509</v>
      </c>
      <c r="O270" s="112">
        <f t="shared" si="85"/>
        <v>935</v>
      </c>
    </row>
    <row r="271" spans="1:15" ht="12.75">
      <c r="A271" s="80"/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1:15" ht="13.5" thickBot="1">
      <c r="A272" s="36"/>
      <c r="B272" s="36"/>
      <c r="C272" s="36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3.5" thickBot="1">
      <c r="A273" s="489" t="s">
        <v>120</v>
      </c>
      <c r="B273" s="489"/>
      <c r="C273" s="489"/>
      <c r="D273" s="489"/>
      <c r="E273" s="489"/>
      <c r="F273" s="489"/>
      <c r="G273" s="484" t="s">
        <v>6</v>
      </c>
      <c r="H273" s="484"/>
      <c r="I273" s="484"/>
      <c r="J273" s="484"/>
      <c r="K273" s="484"/>
      <c r="L273" s="484"/>
      <c r="M273" s="484"/>
      <c r="N273" s="484"/>
      <c r="O273" s="484"/>
    </row>
    <row r="274" spans="1:15" ht="13.5" thickBot="1">
      <c r="A274" s="108" t="s">
        <v>7</v>
      </c>
      <c r="B274" s="512" t="s">
        <v>47</v>
      </c>
      <c r="C274" s="497" t="s">
        <v>9</v>
      </c>
      <c r="D274" s="472" t="s">
        <v>10</v>
      </c>
      <c r="E274" s="472"/>
      <c r="F274" s="472"/>
      <c r="G274" s="472" t="s">
        <v>11</v>
      </c>
      <c r="H274" s="472"/>
      <c r="I274" s="472"/>
      <c r="J274" s="472" t="s">
        <v>12</v>
      </c>
      <c r="K274" s="472"/>
      <c r="L274" s="472"/>
      <c r="M274" s="472" t="s">
        <v>13</v>
      </c>
      <c r="N274" s="472"/>
      <c r="O274" s="472"/>
    </row>
    <row r="275" spans="1:15" ht="13.5" thickBot="1">
      <c r="A275" s="108" t="s">
        <v>14</v>
      </c>
      <c r="B275" s="513"/>
      <c r="C275" s="498"/>
      <c r="D275" s="105" t="s">
        <v>15</v>
      </c>
      <c r="E275" s="105" t="s">
        <v>16</v>
      </c>
      <c r="F275" s="105" t="s">
        <v>17</v>
      </c>
      <c r="G275" s="105" t="s">
        <v>15</v>
      </c>
      <c r="H275" s="105" t="s">
        <v>16</v>
      </c>
      <c r="I275" s="105" t="s">
        <v>17</v>
      </c>
      <c r="J275" s="105" t="s">
        <v>15</v>
      </c>
      <c r="K275" s="105" t="s">
        <v>16</v>
      </c>
      <c r="L275" s="105" t="s">
        <v>17</v>
      </c>
      <c r="M275" s="105" t="s">
        <v>15</v>
      </c>
      <c r="N275" s="105" t="s">
        <v>16</v>
      </c>
      <c r="O275" s="105" t="s">
        <v>17</v>
      </c>
    </row>
    <row r="276" spans="1:15" ht="12.75">
      <c r="A276" s="281" t="s">
        <v>226</v>
      </c>
      <c r="B276" s="333" t="s">
        <v>117</v>
      </c>
      <c r="C276" s="113" t="s">
        <v>121</v>
      </c>
      <c r="D276" s="127">
        <v>0</v>
      </c>
      <c r="E276" s="14">
        <v>0</v>
      </c>
      <c r="F276" s="19">
        <f>SUM(D276:E276)</f>
        <v>0</v>
      </c>
      <c r="G276" s="127">
        <v>0</v>
      </c>
      <c r="H276" s="14">
        <v>0</v>
      </c>
      <c r="I276" s="19">
        <f aca="true" t="shared" si="86" ref="I276:I287">SUM(G276:H276)</f>
        <v>0</v>
      </c>
      <c r="J276" s="127">
        <v>50</v>
      </c>
      <c r="K276" s="14">
        <v>60</v>
      </c>
      <c r="L276" s="19">
        <f>SUM(J276:K276)</f>
        <v>110</v>
      </c>
      <c r="M276" s="260">
        <f>SUM(G276,J276)</f>
        <v>50</v>
      </c>
      <c r="N276" s="21">
        <f>SUM(H276,K276)</f>
        <v>60</v>
      </c>
      <c r="O276" s="61">
        <f>SUM(M276:N276)</f>
        <v>110</v>
      </c>
    </row>
    <row r="277" spans="1:15" ht="12.75">
      <c r="A277" s="281" t="s">
        <v>18</v>
      </c>
      <c r="B277" s="333" t="s">
        <v>117</v>
      </c>
      <c r="C277" s="113" t="s">
        <v>121</v>
      </c>
      <c r="D277" s="122">
        <v>18</v>
      </c>
      <c r="E277" s="21">
        <v>11</v>
      </c>
      <c r="F277" s="24">
        <f aca="true" t="shared" si="87" ref="F277:F286">SUM(D277:E277)</f>
        <v>29</v>
      </c>
      <c r="G277" s="122">
        <v>21</v>
      </c>
      <c r="H277" s="21">
        <v>11</v>
      </c>
      <c r="I277" s="24">
        <f t="shared" si="86"/>
        <v>32</v>
      </c>
      <c r="J277" s="122">
        <v>0</v>
      </c>
      <c r="K277" s="21">
        <v>0</v>
      </c>
      <c r="L277" s="24">
        <f aca="true" t="shared" si="88" ref="L277:L286">SUM(J277:K277)</f>
        <v>0</v>
      </c>
      <c r="M277" s="235">
        <f>SUM(G277,J277)</f>
        <v>21</v>
      </c>
      <c r="N277" s="22">
        <f>SUM(H277,K277)</f>
        <v>11</v>
      </c>
      <c r="O277" s="24">
        <f>SUM(M277:N277)</f>
        <v>32</v>
      </c>
    </row>
    <row r="278" spans="1:15" ht="12.75">
      <c r="A278" s="323" t="s">
        <v>227</v>
      </c>
      <c r="B278" s="325" t="s">
        <v>117</v>
      </c>
      <c r="C278" s="82" t="s">
        <v>121</v>
      </c>
      <c r="D278" s="118">
        <v>0</v>
      </c>
      <c r="E278" s="22">
        <v>0</v>
      </c>
      <c r="F278" s="24">
        <f t="shared" si="87"/>
        <v>0</v>
      </c>
      <c r="G278" s="118">
        <v>0</v>
      </c>
      <c r="H278" s="22">
        <v>0</v>
      </c>
      <c r="I278" s="24">
        <f t="shared" si="86"/>
        <v>0</v>
      </c>
      <c r="J278" s="118">
        <v>36</v>
      </c>
      <c r="K278" s="22">
        <v>52</v>
      </c>
      <c r="L278" s="24">
        <f t="shared" si="88"/>
        <v>88</v>
      </c>
      <c r="M278" s="235">
        <f aca="true" t="shared" si="89" ref="M278:M286">SUM(G278,J278)</f>
        <v>36</v>
      </c>
      <c r="N278" s="22">
        <f aca="true" t="shared" si="90" ref="N278:N286">SUM(H278,K278)</f>
        <v>52</v>
      </c>
      <c r="O278" s="24">
        <f aca="true" t="shared" si="91" ref="O278:O286">SUM(M278:N278)</f>
        <v>88</v>
      </c>
    </row>
    <row r="279" spans="1:15" ht="12.75">
      <c r="A279" s="323" t="s">
        <v>115</v>
      </c>
      <c r="B279" s="325" t="s">
        <v>117</v>
      </c>
      <c r="C279" s="82" t="s">
        <v>121</v>
      </c>
      <c r="D279" s="122">
        <v>17</v>
      </c>
      <c r="E279" s="21">
        <v>19</v>
      </c>
      <c r="F279" s="24">
        <f t="shared" si="87"/>
        <v>36</v>
      </c>
      <c r="G279" s="122">
        <v>15</v>
      </c>
      <c r="H279" s="21">
        <v>20</v>
      </c>
      <c r="I279" s="24">
        <f t="shared" si="86"/>
        <v>35</v>
      </c>
      <c r="J279" s="122">
        <v>0</v>
      </c>
      <c r="K279" s="21">
        <v>0</v>
      </c>
      <c r="L279" s="24">
        <f t="shared" si="88"/>
        <v>0</v>
      </c>
      <c r="M279" s="235">
        <f>SUM(G279,J279)</f>
        <v>15</v>
      </c>
      <c r="N279" s="22">
        <f>SUM(H279,K279)</f>
        <v>20</v>
      </c>
      <c r="O279" s="24">
        <f>SUM(M279:N279)</f>
        <v>35</v>
      </c>
    </row>
    <row r="280" spans="1:15" ht="24">
      <c r="A280" s="323" t="s">
        <v>228</v>
      </c>
      <c r="B280" s="18" t="s">
        <v>203</v>
      </c>
      <c r="C280" s="82" t="s">
        <v>121</v>
      </c>
      <c r="D280" s="122">
        <v>14</v>
      </c>
      <c r="E280" s="21">
        <v>10</v>
      </c>
      <c r="F280" s="61">
        <f>SUM(D280:E280)</f>
        <v>24</v>
      </c>
      <c r="G280" s="122">
        <v>19</v>
      </c>
      <c r="H280" s="21">
        <v>11</v>
      </c>
      <c r="I280" s="61">
        <f t="shared" si="86"/>
        <v>30</v>
      </c>
      <c r="J280" s="122">
        <v>64</v>
      </c>
      <c r="K280" s="21">
        <v>40</v>
      </c>
      <c r="L280" s="61">
        <f t="shared" si="88"/>
        <v>104</v>
      </c>
      <c r="M280" s="260">
        <f t="shared" si="89"/>
        <v>83</v>
      </c>
      <c r="N280" s="21">
        <f t="shared" si="90"/>
        <v>51</v>
      </c>
      <c r="O280" s="61">
        <f t="shared" si="91"/>
        <v>134</v>
      </c>
    </row>
    <row r="281" spans="1:15" ht="12.75">
      <c r="A281" s="281" t="s">
        <v>226</v>
      </c>
      <c r="B281" s="333" t="s">
        <v>117</v>
      </c>
      <c r="C281" s="113" t="s">
        <v>122</v>
      </c>
      <c r="D281" s="122">
        <v>0</v>
      </c>
      <c r="E281" s="21">
        <v>0</v>
      </c>
      <c r="F281" s="61">
        <f t="shared" si="87"/>
        <v>0</v>
      </c>
      <c r="G281" s="122">
        <v>0</v>
      </c>
      <c r="H281" s="21">
        <v>0</v>
      </c>
      <c r="I281" s="61">
        <f>SUM(G281:H281)</f>
        <v>0</v>
      </c>
      <c r="J281" s="122">
        <v>71</v>
      </c>
      <c r="K281" s="21">
        <v>75</v>
      </c>
      <c r="L281" s="61">
        <f>SUM(J281:K281)</f>
        <v>146</v>
      </c>
      <c r="M281" s="260">
        <f>SUM(G281,J281)</f>
        <v>71</v>
      </c>
      <c r="N281" s="21">
        <f t="shared" si="90"/>
        <v>75</v>
      </c>
      <c r="O281" s="61">
        <f t="shared" si="91"/>
        <v>146</v>
      </c>
    </row>
    <row r="282" spans="1:15" ht="12.75">
      <c r="A282" s="281" t="s">
        <v>18</v>
      </c>
      <c r="B282" s="333" t="s">
        <v>117</v>
      </c>
      <c r="C282" s="113" t="s">
        <v>122</v>
      </c>
      <c r="D282" s="122">
        <v>36</v>
      </c>
      <c r="E282" s="21">
        <v>33</v>
      </c>
      <c r="F282" s="61">
        <f t="shared" si="87"/>
        <v>69</v>
      </c>
      <c r="G282" s="122">
        <v>35</v>
      </c>
      <c r="H282" s="21">
        <v>37</v>
      </c>
      <c r="I282" s="61">
        <f>SUM(G282:H282)</f>
        <v>72</v>
      </c>
      <c r="J282" s="122">
        <v>0</v>
      </c>
      <c r="K282" s="21">
        <v>0</v>
      </c>
      <c r="L282" s="61">
        <f>SUM(J282:K282)</f>
        <v>0</v>
      </c>
      <c r="M282" s="260">
        <f>SUM(G282,J282)</f>
        <v>35</v>
      </c>
      <c r="N282" s="21">
        <f>SUM(H282,K282)</f>
        <v>37</v>
      </c>
      <c r="O282" s="61">
        <f>SUM(M282:N282)</f>
        <v>72</v>
      </c>
    </row>
    <row r="283" spans="1:15" ht="12.75">
      <c r="A283" s="323" t="s">
        <v>227</v>
      </c>
      <c r="B283" s="325" t="s">
        <v>117</v>
      </c>
      <c r="C283" s="82" t="s">
        <v>122</v>
      </c>
      <c r="D283" s="118">
        <v>0</v>
      </c>
      <c r="E283" s="22">
        <v>0</v>
      </c>
      <c r="F283" s="24">
        <f t="shared" si="87"/>
        <v>0</v>
      </c>
      <c r="G283" s="124">
        <v>0</v>
      </c>
      <c r="H283" s="22">
        <v>0</v>
      </c>
      <c r="I283" s="24">
        <f t="shared" si="86"/>
        <v>0</v>
      </c>
      <c r="J283" s="118">
        <v>75</v>
      </c>
      <c r="K283" s="22">
        <v>54</v>
      </c>
      <c r="L283" s="24">
        <f t="shared" si="88"/>
        <v>129</v>
      </c>
      <c r="M283" s="235">
        <f t="shared" si="89"/>
        <v>75</v>
      </c>
      <c r="N283" s="22">
        <f t="shared" si="90"/>
        <v>54</v>
      </c>
      <c r="O283" s="24">
        <f t="shared" si="91"/>
        <v>129</v>
      </c>
    </row>
    <row r="284" spans="1:15" ht="12.75">
      <c r="A284" s="323" t="s">
        <v>115</v>
      </c>
      <c r="B284" s="325" t="s">
        <v>117</v>
      </c>
      <c r="C284" s="82" t="s">
        <v>122</v>
      </c>
      <c r="D284" s="118">
        <v>27</v>
      </c>
      <c r="E284" s="22">
        <v>17</v>
      </c>
      <c r="F284" s="24">
        <f t="shared" si="87"/>
        <v>44</v>
      </c>
      <c r="G284" s="124">
        <v>29</v>
      </c>
      <c r="H284" s="22">
        <v>16</v>
      </c>
      <c r="I284" s="24">
        <f t="shared" si="86"/>
        <v>45</v>
      </c>
      <c r="J284" s="118">
        <v>0</v>
      </c>
      <c r="K284" s="22">
        <v>0</v>
      </c>
      <c r="L284" s="24">
        <f t="shared" si="88"/>
        <v>0</v>
      </c>
      <c r="M284" s="235">
        <f>SUM(G284,J284)</f>
        <v>29</v>
      </c>
      <c r="N284" s="22">
        <f>SUM(H284,K284)</f>
        <v>16</v>
      </c>
      <c r="O284" s="24">
        <f>SUM(M284:N284)</f>
        <v>45</v>
      </c>
    </row>
    <row r="285" spans="1:15" ht="13.5" customHeight="1">
      <c r="A285" s="323" t="s">
        <v>123</v>
      </c>
      <c r="B285" s="325" t="s">
        <v>117</v>
      </c>
      <c r="C285" s="82" t="s">
        <v>122</v>
      </c>
      <c r="D285" s="118">
        <v>7</v>
      </c>
      <c r="E285" s="22">
        <v>13</v>
      </c>
      <c r="F285" s="61">
        <f>SUM(D285:E285)</f>
        <v>20</v>
      </c>
      <c r="G285" s="124">
        <v>8</v>
      </c>
      <c r="H285" s="22">
        <v>12</v>
      </c>
      <c r="I285" s="61">
        <f t="shared" si="86"/>
        <v>20</v>
      </c>
      <c r="J285" s="118">
        <v>0</v>
      </c>
      <c r="K285" s="22">
        <v>0</v>
      </c>
      <c r="L285" s="61">
        <f t="shared" si="88"/>
        <v>0</v>
      </c>
      <c r="M285" s="260">
        <f t="shared" si="89"/>
        <v>8</v>
      </c>
      <c r="N285" s="21">
        <f t="shared" si="90"/>
        <v>12</v>
      </c>
      <c r="O285" s="61">
        <f t="shared" si="91"/>
        <v>20</v>
      </c>
    </row>
    <row r="286" spans="1:15" ht="12.75">
      <c r="A286" s="323" t="s">
        <v>197</v>
      </c>
      <c r="B286" s="325" t="s">
        <v>195</v>
      </c>
      <c r="C286" s="82" t="s">
        <v>196</v>
      </c>
      <c r="D286" s="118">
        <v>13</v>
      </c>
      <c r="E286" s="22">
        <v>18</v>
      </c>
      <c r="F286" s="24">
        <f t="shared" si="87"/>
        <v>31</v>
      </c>
      <c r="G286" s="124">
        <v>12</v>
      </c>
      <c r="H286" s="22">
        <v>15</v>
      </c>
      <c r="I286" s="24">
        <f t="shared" si="86"/>
        <v>27</v>
      </c>
      <c r="J286" s="118">
        <v>41</v>
      </c>
      <c r="K286" s="22">
        <v>65</v>
      </c>
      <c r="L286" s="24">
        <f t="shared" si="88"/>
        <v>106</v>
      </c>
      <c r="M286" s="235">
        <f t="shared" si="89"/>
        <v>53</v>
      </c>
      <c r="N286" s="22">
        <f t="shared" si="90"/>
        <v>80</v>
      </c>
      <c r="O286" s="24">
        <f t="shared" si="91"/>
        <v>133</v>
      </c>
    </row>
    <row r="287" spans="1:15" ht="13.5" thickBot="1">
      <c r="A287" s="324" t="s">
        <v>210</v>
      </c>
      <c r="B287" s="459" t="s">
        <v>195</v>
      </c>
      <c r="C287" s="97" t="s">
        <v>196</v>
      </c>
      <c r="D287" s="198">
        <v>6</v>
      </c>
      <c r="E287" s="187">
        <v>17</v>
      </c>
      <c r="F287" s="188">
        <f>SUM(D287:E287)</f>
        <v>23</v>
      </c>
      <c r="G287" s="234">
        <v>2</v>
      </c>
      <c r="H287" s="187">
        <v>17</v>
      </c>
      <c r="I287" s="188">
        <f t="shared" si="86"/>
        <v>19</v>
      </c>
      <c r="J287" s="198">
        <v>4</v>
      </c>
      <c r="K287" s="187">
        <v>31</v>
      </c>
      <c r="L287" s="188">
        <f>SUM(J287:K287)</f>
        <v>35</v>
      </c>
      <c r="M287" s="460">
        <f>SUM(G287,J287)</f>
        <v>6</v>
      </c>
      <c r="N287" s="187">
        <f>SUM(H287,K287)</f>
        <v>48</v>
      </c>
      <c r="O287" s="188">
        <f>SUM(M287:N287)</f>
        <v>54</v>
      </c>
    </row>
    <row r="288" spans="1:15" ht="13.5" thickBot="1">
      <c r="A288" s="499" t="s">
        <v>31</v>
      </c>
      <c r="B288" s="499"/>
      <c r="C288" s="499"/>
      <c r="D288" s="203">
        <f aca="true" t="shared" si="92" ref="D288:N288">SUM(D276:D287)</f>
        <v>138</v>
      </c>
      <c r="E288" s="203">
        <f t="shared" si="92"/>
        <v>138</v>
      </c>
      <c r="F288" s="203">
        <f t="shared" si="92"/>
        <v>276</v>
      </c>
      <c r="G288" s="203">
        <f t="shared" si="92"/>
        <v>141</v>
      </c>
      <c r="H288" s="203">
        <f t="shared" si="92"/>
        <v>139</v>
      </c>
      <c r="I288" s="203">
        <f t="shared" si="92"/>
        <v>280</v>
      </c>
      <c r="J288" s="203">
        <f t="shared" si="92"/>
        <v>341</v>
      </c>
      <c r="K288" s="203">
        <f t="shared" si="92"/>
        <v>377</v>
      </c>
      <c r="L288" s="203">
        <f t="shared" si="92"/>
        <v>718</v>
      </c>
      <c r="M288" s="203">
        <f>SUM(M276:M287)</f>
        <v>482</v>
      </c>
      <c r="N288" s="203">
        <f t="shared" si="92"/>
        <v>516</v>
      </c>
      <c r="O288" s="203">
        <f>SUM(O276:O287)</f>
        <v>998</v>
      </c>
    </row>
    <row r="289" spans="1:15" ht="13.5" thickBot="1">
      <c r="A289" s="510" t="s">
        <v>45</v>
      </c>
      <c r="B289" s="510"/>
      <c r="C289" s="510"/>
      <c r="D289" s="204">
        <f>D288</f>
        <v>138</v>
      </c>
      <c r="E289" s="204">
        <f aca="true" t="shared" si="93" ref="E289:N289">E288</f>
        <v>138</v>
      </c>
      <c r="F289" s="204">
        <f t="shared" si="93"/>
        <v>276</v>
      </c>
      <c r="G289" s="204">
        <f t="shared" si="93"/>
        <v>141</v>
      </c>
      <c r="H289" s="204">
        <f t="shared" si="93"/>
        <v>139</v>
      </c>
      <c r="I289" s="204">
        <f t="shared" si="93"/>
        <v>280</v>
      </c>
      <c r="J289" s="204">
        <f t="shared" si="93"/>
        <v>341</v>
      </c>
      <c r="K289" s="204">
        <f t="shared" si="93"/>
        <v>377</v>
      </c>
      <c r="L289" s="204">
        <f t="shared" si="93"/>
        <v>718</v>
      </c>
      <c r="M289" s="204">
        <f t="shared" si="93"/>
        <v>482</v>
      </c>
      <c r="N289" s="204">
        <f t="shared" si="93"/>
        <v>516</v>
      </c>
      <c r="O289" s="204">
        <f>O288</f>
        <v>998</v>
      </c>
    </row>
    <row r="290" spans="1:15" ht="12.75">
      <c r="A290" s="36"/>
      <c r="B290" s="36"/>
      <c r="C290" s="36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3.5" thickBot="1">
      <c r="A291" s="36"/>
      <c r="B291" s="36"/>
      <c r="C291" s="36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3.5" thickBot="1">
      <c r="A292" s="489" t="s">
        <v>124</v>
      </c>
      <c r="B292" s="489"/>
      <c r="C292" s="489"/>
      <c r="D292" s="489"/>
      <c r="E292" s="489"/>
      <c r="F292" s="489"/>
      <c r="G292" s="484" t="s">
        <v>6</v>
      </c>
      <c r="H292" s="484"/>
      <c r="I292" s="484"/>
      <c r="J292" s="484"/>
      <c r="K292" s="484"/>
      <c r="L292" s="484"/>
      <c r="M292" s="484"/>
      <c r="N292" s="484"/>
      <c r="O292" s="484"/>
    </row>
    <row r="293" spans="1:15" ht="13.5" thickBot="1">
      <c r="A293" s="108" t="s">
        <v>7</v>
      </c>
      <c r="B293" s="512" t="s">
        <v>47</v>
      </c>
      <c r="C293" s="497" t="s">
        <v>9</v>
      </c>
      <c r="D293" s="472" t="s">
        <v>10</v>
      </c>
      <c r="E293" s="472"/>
      <c r="F293" s="472"/>
      <c r="G293" s="472" t="s">
        <v>11</v>
      </c>
      <c r="H293" s="472"/>
      <c r="I293" s="472"/>
      <c r="J293" s="472" t="s">
        <v>12</v>
      </c>
      <c r="K293" s="472"/>
      <c r="L293" s="472"/>
      <c r="M293" s="472" t="s">
        <v>13</v>
      </c>
      <c r="N293" s="472"/>
      <c r="O293" s="472"/>
    </row>
    <row r="294" spans="1:15" ht="13.5" thickBot="1">
      <c r="A294" s="215" t="s">
        <v>14</v>
      </c>
      <c r="B294" s="513"/>
      <c r="C294" s="498"/>
      <c r="D294" s="105" t="s">
        <v>15</v>
      </c>
      <c r="E294" s="105" t="s">
        <v>16</v>
      </c>
      <c r="F294" s="105" t="s">
        <v>17</v>
      </c>
      <c r="G294" s="105" t="s">
        <v>15</v>
      </c>
      <c r="H294" s="105" t="s">
        <v>16</v>
      </c>
      <c r="I294" s="105" t="s">
        <v>17</v>
      </c>
      <c r="J294" s="105" t="s">
        <v>15</v>
      </c>
      <c r="K294" s="105" t="s">
        <v>16</v>
      </c>
      <c r="L294" s="105" t="s">
        <v>17</v>
      </c>
      <c r="M294" s="105" t="s">
        <v>15</v>
      </c>
      <c r="N294" s="105" t="s">
        <v>16</v>
      </c>
      <c r="O294" s="105" t="s">
        <v>17</v>
      </c>
    </row>
    <row r="295" spans="1:15" ht="24">
      <c r="A295" s="281" t="s">
        <v>125</v>
      </c>
      <c r="B295" s="131" t="s">
        <v>190</v>
      </c>
      <c r="C295" s="113" t="s">
        <v>126</v>
      </c>
      <c r="D295" s="262">
        <v>12</v>
      </c>
      <c r="E295" s="263">
        <v>4</v>
      </c>
      <c r="F295" s="228">
        <f>SUM(D295:E295)</f>
        <v>16</v>
      </c>
      <c r="G295" s="262">
        <v>12</v>
      </c>
      <c r="H295" s="263">
        <v>4</v>
      </c>
      <c r="I295" s="228">
        <f>SUM(G295:H295)</f>
        <v>16</v>
      </c>
      <c r="J295" s="262">
        <v>26</v>
      </c>
      <c r="K295" s="263">
        <v>25</v>
      </c>
      <c r="L295" s="228">
        <f>SUM(J295:K295)</f>
        <v>51</v>
      </c>
      <c r="M295" s="261">
        <f>SUM(G295,J295)</f>
        <v>38</v>
      </c>
      <c r="N295" s="205">
        <f>SUM(H295,K295)</f>
        <v>29</v>
      </c>
      <c r="O295" s="83">
        <f>SUM(M295:N295)</f>
        <v>67</v>
      </c>
    </row>
    <row r="296" spans="1:15" ht="24.75" thickBot="1">
      <c r="A296" s="216" t="s">
        <v>50</v>
      </c>
      <c r="B296" s="184" t="s">
        <v>190</v>
      </c>
      <c r="C296" s="97" t="s">
        <v>126</v>
      </c>
      <c r="D296" s="264">
        <v>29</v>
      </c>
      <c r="E296" s="265">
        <v>15</v>
      </c>
      <c r="F296" s="231">
        <f>SUM(D296:E296)</f>
        <v>44</v>
      </c>
      <c r="G296" s="264">
        <v>29</v>
      </c>
      <c r="H296" s="265">
        <v>15</v>
      </c>
      <c r="I296" s="266">
        <f>SUM(G296:H296)</f>
        <v>44</v>
      </c>
      <c r="J296" s="264">
        <v>40</v>
      </c>
      <c r="K296" s="265">
        <v>17</v>
      </c>
      <c r="L296" s="231">
        <f>SUM(J296:K296)</f>
        <v>57</v>
      </c>
      <c r="M296" s="267">
        <f>SUM(G296,J296)</f>
        <v>69</v>
      </c>
      <c r="N296" s="206">
        <f>SUM(H296,K296)</f>
        <v>32</v>
      </c>
      <c r="O296" s="207">
        <f>SUM(M296:N296)</f>
        <v>101</v>
      </c>
    </row>
    <row r="297" spans="1:15" ht="13.5" thickBot="1">
      <c r="A297" s="499" t="s">
        <v>31</v>
      </c>
      <c r="B297" s="499"/>
      <c r="C297" s="499"/>
      <c r="D297" s="203">
        <f aca="true" t="shared" si="94" ref="D297:M297">SUM(D295:D296)</f>
        <v>41</v>
      </c>
      <c r="E297" s="203">
        <f t="shared" si="94"/>
        <v>19</v>
      </c>
      <c r="F297" s="203">
        <f t="shared" si="94"/>
        <v>60</v>
      </c>
      <c r="G297" s="203">
        <f t="shared" si="94"/>
        <v>41</v>
      </c>
      <c r="H297" s="203">
        <f t="shared" si="94"/>
        <v>19</v>
      </c>
      <c r="I297" s="203">
        <f t="shared" si="94"/>
        <v>60</v>
      </c>
      <c r="J297" s="203">
        <f t="shared" si="94"/>
        <v>66</v>
      </c>
      <c r="K297" s="203">
        <f t="shared" si="94"/>
        <v>42</v>
      </c>
      <c r="L297" s="203">
        <f t="shared" si="94"/>
        <v>108</v>
      </c>
      <c r="M297" s="203">
        <f t="shared" si="94"/>
        <v>107</v>
      </c>
      <c r="N297" s="203">
        <f>SUM(N295:N296)</f>
        <v>61</v>
      </c>
      <c r="O297" s="203">
        <f>SUM(O295:O296)</f>
        <v>168</v>
      </c>
    </row>
    <row r="298" spans="1:15" ht="13.5" thickBot="1">
      <c r="A298" s="504" t="s">
        <v>45</v>
      </c>
      <c r="B298" s="504"/>
      <c r="C298" s="504"/>
      <c r="D298" s="204">
        <f>D297</f>
        <v>41</v>
      </c>
      <c r="E298" s="204">
        <f aca="true" t="shared" si="95" ref="E298:O298">E297</f>
        <v>19</v>
      </c>
      <c r="F298" s="204">
        <f t="shared" si="95"/>
        <v>60</v>
      </c>
      <c r="G298" s="204">
        <f t="shared" si="95"/>
        <v>41</v>
      </c>
      <c r="H298" s="204">
        <f t="shared" si="95"/>
        <v>19</v>
      </c>
      <c r="I298" s="204">
        <f t="shared" si="95"/>
        <v>60</v>
      </c>
      <c r="J298" s="204">
        <f t="shared" si="95"/>
        <v>66</v>
      </c>
      <c r="K298" s="204">
        <f t="shared" si="95"/>
        <v>42</v>
      </c>
      <c r="L298" s="204">
        <f t="shared" si="95"/>
        <v>108</v>
      </c>
      <c r="M298" s="204">
        <f t="shared" si="95"/>
        <v>107</v>
      </c>
      <c r="N298" s="204">
        <f>N297</f>
        <v>61</v>
      </c>
      <c r="O298" s="204">
        <f t="shared" si="95"/>
        <v>168</v>
      </c>
    </row>
    <row r="299" spans="1:15" ht="12.75">
      <c r="A299" s="36"/>
      <c r="B299" s="36"/>
      <c r="C299" s="36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36"/>
      <c r="B300" s="36"/>
      <c r="C300" s="36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36"/>
      <c r="B301" s="36"/>
      <c r="C301" s="36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36"/>
      <c r="B302" s="36"/>
      <c r="C302" s="36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36"/>
      <c r="B303" s="36"/>
      <c r="C303" s="36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36"/>
      <c r="B304" s="36"/>
      <c r="C304" s="36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36"/>
      <c r="B305" s="36"/>
      <c r="C305" s="36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3.5" thickBot="1">
      <c r="A306" s="36"/>
      <c r="B306" s="36"/>
      <c r="C306" s="36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3.5" thickBot="1">
      <c r="A307" s="489" t="s">
        <v>124</v>
      </c>
      <c r="B307" s="489"/>
      <c r="C307" s="489"/>
      <c r="D307" s="489"/>
      <c r="E307" s="489"/>
      <c r="F307" s="489"/>
      <c r="G307" s="511" t="s">
        <v>6</v>
      </c>
      <c r="H307" s="511"/>
      <c r="I307" s="511"/>
      <c r="J307" s="511"/>
      <c r="K307" s="511"/>
      <c r="L307" s="511"/>
      <c r="M307" s="511"/>
      <c r="N307" s="511"/>
      <c r="O307" s="511"/>
    </row>
    <row r="308" spans="1:15" ht="13.5" thickBot="1">
      <c r="A308" s="161" t="s">
        <v>7</v>
      </c>
      <c r="B308" s="181" t="s">
        <v>47</v>
      </c>
      <c r="C308" s="161" t="s">
        <v>9</v>
      </c>
      <c r="D308" s="472" t="s">
        <v>10</v>
      </c>
      <c r="E308" s="472"/>
      <c r="F308" s="472"/>
      <c r="G308" s="472" t="s">
        <v>11</v>
      </c>
      <c r="H308" s="472"/>
      <c r="I308" s="472"/>
      <c r="J308" s="472" t="s">
        <v>12</v>
      </c>
      <c r="K308" s="472"/>
      <c r="L308" s="472"/>
      <c r="M308" s="472" t="s">
        <v>13</v>
      </c>
      <c r="N308" s="472"/>
      <c r="O308" s="472"/>
    </row>
    <row r="309" spans="1:15" ht="13.5" thickBot="1">
      <c r="A309" s="161" t="s">
        <v>14</v>
      </c>
      <c r="B309" s="186"/>
      <c r="C309" s="186"/>
      <c r="D309" s="161" t="s">
        <v>15</v>
      </c>
      <c r="E309" s="161" t="s">
        <v>16</v>
      </c>
      <c r="F309" s="161" t="s">
        <v>17</v>
      </c>
      <c r="G309" s="161" t="s">
        <v>15</v>
      </c>
      <c r="H309" s="161" t="s">
        <v>16</v>
      </c>
      <c r="I309" s="161" t="s">
        <v>17</v>
      </c>
      <c r="J309" s="161" t="s">
        <v>15</v>
      </c>
      <c r="K309" s="161" t="s">
        <v>16</v>
      </c>
      <c r="L309" s="161" t="s">
        <v>17</v>
      </c>
      <c r="M309" s="161" t="s">
        <v>15</v>
      </c>
      <c r="N309" s="161" t="s">
        <v>16</v>
      </c>
      <c r="O309" s="161" t="s">
        <v>17</v>
      </c>
    </row>
    <row r="310" spans="1:15" ht="12.75">
      <c r="A310" s="217" t="s">
        <v>125</v>
      </c>
      <c r="B310" s="131" t="s">
        <v>191</v>
      </c>
      <c r="C310" s="7" t="s">
        <v>127</v>
      </c>
      <c r="D310" s="123">
        <v>17</v>
      </c>
      <c r="E310" s="65">
        <v>10</v>
      </c>
      <c r="F310" s="19">
        <f aca="true" t="shared" si="96" ref="F310:F315">SUM(D310:E310)</f>
        <v>27</v>
      </c>
      <c r="G310" s="123">
        <v>18</v>
      </c>
      <c r="H310" s="65">
        <v>8</v>
      </c>
      <c r="I310" s="19">
        <f aca="true" t="shared" si="97" ref="I310:I315">SUM(G310:H310)</f>
        <v>26</v>
      </c>
      <c r="J310" s="123">
        <v>48</v>
      </c>
      <c r="K310" s="65">
        <v>7</v>
      </c>
      <c r="L310" s="19">
        <f aca="true" t="shared" si="98" ref="L310:L315">SUM(J310:K310)</f>
        <v>55</v>
      </c>
      <c r="M310" s="233">
        <f aca="true" t="shared" si="99" ref="M310:N315">SUM(G310,J310)</f>
        <v>66</v>
      </c>
      <c r="N310" s="20">
        <f t="shared" si="99"/>
        <v>15</v>
      </c>
      <c r="O310" s="61">
        <f aca="true" t="shared" si="100" ref="O310:O315">SUM(M310:N310)</f>
        <v>81</v>
      </c>
    </row>
    <row r="311" spans="1:15" ht="12.75">
      <c r="A311" s="218" t="s">
        <v>159</v>
      </c>
      <c r="B311" s="131" t="s">
        <v>191</v>
      </c>
      <c r="C311" s="8" t="s">
        <v>127</v>
      </c>
      <c r="D311" s="124">
        <v>8</v>
      </c>
      <c r="E311" s="23">
        <v>2</v>
      </c>
      <c r="F311" s="61">
        <f>SUM(D311:E311)</f>
        <v>10</v>
      </c>
      <c r="G311" s="124">
        <v>0</v>
      </c>
      <c r="H311" s="23">
        <v>0</v>
      </c>
      <c r="I311" s="61">
        <f>SUM(G311:H311)</f>
        <v>0</v>
      </c>
      <c r="J311" s="124">
        <v>5</v>
      </c>
      <c r="K311" s="23">
        <v>6</v>
      </c>
      <c r="L311" s="61">
        <f>SUM(J311:K311)</f>
        <v>11</v>
      </c>
      <c r="M311" s="233">
        <f t="shared" si="99"/>
        <v>5</v>
      </c>
      <c r="N311" s="20">
        <f t="shared" si="99"/>
        <v>6</v>
      </c>
      <c r="O311" s="24">
        <f t="shared" si="100"/>
        <v>11</v>
      </c>
    </row>
    <row r="312" spans="1:15" ht="12.75">
      <c r="A312" s="218" t="s">
        <v>128</v>
      </c>
      <c r="B312" s="131" t="s">
        <v>191</v>
      </c>
      <c r="C312" s="8" t="s">
        <v>127</v>
      </c>
      <c r="D312" s="124">
        <v>0</v>
      </c>
      <c r="E312" s="23">
        <v>0</v>
      </c>
      <c r="F312" s="61">
        <f t="shared" si="96"/>
        <v>0</v>
      </c>
      <c r="G312" s="124">
        <v>8</v>
      </c>
      <c r="H312" s="23">
        <v>1</v>
      </c>
      <c r="I312" s="61">
        <f t="shared" si="97"/>
        <v>9</v>
      </c>
      <c r="J312" s="124">
        <v>6</v>
      </c>
      <c r="K312" s="23">
        <v>7</v>
      </c>
      <c r="L312" s="61">
        <f t="shared" si="98"/>
        <v>13</v>
      </c>
      <c r="M312" s="233">
        <f t="shared" si="99"/>
        <v>14</v>
      </c>
      <c r="N312" s="20">
        <f t="shared" si="99"/>
        <v>8</v>
      </c>
      <c r="O312" s="24">
        <f t="shared" si="100"/>
        <v>22</v>
      </c>
    </row>
    <row r="313" spans="1:15" ht="24">
      <c r="A313" s="218" t="s">
        <v>129</v>
      </c>
      <c r="B313" s="18" t="s">
        <v>191</v>
      </c>
      <c r="C313" s="8" t="s">
        <v>127</v>
      </c>
      <c r="D313" s="124">
        <v>6</v>
      </c>
      <c r="E313" s="23">
        <v>6</v>
      </c>
      <c r="F313" s="61">
        <f t="shared" si="96"/>
        <v>12</v>
      </c>
      <c r="G313" s="124">
        <v>11</v>
      </c>
      <c r="H313" s="23">
        <v>7</v>
      </c>
      <c r="I313" s="61">
        <f t="shared" si="97"/>
        <v>18</v>
      </c>
      <c r="J313" s="124">
        <v>11</v>
      </c>
      <c r="K313" s="23">
        <v>13</v>
      </c>
      <c r="L313" s="61">
        <f t="shared" si="98"/>
        <v>24</v>
      </c>
      <c r="M313" s="233">
        <f>SUM(G313,J313)</f>
        <v>22</v>
      </c>
      <c r="N313" s="20">
        <f t="shared" si="99"/>
        <v>20</v>
      </c>
      <c r="O313" s="24">
        <f t="shared" si="100"/>
        <v>42</v>
      </c>
    </row>
    <row r="314" spans="1:15" ht="24">
      <c r="A314" s="218" t="s">
        <v>130</v>
      </c>
      <c r="B314" s="18" t="s">
        <v>191</v>
      </c>
      <c r="C314" s="8" t="s">
        <v>127</v>
      </c>
      <c r="D314" s="124">
        <v>8</v>
      </c>
      <c r="E314" s="23">
        <v>3</v>
      </c>
      <c r="F314" s="61">
        <f t="shared" si="96"/>
        <v>11</v>
      </c>
      <c r="G314" s="124">
        <v>9</v>
      </c>
      <c r="H314" s="23">
        <v>3</v>
      </c>
      <c r="I314" s="61">
        <f t="shared" si="97"/>
        <v>12</v>
      </c>
      <c r="J314" s="124">
        <v>28</v>
      </c>
      <c r="K314" s="23">
        <v>13</v>
      </c>
      <c r="L314" s="61">
        <f t="shared" si="98"/>
        <v>41</v>
      </c>
      <c r="M314" s="233">
        <f t="shared" si="99"/>
        <v>37</v>
      </c>
      <c r="N314" s="20">
        <f t="shared" si="99"/>
        <v>16</v>
      </c>
      <c r="O314" s="24">
        <f t="shared" si="100"/>
        <v>53</v>
      </c>
    </row>
    <row r="315" spans="1:15" ht="13.5" thickBot="1">
      <c r="A315" s="300" t="s">
        <v>50</v>
      </c>
      <c r="B315" s="200" t="s">
        <v>191</v>
      </c>
      <c r="C315" s="201" t="s">
        <v>127</v>
      </c>
      <c r="D315" s="234">
        <v>28</v>
      </c>
      <c r="E315" s="139">
        <v>22</v>
      </c>
      <c r="F315" s="78">
        <f t="shared" si="96"/>
        <v>50</v>
      </c>
      <c r="G315" s="234">
        <v>29</v>
      </c>
      <c r="H315" s="139">
        <v>20</v>
      </c>
      <c r="I315" s="78">
        <f t="shared" si="97"/>
        <v>49</v>
      </c>
      <c r="J315" s="234">
        <v>96</v>
      </c>
      <c r="K315" s="139">
        <v>22</v>
      </c>
      <c r="L315" s="78">
        <f t="shared" si="98"/>
        <v>118</v>
      </c>
      <c r="M315" s="268">
        <f>SUM(G315,J315)</f>
        <v>125</v>
      </c>
      <c r="N315" s="66">
        <f t="shared" si="99"/>
        <v>42</v>
      </c>
      <c r="O315" s="63">
        <f t="shared" si="100"/>
        <v>167</v>
      </c>
    </row>
    <row r="316" spans="1:15" ht="14.25" customHeight="1" thickBot="1">
      <c r="A316" s="486" t="s">
        <v>31</v>
      </c>
      <c r="B316" s="486"/>
      <c r="C316" s="486"/>
      <c r="D316" s="164">
        <f>SUM(D310:D315)</f>
        <v>67</v>
      </c>
      <c r="E316" s="164">
        <f aca="true" t="shared" si="101" ref="E316:O316">SUM(E310:E315)</f>
        <v>43</v>
      </c>
      <c r="F316" s="164">
        <f t="shared" si="101"/>
        <v>110</v>
      </c>
      <c r="G316" s="164">
        <f t="shared" si="101"/>
        <v>75</v>
      </c>
      <c r="H316" s="164">
        <f t="shared" si="101"/>
        <v>39</v>
      </c>
      <c r="I316" s="164">
        <f>SUM(I310:I315)</f>
        <v>114</v>
      </c>
      <c r="J316" s="164">
        <f>SUM(J310:J315)</f>
        <v>194</v>
      </c>
      <c r="K316" s="164">
        <f t="shared" si="101"/>
        <v>68</v>
      </c>
      <c r="L316" s="164">
        <f t="shared" si="101"/>
        <v>262</v>
      </c>
      <c r="M316" s="164">
        <f t="shared" si="101"/>
        <v>269</v>
      </c>
      <c r="N316" s="164">
        <f t="shared" si="101"/>
        <v>107</v>
      </c>
      <c r="O316" s="164">
        <f t="shared" si="101"/>
        <v>376</v>
      </c>
    </row>
    <row r="317" spans="1:15" ht="15.75" customHeight="1" thickBot="1">
      <c r="A317" s="510" t="s">
        <v>45</v>
      </c>
      <c r="B317" s="510"/>
      <c r="C317" s="510"/>
      <c r="D317" s="202">
        <f>SUM(D316)</f>
        <v>67</v>
      </c>
      <c r="E317" s="202">
        <f aca="true" t="shared" si="102" ref="E317:O317">SUM(E316)</f>
        <v>43</v>
      </c>
      <c r="F317" s="202">
        <f t="shared" si="102"/>
        <v>110</v>
      </c>
      <c r="G317" s="202">
        <f t="shared" si="102"/>
        <v>75</v>
      </c>
      <c r="H317" s="202">
        <f t="shared" si="102"/>
        <v>39</v>
      </c>
      <c r="I317" s="202">
        <f t="shared" si="102"/>
        <v>114</v>
      </c>
      <c r="J317" s="202">
        <f t="shared" si="102"/>
        <v>194</v>
      </c>
      <c r="K317" s="202">
        <f t="shared" si="102"/>
        <v>68</v>
      </c>
      <c r="L317" s="202">
        <f t="shared" si="102"/>
        <v>262</v>
      </c>
      <c r="M317" s="202">
        <f>SUM(M316)</f>
        <v>269</v>
      </c>
      <c r="N317" s="202">
        <f t="shared" si="102"/>
        <v>107</v>
      </c>
      <c r="O317" s="202">
        <f t="shared" si="102"/>
        <v>376</v>
      </c>
    </row>
    <row r="318" spans="1:15" ht="12.75">
      <c r="A318" s="36"/>
      <c r="B318" s="36"/>
      <c r="C318" s="36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3.5" thickBot="1">
      <c r="A319" s="36"/>
      <c r="B319" s="36"/>
      <c r="C319" s="36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3.5" customHeight="1" thickBot="1">
      <c r="A320" s="108" t="s">
        <v>202</v>
      </c>
      <c r="B320" s="104"/>
      <c r="C320" s="105" t="s">
        <v>9</v>
      </c>
      <c r="D320" s="105" t="s">
        <v>15</v>
      </c>
      <c r="E320" s="105" t="s">
        <v>16</v>
      </c>
      <c r="F320" s="105" t="s">
        <v>17</v>
      </c>
      <c r="G320" s="105" t="s">
        <v>15</v>
      </c>
      <c r="H320" s="105" t="s">
        <v>16</v>
      </c>
      <c r="I320" s="105" t="s">
        <v>17</v>
      </c>
      <c r="J320" s="105" t="s">
        <v>15</v>
      </c>
      <c r="K320" s="105" t="s">
        <v>16</v>
      </c>
      <c r="L320" s="105" t="s">
        <v>17</v>
      </c>
      <c r="M320" s="105" t="s">
        <v>15</v>
      </c>
      <c r="N320" s="105" t="s">
        <v>16</v>
      </c>
      <c r="O320" s="105" t="s">
        <v>17</v>
      </c>
    </row>
    <row r="321" spans="1:15" ht="25.5" customHeight="1" thickBot="1">
      <c r="A321" s="461" t="s">
        <v>201</v>
      </c>
      <c r="B321" s="334" t="s">
        <v>144</v>
      </c>
      <c r="C321" s="41" t="s">
        <v>20</v>
      </c>
      <c r="D321" s="269">
        <v>0</v>
      </c>
      <c r="E321" s="42">
        <v>0</v>
      </c>
      <c r="F321" s="60">
        <f>SUM(D321:E321)</f>
        <v>0</v>
      </c>
      <c r="G321" s="270">
        <v>4</v>
      </c>
      <c r="H321" s="462">
        <v>6</v>
      </c>
      <c r="I321" s="271">
        <f>SUM(G321:H321)</f>
        <v>10</v>
      </c>
      <c r="J321" s="269">
        <v>0</v>
      </c>
      <c r="K321" s="42">
        <v>0</v>
      </c>
      <c r="L321" s="60">
        <f>SUM(J321:K321)</f>
        <v>0</v>
      </c>
      <c r="M321" s="260">
        <f>SUM(G321,J321)</f>
        <v>4</v>
      </c>
      <c r="N321" s="21">
        <f>SUM(H321,K321)</f>
        <v>6</v>
      </c>
      <c r="O321" s="16">
        <f>SUM(M321:N321)</f>
        <v>10</v>
      </c>
    </row>
    <row r="322" spans="1:15" ht="13.5" thickBot="1">
      <c r="A322" s="485" t="s">
        <v>31</v>
      </c>
      <c r="B322" s="485"/>
      <c r="C322" s="485"/>
      <c r="D322" s="107">
        <f>D321</f>
        <v>0</v>
      </c>
      <c r="E322" s="107">
        <f aca="true" t="shared" si="103" ref="E322:O322">E321</f>
        <v>0</v>
      </c>
      <c r="F322" s="107">
        <f t="shared" si="103"/>
        <v>0</v>
      </c>
      <c r="G322" s="107">
        <f t="shared" si="103"/>
        <v>4</v>
      </c>
      <c r="H322" s="107">
        <f t="shared" si="103"/>
        <v>6</v>
      </c>
      <c r="I322" s="107">
        <f t="shared" si="103"/>
        <v>10</v>
      </c>
      <c r="J322" s="107">
        <f t="shared" si="103"/>
        <v>0</v>
      </c>
      <c r="K322" s="107">
        <f t="shared" si="103"/>
        <v>0</v>
      </c>
      <c r="L322" s="107">
        <f t="shared" si="103"/>
        <v>0</v>
      </c>
      <c r="M322" s="107">
        <f t="shared" si="103"/>
        <v>4</v>
      </c>
      <c r="N322" s="107">
        <f>N321</f>
        <v>6</v>
      </c>
      <c r="O322" s="107">
        <f t="shared" si="103"/>
        <v>10</v>
      </c>
    </row>
    <row r="323" spans="1:15" ht="12.75">
      <c r="A323" s="358"/>
      <c r="B323" s="358"/>
      <c r="C323" s="35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</row>
    <row r="324" spans="1:15" ht="13.5" thickBot="1">
      <c r="A324" s="37"/>
      <c r="B324" s="37"/>
      <c r="C324" s="37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</row>
    <row r="325" spans="1:15" ht="13.5" thickBot="1">
      <c r="A325" s="489" t="s">
        <v>124</v>
      </c>
      <c r="B325" s="489"/>
      <c r="C325" s="489"/>
      <c r="D325" s="489"/>
      <c r="E325" s="489"/>
      <c r="F325" s="489"/>
      <c r="G325" s="511" t="s">
        <v>6</v>
      </c>
      <c r="H325" s="511"/>
      <c r="I325" s="511"/>
      <c r="J325" s="511"/>
      <c r="K325" s="511"/>
      <c r="L325" s="511"/>
      <c r="M325" s="511"/>
      <c r="N325" s="511"/>
      <c r="O325" s="511"/>
    </row>
    <row r="326" spans="1:15" ht="13.5" thickBot="1">
      <c r="A326" s="161" t="s">
        <v>7</v>
      </c>
      <c r="B326" s="512" t="s">
        <v>47</v>
      </c>
      <c r="C326" s="497" t="s">
        <v>9</v>
      </c>
      <c r="D326" s="472" t="s">
        <v>10</v>
      </c>
      <c r="E326" s="472"/>
      <c r="F326" s="472"/>
      <c r="G326" s="472" t="s">
        <v>11</v>
      </c>
      <c r="H326" s="472"/>
      <c r="I326" s="472"/>
      <c r="J326" s="472" t="s">
        <v>12</v>
      </c>
      <c r="K326" s="472"/>
      <c r="L326" s="472"/>
      <c r="M326" s="472" t="s">
        <v>13</v>
      </c>
      <c r="N326" s="472"/>
      <c r="O326" s="472"/>
    </row>
    <row r="327" spans="1:15" ht="14.25" customHeight="1" thickBot="1">
      <c r="A327" s="108" t="s">
        <v>14</v>
      </c>
      <c r="B327" s="513"/>
      <c r="C327" s="498"/>
      <c r="D327" s="105" t="s">
        <v>15</v>
      </c>
      <c r="E327" s="105" t="s">
        <v>16</v>
      </c>
      <c r="F327" s="105" t="s">
        <v>17</v>
      </c>
      <c r="G327" s="105" t="s">
        <v>15</v>
      </c>
      <c r="H327" s="105" t="s">
        <v>16</v>
      </c>
      <c r="I327" s="105" t="s">
        <v>17</v>
      </c>
      <c r="J327" s="105" t="s">
        <v>15</v>
      </c>
      <c r="K327" s="105" t="s">
        <v>16</v>
      </c>
      <c r="L327" s="105" t="s">
        <v>17</v>
      </c>
      <c r="M327" s="105" t="s">
        <v>15</v>
      </c>
      <c r="N327" s="105" t="s">
        <v>16</v>
      </c>
      <c r="O327" s="105" t="s">
        <v>17</v>
      </c>
    </row>
    <row r="328" spans="1:15" ht="13.5" thickBot="1">
      <c r="A328" s="293" t="s">
        <v>66</v>
      </c>
      <c r="B328" s="334" t="s">
        <v>182</v>
      </c>
      <c r="C328" s="41" t="s">
        <v>177</v>
      </c>
      <c r="D328" s="269">
        <v>47</v>
      </c>
      <c r="E328" s="42">
        <v>44</v>
      </c>
      <c r="F328" s="60">
        <f>SUM(D328:E328)</f>
        <v>91</v>
      </c>
      <c r="G328" s="270">
        <v>40</v>
      </c>
      <c r="H328" s="336">
        <v>47</v>
      </c>
      <c r="I328" s="271">
        <f>SUM(G328:H328)</f>
        <v>87</v>
      </c>
      <c r="J328" s="269">
        <v>14</v>
      </c>
      <c r="K328" s="42">
        <v>13</v>
      </c>
      <c r="L328" s="60">
        <f>SUM(J328:K328)</f>
        <v>27</v>
      </c>
      <c r="M328" s="260">
        <f>SUM(G328,J328)</f>
        <v>54</v>
      </c>
      <c r="N328" s="21">
        <f>SUM(H328,K328)</f>
        <v>60</v>
      </c>
      <c r="O328" s="16">
        <f>SUM(M328:N328)</f>
        <v>114</v>
      </c>
    </row>
    <row r="329" spans="1:15" ht="13.5" thickBot="1">
      <c r="A329" s="487" t="s">
        <v>31</v>
      </c>
      <c r="B329" s="487"/>
      <c r="C329" s="487"/>
      <c r="D329" s="107">
        <f>SUM(D328)</f>
        <v>47</v>
      </c>
      <c r="E329" s="107">
        <f aca="true" t="shared" si="104" ref="E329:N329">SUM(E328)</f>
        <v>44</v>
      </c>
      <c r="F329" s="107">
        <f t="shared" si="104"/>
        <v>91</v>
      </c>
      <c r="G329" s="107">
        <f t="shared" si="104"/>
        <v>40</v>
      </c>
      <c r="H329" s="107">
        <f t="shared" si="104"/>
        <v>47</v>
      </c>
      <c r="I329" s="107">
        <f t="shared" si="104"/>
        <v>87</v>
      </c>
      <c r="J329" s="107">
        <f t="shared" si="104"/>
        <v>14</v>
      </c>
      <c r="K329" s="107">
        <f t="shared" si="104"/>
        <v>13</v>
      </c>
      <c r="L329" s="107">
        <f t="shared" si="104"/>
        <v>27</v>
      </c>
      <c r="M329" s="107">
        <f t="shared" si="104"/>
        <v>54</v>
      </c>
      <c r="N329" s="107">
        <f t="shared" si="104"/>
        <v>60</v>
      </c>
      <c r="O329" s="107">
        <f>SUM(O328)</f>
        <v>114</v>
      </c>
    </row>
    <row r="330" spans="1:15" ht="12.75">
      <c r="A330" s="37"/>
      <c r="B330" s="37"/>
      <c r="C330" s="37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</row>
    <row r="331" spans="1:15" ht="13.5" thickBot="1">
      <c r="A331" s="36"/>
      <c r="B331" s="36"/>
      <c r="C331" s="36"/>
      <c r="D331" s="44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3.5" thickBot="1">
      <c r="A332" s="40" t="s">
        <v>32</v>
      </c>
      <c r="B332" s="181" t="s">
        <v>47</v>
      </c>
      <c r="C332" s="105" t="s">
        <v>9</v>
      </c>
      <c r="D332" s="126" t="s">
        <v>15</v>
      </c>
      <c r="E332" s="1" t="s">
        <v>16</v>
      </c>
      <c r="F332" s="2" t="s">
        <v>17</v>
      </c>
      <c r="G332" s="126" t="s">
        <v>15</v>
      </c>
      <c r="H332" s="2" t="s">
        <v>16</v>
      </c>
      <c r="I332" s="314" t="s">
        <v>17</v>
      </c>
      <c r="J332" s="126" t="s">
        <v>15</v>
      </c>
      <c r="K332" s="1" t="s">
        <v>16</v>
      </c>
      <c r="L332" s="2" t="s">
        <v>17</v>
      </c>
      <c r="M332" s="3" t="s">
        <v>15</v>
      </c>
      <c r="N332" s="1" t="s">
        <v>16</v>
      </c>
      <c r="O332" s="2" t="s">
        <v>17</v>
      </c>
    </row>
    <row r="333" spans="1:15" ht="13.5" thickBot="1">
      <c r="A333" s="461" t="s">
        <v>66</v>
      </c>
      <c r="B333" s="334" t="s">
        <v>182</v>
      </c>
      <c r="C333" s="41" t="s">
        <v>177</v>
      </c>
      <c r="D333" s="269">
        <v>2</v>
      </c>
      <c r="E333" s="42">
        <v>5</v>
      </c>
      <c r="F333" s="60">
        <f>SUM(D333:E333)</f>
        <v>7</v>
      </c>
      <c r="G333" s="270">
        <v>2</v>
      </c>
      <c r="H333" s="462">
        <v>5</v>
      </c>
      <c r="I333" s="463">
        <f>SUM(G333:H333)</f>
        <v>7</v>
      </c>
      <c r="J333" s="195">
        <v>2</v>
      </c>
      <c r="K333" s="464">
        <v>7</v>
      </c>
      <c r="L333" s="287">
        <f>SUM(J333:K333)</f>
        <v>9</v>
      </c>
      <c r="M333" s="313">
        <f>SUM(G333,J333)</f>
        <v>4</v>
      </c>
      <c r="N333" s="14">
        <f>SUM(H333,K333)</f>
        <v>12</v>
      </c>
      <c r="O333" s="287">
        <f>SUM(M333:N333)</f>
        <v>16</v>
      </c>
    </row>
    <row r="334" spans="1:15" ht="13.5" thickBot="1">
      <c r="A334" s="487" t="s">
        <v>147</v>
      </c>
      <c r="B334" s="487"/>
      <c r="C334" s="487"/>
      <c r="D334" s="107">
        <f>D333</f>
        <v>2</v>
      </c>
      <c r="E334" s="107">
        <f aca="true" t="shared" si="105" ref="E334:O334">E333</f>
        <v>5</v>
      </c>
      <c r="F334" s="107">
        <f t="shared" si="105"/>
        <v>7</v>
      </c>
      <c r="G334" s="107">
        <f t="shared" si="105"/>
        <v>2</v>
      </c>
      <c r="H334" s="107">
        <f t="shared" si="105"/>
        <v>5</v>
      </c>
      <c r="I334" s="107">
        <f t="shared" si="105"/>
        <v>7</v>
      </c>
      <c r="J334" s="107">
        <f t="shared" si="105"/>
        <v>2</v>
      </c>
      <c r="K334" s="107">
        <f t="shared" si="105"/>
        <v>7</v>
      </c>
      <c r="L334" s="107">
        <f t="shared" si="105"/>
        <v>9</v>
      </c>
      <c r="M334" s="337">
        <f t="shared" si="105"/>
        <v>4</v>
      </c>
      <c r="N334" s="107">
        <f t="shared" si="105"/>
        <v>12</v>
      </c>
      <c r="O334" s="107">
        <f t="shared" si="105"/>
        <v>16</v>
      </c>
    </row>
    <row r="335" ht="12.75" customHeight="1">
      <c r="A335" s="46"/>
    </row>
    <row r="336" spans="1:15" ht="13.5" thickBot="1">
      <c r="A336" s="36"/>
      <c r="B336" s="36"/>
      <c r="C336" s="36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3.5" thickBot="1">
      <c r="A337" s="108" t="s">
        <v>44</v>
      </c>
      <c r="B337" s="181" t="s">
        <v>47</v>
      </c>
      <c r="C337" s="338" t="s">
        <v>9</v>
      </c>
      <c r="D337" s="130" t="s">
        <v>15</v>
      </c>
      <c r="E337" s="130" t="s">
        <v>16</v>
      </c>
      <c r="F337" s="130" t="s">
        <v>17</v>
      </c>
      <c r="G337" s="130" t="s">
        <v>15</v>
      </c>
      <c r="H337" s="130" t="s">
        <v>16</v>
      </c>
      <c r="I337" s="130" t="s">
        <v>17</v>
      </c>
      <c r="J337" s="130" t="s">
        <v>15</v>
      </c>
      <c r="K337" s="130" t="s">
        <v>16</v>
      </c>
      <c r="L337" s="130" t="s">
        <v>17</v>
      </c>
      <c r="M337" s="311" t="s">
        <v>15</v>
      </c>
      <c r="N337" s="130" t="s">
        <v>16</v>
      </c>
      <c r="O337" s="130" t="s">
        <v>17</v>
      </c>
    </row>
    <row r="338" spans="1:15" ht="13.5" thickBot="1">
      <c r="A338" s="465" t="s">
        <v>66</v>
      </c>
      <c r="B338" s="334" t="s">
        <v>182</v>
      </c>
      <c r="C338" s="339" t="s">
        <v>177</v>
      </c>
      <c r="D338" s="198">
        <v>5</v>
      </c>
      <c r="E338" s="187">
        <v>2</v>
      </c>
      <c r="F338" s="277">
        <f>SUM(D338:E338)</f>
        <v>7</v>
      </c>
      <c r="G338" s="264">
        <v>5</v>
      </c>
      <c r="H338" s="265">
        <v>2</v>
      </c>
      <c r="I338" s="466">
        <f>SUM(G338:H338)</f>
        <v>7</v>
      </c>
      <c r="J338" s="198">
        <v>7</v>
      </c>
      <c r="K338" s="187">
        <v>0</v>
      </c>
      <c r="L338" s="277">
        <f>SUM(J338,K338)</f>
        <v>7</v>
      </c>
      <c r="M338" s="273">
        <f>SUM(G338,J338)</f>
        <v>12</v>
      </c>
      <c r="N338" s="32">
        <f>SUM(H338,K338)</f>
        <v>2</v>
      </c>
      <c r="O338" s="467">
        <f>SUM(M338:N338)</f>
        <v>14</v>
      </c>
    </row>
    <row r="339" spans="1:15" ht="12" customHeight="1" thickBot="1">
      <c r="A339" s="487" t="s">
        <v>31</v>
      </c>
      <c r="B339" s="487"/>
      <c r="C339" s="487"/>
      <c r="D339" s="107">
        <f aca="true" t="shared" si="106" ref="D339:O339">D338</f>
        <v>5</v>
      </c>
      <c r="E339" s="107">
        <f t="shared" si="106"/>
        <v>2</v>
      </c>
      <c r="F339" s="107">
        <f t="shared" si="106"/>
        <v>7</v>
      </c>
      <c r="G339" s="107">
        <f t="shared" si="106"/>
        <v>5</v>
      </c>
      <c r="H339" s="107">
        <f t="shared" si="106"/>
        <v>2</v>
      </c>
      <c r="I339" s="107">
        <f t="shared" si="106"/>
        <v>7</v>
      </c>
      <c r="J339" s="107">
        <f t="shared" si="106"/>
        <v>7</v>
      </c>
      <c r="K339" s="107">
        <f t="shared" si="106"/>
        <v>0</v>
      </c>
      <c r="L339" s="107">
        <f t="shared" si="106"/>
        <v>7</v>
      </c>
      <c r="M339" s="107">
        <f t="shared" si="106"/>
        <v>12</v>
      </c>
      <c r="N339" s="107">
        <f t="shared" si="106"/>
        <v>2</v>
      </c>
      <c r="O339" s="107">
        <f t="shared" si="106"/>
        <v>14</v>
      </c>
    </row>
    <row r="340" ht="12" customHeight="1">
      <c r="A340" s="46"/>
    </row>
    <row r="341" spans="1:15" ht="13.5" thickBot="1">
      <c r="A341" s="59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1:15" ht="13.5" thickBot="1">
      <c r="A342" s="108" t="s">
        <v>44</v>
      </c>
      <c r="B342" s="181" t="s">
        <v>47</v>
      </c>
      <c r="C342" s="105" t="s">
        <v>9</v>
      </c>
      <c r="D342" s="105" t="s">
        <v>15</v>
      </c>
      <c r="E342" s="105" t="s">
        <v>16</v>
      </c>
      <c r="F342" s="105" t="s">
        <v>17</v>
      </c>
      <c r="G342" s="105" t="s">
        <v>15</v>
      </c>
      <c r="H342" s="105" t="s">
        <v>16</v>
      </c>
      <c r="I342" s="105" t="s">
        <v>17</v>
      </c>
      <c r="J342" s="105" t="s">
        <v>15</v>
      </c>
      <c r="K342" s="105" t="s">
        <v>16</v>
      </c>
      <c r="L342" s="105" t="s">
        <v>17</v>
      </c>
      <c r="M342" s="314" t="s">
        <v>15</v>
      </c>
      <c r="N342" s="105" t="s">
        <v>16</v>
      </c>
      <c r="O342" s="105" t="s">
        <v>17</v>
      </c>
    </row>
    <row r="343" spans="1:15" ht="24.75" thickBot="1">
      <c r="A343" s="465" t="s">
        <v>131</v>
      </c>
      <c r="B343" s="468" t="s">
        <v>132</v>
      </c>
      <c r="C343" s="4" t="s">
        <v>80</v>
      </c>
      <c r="D343" s="74">
        <v>0</v>
      </c>
      <c r="E343" s="27">
        <v>0</v>
      </c>
      <c r="F343" s="75">
        <f>SUM(D343:E343)</f>
        <v>0</v>
      </c>
      <c r="G343" s="340">
        <v>0</v>
      </c>
      <c r="H343" s="115">
        <v>0</v>
      </c>
      <c r="I343" s="116">
        <f>SUM(G343:H343)</f>
        <v>0</v>
      </c>
      <c r="J343" s="74">
        <v>0</v>
      </c>
      <c r="K343" s="27">
        <v>1</v>
      </c>
      <c r="L343" s="75">
        <f>SUM(J343,K343)</f>
        <v>1</v>
      </c>
      <c r="M343" s="335">
        <f>SUM(G343,J343)</f>
        <v>0</v>
      </c>
      <c r="N343" s="15">
        <f>SUM(H343,K343)</f>
        <v>1</v>
      </c>
      <c r="O343" s="16">
        <f>SUM(M343:N343)</f>
        <v>1</v>
      </c>
    </row>
    <row r="344" spans="1:15" ht="13.5" thickBot="1">
      <c r="A344" s="487" t="s">
        <v>31</v>
      </c>
      <c r="B344" s="487"/>
      <c r="C344" s="487"/>
      <c r="D344" s="107">
        <f>SUM(D343:D343)</f>
        <v>0</v>
      </c>
      <c r="E344" s="107">
        <f aca="true" t="shared" si="107" ref="E344:O344">SUM(E343:E343)</f>
        <v>0</v>
      </c>
      <c r="F344" s="107">
        <f t="shared" si="107"/>
        <v>0</v>
      </c>
      <c r="G344" s="107">
        <f t="shared" si="107"/>
        <v>0</v>
      </c>
      <c r="H344" s="107">
        <f t="shared" si="107"/>
        <v>0</v>
      </c>
      <c r="I344" s="107">
        <f t="shared" si="107"/>
        <v>0</v>
      </c>
      <c r="J344" s="107">
        <f t="shared" si="107"/>
        <v>0</v>
      </c>
      <c r="K344" s="107">
        <f t="shared" si="107"/>
        <v>1</v>
      </c>
      <c r="L344" s="107">
        <f t="shared" si="107"/>
        <v>1</v>
      </c>
      <c r="M344" s="107">
        <f t="shared" si="107"/>
        <v>0</v>
      </c>
      <c r="N344" s="107">
        <f t="shared" si="107"/>
        <v>1</v>
      </c>
      <c r="O344" s="107">
        <f t="shared" si="107"/>
        <v>1</v>
      </c>
    </row>
    <row r="345" spans="1:15" ht="12.75">
      <c r="A345" s="36"/>
      <c r="B345" s="36"/>
      <c r="C345" s="36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3.5" thickBot="1">
      <c r="A346" s="36"/>
      <c r="B346" s="36"/>
      <c r="C346" s="36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</row>
    <row r="347" spans="1:15" ht="13.5" thickBot="1">
      <c r="A347" s="489" t="s">
        <v>124</v>
      </c>
      <c r="B347" s="489"/>
      <c r="C347" s="489"/>
      <c r="D347" s="489"/>
      <c r="E347" s="489"/>
      <c r="F347" s="489"/>
      <c r="G347" s="511" t="s">
        <v>6</v>
      </c>
      <c r="H347" s="511"/>
      <c r="I347" s="511"/>
      <c r="J347" s="511"/>
      <c r="K347" s="511"/>
      <c r="L347" s="511"/>
      <c r="M347" s="511"/>
      <c r="N347" s="511"/>
      <c r="O347" s="511"/>
    </row>
    <row r="348" spans="1:15" ht="13.5" thickBot="1">
      <c r="A348" s="161" t="s">
        <v>7</v>
      </c>
      <c r="B348" s="512" t="s">
        <v>47</v>
      </c>
      <c r="C348" s="497" t="s">
        <v>9</v>
      </c>
      <c r="D348" s="472" t="s">
        <v>10</v>
      </c>
      <c r="E348" s="472"/>
      <c r="F348" s="472"/>
      <c r="G348" s="472" t="s">
        <v>11</v>
      </c>
      <c r="H348" s="472"/>
      <c r="I348" s="472"/>
      <c r="J348" s="472" t="s">
        <v>12</v>
      </c>
      <c r="K348" s="472"/>
      <c r="L348" s="472"/>
      <c r="M348" s="472" t="s">
        <v>13</v>
      </c>
      <c r="N348" s="472"/>
      <c r="O348" s="472"/>
    </row>
    <row r="349" spans="1:15" ht="14.25" customHeight="1" thickBot="1">
      <c r="A349" s="108" t="s">
        <v>14</v>
      </c>
      <c r="B349" s="513"/>
      <c r="C349" s="498"/>
      <c r="D349" s="105" t="s">
        <v>15</v>
      </c>
      <c r="E349" s="105" t="s">
        <v>16</v>
      </c>
      <c r="F349" s="105" t="s">
        <v>17</v>
      </c>
      <c r="G349" s="105" t="s">
        <v>15</v>
      </c>
      <c r="H349" s="105" t="s">
        <v>16</v>
      </c>
      <c r="I349" s="105" t="s">
        <v>17</v>
      </c>
      <c r="J349" s="105" t="s">
        <v>15</v>
      </c>
      <c r="K349" s="105" t="s">
        <v>16</v>
      </c>
      <c r="L349" s="105" t="s">
        <v>17</v>
      </c>
      <c r="M349" s="105" t="s">
        <v>15</v>
      </c>
      <c r="N349" s="105" t="s">
        <v>16</v>
      </c>
      <c r="O349" s="105" t="s">
        <v>17</v>
      </c>
    </row>
    <row r="350" spans="1:15" ht="25.5" customHeight="1" thickBot="1">
      <c r="A350" s="469" t="s">
        <v>246</v>
      </c>
      <c r="B350" s="470" t="s">
        <v>247</v>
      </c>
      <c r="C350" s="355" t="s">
        <v>248</v>
      </c>
      <c r="D350" s="269">
        <v>37</v>
      </c>
      <c r="E350" s="42">
        <v>10</v>
      </c>
      <c r="F350" s="60">
        <f>SUM(D350:E350)</f>
        <v>47</v>
      </c>
      <c r="G350" s="270">
        <v>11</v>
      </c>
      <c r="H350" s="336">
        <v>7</v>
      </c>
      <c r="I350" s="271">
        <f>SUM(G350:H350)</f>
        <v>18</v>
      </c>
      <c r="J350" s="269">
        <v>0</v>
      </c>
      <c r="K350" s="42">
        <v>0</v>
      </c>
      <c r="L350" s="60">
        <f>SUM(J350:K350)</f>
        <v>0</v>
      </c>
      <c r="M350" s="260">
        <f>SUM(G350,J350)</f>
        <v>11</v>
      </c>
      <c r="N350" s="21">
        <f>SUM(H350,K350)</f>
        <v>7</v>
      </c>
      <c r="O350" s="16">
        <f>SUM(M350:N350)</f>
        <v>18</v>
      </c>
    </row>
    <row r="351" spans="1:15" ht="13.5" thickBot="1">
      <c r="A351" s="487" t="s">
        <v>31</v>
      </c>
      <c r="B351" s="487"/>
      <c r="C351" s="487"/>
      <c r="D351" s="107">
        <f>SUM(D350)</f>
        <v>37</v>
      </c>
      <c r="E351" s="107">
        <f aca="true" t="shared" si="108" ref="E351:N351">SUM(E350)</f>
        <v>10</v>
      </c>
      <c r="F351" s="107">
        <f t="shared" si="108"/>
        <v>47</v>
      </c>
      <c r="G351" s="107">
        <f t="shared" si="108"/>
        <v>11</v>
      </c>
      <c r="H351" s="107">
        <f t="shared" si="108"/>
        <v>7</v>
      </c>
      <c r="I351" s="107">
        <f t="shared" si="108"/>
        <v>18</v>
      </c>
      <c r="J351" s="107">
        <f t="shared" si="108"/>
        <v>0</v>
      </c>
      <c r="K351" s="107">
        <f t="shared" si="108"/>
        <v>0</v>
      </c>
      <c r="L351" s="107">
        <f t="shared" si="108"/>
        <v>0</v>
      </c>
      <c r="M351" s="107">
        <f t="shared" si="108"/>
        <v>11</v>
      </c>
      <c r="N351" s="107">
        <f t="shared" si="108"/>
        <v>7</v>
      </c>
      <c r="O351" s="107">
        <f>SUM(O350)</f>
        <v>18</v>
      </c>
    </row>
    <row r="352" spans="1:15" ht="13.5" thickBot="1">
      <c r="A352" s="36"/>
      <c r="B352" s="36"/>
      <c r="C352" s="36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</row>
    <row r="353" spans="1:15" ht="13.5" thickBot="1">
      <c r="A353" s="496" t="s">
        <v>145</v>
      </c>
      <c r="B353" s="496"/>
      <c r="C353" s="496"/>
      <c r="D353" s="33">
        <f aca="true" t="shared" si="109" ref="D353:O353">SUM(D61,D91,D126,D175,D195,D242,D254,D270,D289,D298,D317,D322,D329,D334,D339,D344+D351)</f>
        <v>3501</v>
      </c>
      <c r="E353" s="33">
        <f t="shared" si="109"/>
        <v>3052</v>
      </c>
      <c r="F353" s="33">
        <f t="shared" si="109"/>
        <v>6552</v>
      </c>
      <c r="G353" s="33">
        <f t="shared" si="109"/>
        <v>2167</v>
      </c>
      <c r="H353" s="33">
        <f t="shared" si="109"/>
        <v>1853</v>
      </c>
      <c r="I353" s="33">
        <f t="shared" si="109"/>
        <v>4020</v>
      </c>
      <c r="J353" s="33">
        <f t="shared" si="109"/>
        <v>9609</v>
      </c>
      <c r="K353" s="33">
        <f t="shared" si="109"/>
        <v>8755</v>
      </c>
      <c r="L353" s="33">
        <f t="shared" si="109"/>
        <v>18364</v>
      </c>
      <c r="M353" s="33">
        <f t="shared" si="109"/>
        <v>11776</v>
      </c>
      <c r="N353" s="33">
        <f t="shared" si="109"/>
        <v>10608</v>
      </c>
      <c r="O353" s="33">
        <f t="shared" si="109"/>
        <v>22384</v>
      </c>
    </row>
    <row r="354" spans="1:15" ht="12.75">
      <c r="A354" s="354" t="s">
        <v>244</v>
      </c>
      <c r="B354" s="34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2.75">
      <c r="A355" s="34"/>
      <c r="B355" s="34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21" thickBot="1">
      <c r="A356" s="524" t="s">
        <v>172</v>
      </c>
      <c r="B356" s="524"/>
      <c r="C356" s="524"/>
      <c r="D356" s="524"/>
      <c r="E356" s="524"/>
      <c r="F356" s="524"/>
      <c r="G356" s="524"/>
      <c r="H356" s="524"/>
      <c r="I356" s="524"/>
      <c r="J356" s="524"/>
      <c r="K356" s="524"/>
      <c r="L356" s="524"/>
      <c r="M356" s="524"/>
      <c r="N356" s="524"/>
      <c r="O356" s="524"/>
    </row>
    <row r="357" spans="1:15" ht="13.5" thickBot="1">
      <c r="A357" s="489" t="s">
        <v>105</v>
      </c>
      <c r="B357" s="489"/>
      <c r="C357" s="489"/>
      <c r="D357" s="489"/>
      <c r="E357" s="489"/>
      <c r="F357" s="489"/>
      <c r="G357" s="484" t="s">
        <v>6</v>
      </c>
      <c r="H357" s="484"/>
      <c r="I357" s="484"/>
      <c r="J357" s="484"/>
      <c r="K357" s="484"/>
      <c r="L357" s="484"/>
      <c r="M357" s="484"/>
      <c r="N357" s="484"/>
      <c r="O357" s="484"/>
    </row>
    <row r="358" spans="1:15" ht="13.5" thickBot="1">
      <c r="A358" s="108" t="s">
        <v>7</v>
      </c>
      <c r="B358" s="512" t="s">
        <v>47</v>
      </c>
      <c r="C358" s="497" t="s">
        <v>9</v>
      </c>
      <c r="D358" s="472" t="s">
        <v>10</v>
      </c>
      <c r="E358" s="472"/>
      <c r="F358" s="472"/>
      <c r="G358" s="472" t="s">
        <v>11</v>
      </c>
      <c r="H358" s="472"/>
      <c r="I358" s="472"/>
      <c r="J358" s="472" t="s">
        <v>12</v>
      </c>
      <c r="K358" s="472"/>
      <c r="L358" s="472"/>
      <c r="M358" s="472" t="s">
        <v>13</v>
      </c>
      <c r="N358" s="472"/>
      <c r="O358" s="472"/>
    </row>
    <row r="359" spans="1:15" ht="13.5" thickBot="1">
      <c r="A359" s="108" t="s">
        <v>14</v>
      </c>
      <c r="B359" s="513"/>
      <c r="C359" s="516"/>
      <c r="D359" s="105" t="s">
        <v>15</v>
      </c>
      <c r="E359" s="105" t="s">
        <v>16</v>
      </c>
      <c r="F359" s="105" t="s">
        <v>17</v>
      </c>
      <c r="G359" s="105" t="s">
        <v>15</v>
      </c>
      <c r="H359" s="105" t="s">
        <v>16</v>
      </c>
      <c r="I359" s="105" t="s">
        <v>17</v>
      </c>
      <c r="J359" s="105" t="s">
        <v>15</v>
      </c>
      <c r="K359" s="105" t="s">
        <v>16</v>
      </c>
      <c r="L359" s="105" t="s">
        <v>17</v>
      </c>
      <c r="M359" s="314" t="s">
        <v>15</v>
      </c>
      <c r="N359" s="105" t="s">
        <v>16</v>
      </c>
      <c r="O359" s="105" t="s">
        <v>17</v>
      </c>
    </row>
    <row r="360" spans="1:15" ht="36.75" thickBot="1">
      <c r="A360" s="341" t="s">
        <v>133</v>
      </c>
      <c r="B360" s="316" t="s">
        <v>77</v>
      </c>
      <c r="C360" s="339" t="s">
        <v>109</v>
      </c>
      <c r="D360" s="124">
        <v>20</v>
      </c>
      <c r="E360" s="23">
        <v>19</v>
      </c>
      <c r="F360" s="61">
        <f>SUM(D360:E360)</f>
        <v>39</v>
      </c>
      <c r="G360" s="124">
        <v>15</v>
      </c>
      <c r="H360" s="23">
        <v>15</v>
      </c>
      <c r="I360" s="61">
        <f>SUM(G360:H360)</f>
        <v>30</v>
      </c>
      <c r="J360" s="124">
        <v>15</v>
      </c>
      <c r="K360" s="23">
        <v>10</v>
      </c>
      <c r="L360" s="61">
        <f>SUM(J360:K360)</f>
        <v>25</v>
      </c>
      <c r="M360" s="359">
        <f>SUM(G360,J360)</f>
        <v>30</v>
      </c>
      <c r="N360" s="23">
        <f>SUM(H360,K360)</f>
        <v>25</v>
      </c>
      <c r="O360" s="61">
        <f>SUM(M360:N360)</f>
        <v>55</v>
      </c>
    </row>
    <row r="361" spans="1:15" ht="13.5" thickBot="1">
      <c r="A361" s="487" t="s">
        <v>31</v>
      </c>
      <c r="B361" s="487"/>
      <c r="C361" s="487"/>
      <c r="D361" s="107">
        <f>D360</f>
        <v>20</v>
      </c>
      <c r="E361" s="107">
        <f aca="true" t="shared" si="110" ref="E361:N362">E360</f>
        <v>19</v>
      </c>
      <c r="F361" s="107">
        <f t="shared" si="110"/>
        <v>39</v>
      </c>
      <c r="G361" s="107">
        <f t="shared" si="110"/>
        <v>15</v>
      </c>
      <c r="H361" s="107">
        <f t="shared" si="110"/>
        <v>15</v>
      </c>
      <c r="I361" s="107">
        <f t="shared" si="110"/>
        <v>30</v>
      </c>
      <c r="J361" s="107">
        <f t="shared" si="110"/>
        <v>15</v>
      </c>
      <c r="K361" s="107">
        <f t="shared" si="110"/>
        <v>10</v>
      </c>
      <c r="L361" s="107">
        <f t="shared" si="110"/>
        <v>25</v>
      </c>
      <c r="M361" s="107">
        <f t="shared" si="110"/>
        <v>30</v>
      </c>
      <c r="N361" s="107">
        <f t="shared" si="110"/>
        <v>25</v>
      </c>
      <c r="O361" s="107">
        <f>O360</f>
        <v>55</v>
      </c>
    </row>
    <row r="362" spans="1:15" ht="13.5" thickBot="1">
      <c r="A362" s="496" t="s">
        <v>45</v>
      </c>
      <c r="B362" s="496"/>
      <c r="C362" s="496"/>
      <c r="D362" s="33">
        <f>D361</f>
        <v>20</v>
      </c>
      <c r="E362" s="33">
        <f t="shared" si="110"/>
        <v>19</v>
      </c>
      <c r="F362" s="33">
        <f t="shared" si="110"/>
        <v>39</v>
      </c>
      <c r="G362" s="33">
        <f t="shared" si="110"/>
        <v>15</v>
      </c>
      <c r="H362" s="33">
        <f t="shared" si="110"/>
        <v>15</v>
      </c>
      <c r="I362" s="33">
        <f t="shared" si="110"/>
        <v>30</v>
      </c>
      <c r="J362" s="33">
        <f t="shared" si="110"/>
        <v>15</v>
      </c>
      <c r="K362" s="33">
        <f t="shared" si="110"/>
        <v>10</v>
      </c>
      <c r="L362" s="33">
        <f t="shared" si="110"/>
        <v>25</v>
      </c>
      <c r="M362" s="33">
        <f t="shared" si="110"/>
        <v>30</v>
      </c>
      <c r="N362" s="33">
        <f t="shared" si="110"/>
        <v>25</v>
      </c>
      <c r="O362" s="33">
        <f>O361</f>
        <v>55</v>
      </c>
    </row>
    <row r="363" spans="1:15" ht="12.75">
      <c r="A363" s="36"/>
      <c r="B363" s="36"/>
      <c r="C363" s="36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</row>
    <row r="364" spans="1:15" ht="13.5" thickBot="1">
      <c r="A364" s="34"/>
      <c r="B364" s="34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3.5" thickBot="1">
      <c r="A365" s="489" t="s">
        <v>78</v>
      </c>
      <c r="B365" s="489"/>
      <c r="C365" s="489"/>
      <c r="D365" s="489"/>
      <c r="E365" s="489"/>
      <c r="F365" s="489"/>
      <c r="G365" s="484" t="s">
        <v>6</v>
      </c>
      <c r="H365" s="484"/>
      <c r="I365" s="484"/>
      <c r="J365" s="484"/>
      <c r="K365" s="484"/>
      <c r="L365" s="484"/>
      <c r="M365" s="484"/>
      <c r="N365" s="484"/>
      <c r="O365" s="484"/>
    </row>
    <row r="366" spans="1:15" ht="13.5" thickBot="1">
      <c r="A366" s="108" t="s">
        <v>7</v>
      </c>
      <c r="B366" s="512" t="s">
        <v>47</v>
      </c>
      <c r="C366" s="497" t="s">
        <v>9</v>
      </c>
      <c r="D366" s="472" t="s">
        <v>10</v>
      </c>
      <c r="E366" s="472"/>
      <c r="F366" s="472"/>
      <c r="G366" s="472" t="s">
        <v>11</v>
      </c>
      <c r="H366" s="472"/>
      <c r="I366" s="472"/>
      <c r="J366" s="472" t="s">
        <v>12</v>
      </c>
      <c r="K366" s="472"/>
      <c r="L366" s="472"/>
      <c r="M366" s="472" t="s">
        <v>13</v>
      </c>
      <c r="N366" s="472"/>
      <c r="O366" s="472"/>
    </row>
    <row r="367" spans="1:15" ht="13.5" thickBot="1">
      <c r="A367" s="108" t="s">
        <v>14</v>
      </c>
      <c r="B367" s="513"/>
      <c r="C367" s="516"/>
      <c r="D367" s="105" t="s">
        <v>15</v>
      </c>
      <c r="E367" s="105" t="s">
        <v>16</v>
      </c>
      <c r="F367" s="105" t="s">
        <v>17</v>
      </c>
      <c r="G367" s="105" t="s">
        <v>15</v>
      </c>
      <c r="H367" s="105" t="s">
        <v>16</v>
      </c>
      <c r="I367" s="105" t="s">
        <v>17</v>
      </c>
      <c r="J367" s="314" t="s">
        <v>15</v>
      </c>
      <c r="K367" s="105" t="s">
        <v>16</v>
      </c>
      <c r="L367" s="105" t="s">
        <v>17</v>
      </c>
      <c r="M367" s="105" t="s">
        <v>15</v>
      </c>
      <c r="N367" s="105" t="s">
        <v>16</v>
      </c>
      <c r="O367" s="105" t="s">
        <v>17</v>
      </c>
    </row>
    <row r="368" spans="1:15" ht="13.5" thickBot="1">
      <c r="A368" s="341" t="s">
        <v>183</v>
      </c>
      <c r="B368" s="316" t="s">
        <v>134</v>
      </c>
      <c r="C368" s="339" t="s">
        <v>80</v>
      </c>
      <c r="D368" s="127">
        <v>9</v>
      </c>
      <c r="E368" s="14">
        <v>16</v>
      </c>
      <c r="F368" s="236">
        <f>SUM(D368:E368)</f>
        <v>25</v>
      </c>
      <c r="G368" s="127">
        <v>9</v>
      </c>
      <c r="H368" s="14">
        <v>14</v>
      </c>
      <c r="I368" s="236">
        <f>SUM(G368:H368)</f>
        <v>23</v>
      </c>
      <c r="J368" s="127">
        <v>15</v>
      </c>
      <c r="K368" s="14">
        <v>29</v>
      </c>
      <c r="L368" s="236">
        <f>SUM(J368:K368)</f>
        <v>44</v>
      </c>
      <c r="M368" s="127">
        <f>SUM(G368,J368)</f>
        <v>24</v>
      </c>
      <c r="N368" s="14">
        <f>SUM(H368,K368)</f>
        <v>43</v>
      </c>
      <c r="O368" s="236">
        <f>SUM(M368:N368)</f>
        <v>67</v>
      </c>
    </row>
    <row r="369" spans="1:15" ht="13.5" thickBot="1">
      <c r="A369" s="514" t="s">
        <v>31</v>
      </c>
      <c r="B369" s="515"/>
      <c r="C369" s="515"/>
      <c r="D369" s="343">
        <f>D368</f>
        <v>9</v>
      </c>
      <c r="E369" s="344">
        <f aca="true" t="shared" si="111" ref="E369:N370">E368</f>
        <v>16</v>
      </c>
      <c r="F369" s="345">
        <f t="shared" si="111"/>
        <v>25</v>
      </c>
      <c r="G369" s="343">
        <f t="shared" si="111"/>
        <v>9</v>
      </c>
      <c r="H369" s="344">
        <f t="shared" si="111"/>
        <v>14</v>
      </c>
      <c r="I369" s="345">
        <f t="shared" si="111"/>
        <v>23</v>
      </c>
      <c r="J369" s="343">
        <f t="shared" si="111"/>
        <v>15</v>
      </c>
      <c r="K369" s="344">
        <f t="shared" si="111"/>
        <v>29</v>
      </c>
      <c r="L369" s="345">
        <f t="shared" si="111"/>
        <v>44</v>
      </c>
      <c r="M369" s="342">
        <f t="shared" si="111"/>
        <v>24</v>
      </c>
      <c r="N369" s="43">
        <f t="shared" si="111"/>
        <v>43</v>
      </c>
      <c r="O369" s="208">
        <f>O368</f>
        <v>67</v>
      </c>
    </row>
    <row r="370" spans="1:15" ht="13.5" thickBot="1">
      <c r="A370" s="496" t="s">
        <v>45</v>
      </c>
      <c r="B370" s="496"/>
      <c r="C370" s="496"/>
      <c r="D370" s="33">
        <f>D369</f>
        <v>9</v>
      </c>
      <c r="E370" s="33">
        <f t="shared" si="111"/>
        <v>16</v>
      </c>
      <c r="F370" s="33">
        <f t="shared" si="111"/>
        <v>25</v>
      </c>
      <c r="G370" s="33">
        <f t="shared" si="111"/>
        <v>9</v>
      </c>
      <c r="H370" s="33">
        <f t="shared" si="111"/>
        <v>14</v>
      </c>
      <c r="I370" s="33">
        <f t="shared" si="111"/>
        <v>23</v>
      </c>
      <c r="J370" s="33">
        <f t="shared" si="111"/>
        <v>15</v>
      </c>
      <c r="K370" s="33">
        <f t="shared" si="111"/>
        <v>29</v>
      </c>
      <c r="L370" s="33">
        <f t="shared" si="111"/>
        <v>44</v>
      </c>
      <c r="M370" s="33">
        <f t="shared" si="111"/>
        <v>24</v>
      </c>
      <c r="N370" s="33">
        <f>N369</f>
        <v>43</v>
      </c>
      <c r="O370" s="33">
        <f>O369</f>
        <v>67</v>
      </c>
    </row>
    <row r="371" spans="1:15" ht="12.75">
      <c r="A371" s="34"/>
      <c r="B371" s="34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3.5" thickBot="1">
      <c r="A372" s="34"/>
      <c r="B372" s="34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3.5" thickBot="1">
      <c r="A373" s="489" t="s">
        <v>124</v>
      </c>
      <c r="B373" s="489"/>
      <c r="C373" s="489"/>
      <c r="D373" s="489"/>
      <c r="E373" s="489"/>
      <c r="F373" s="489"/>
      <c r="G373" s="484" t="s">
        <v>6</v>
      </c>
      <c r="H373" s="484"/>
      <c r="I373" s="484"/>
      <c r="J373" s="484"/>
      <c r="K373" s="484"/>
      <c r="L373" s="484"/>
      <c r="M373" s="484"/>
      <c r="N373" s="484"/>
      <c r="O373" s="484"/>
    </row>
    <row r="374" spans="1:52" s="79" customFormat="1" ht="13.5" thickBot="1">
      <c r="A374" s="108" t="s">
        <v>7</v>
      </c>
      <c r="B374" s="512" t="s">
        <v>47</v>
      </c>
      <c r="C374" s="497" t="s">
        <v>9</v>
      </c>
      <c r="D374" s="472" t="s">
        <v>10</v>
      </c>
      <c r="E374" s="472"/>
      <c r="F374" s="472"/>
      <c r="G374" s="472" t="s">
        <v>11</v>
      </c>
      <c r="H374" s="472"/>
      <c r="I374" s="472"/>
      <c r="J374" s="472" t="s">
        <v>12</v>
      </c>
      <c r="K374" s="472"/>
      <c r="L374" s="472"/>
      <c r="M374" s="472" t="s">
        <v>13</v>
      </c>
      <c r="N374" s="472"/>
      <c r="O374" s="472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</row>
    <row r="375" spans="1:52" s="79" customFormat="1" ht="13.5" thickBot="1">
      <c r="A375" s="108" t="s">
        <v>14</v>
      </c>
      <c r="B375" s="513"/>
      <c r="C375" s="498"/>
      <c r="D375" s="105" t="s">
        <v>15</v>
      </c>
      <c r="E375" s="105" t="s">
        <v>16</v>
      </c>
      <c r="F375" s="105" t="s">
        <v>17</v>
      </c>
      <c r="G375" s="105" t="s">
        <v>15</v>
      </c>
      <c r="H375" s="105" t="s">
        <v>16</v>
      </c>
      <c r="I375" s="105" t="s">
        <v>17</v>
      </c>
      <c r="J375" s="105" t="s">
        <v>15</v>
      </c>
      <c r="K375" s="105" t="s">
        <v>16</v>
      </c>
      <c r="L375" s="105" t="s">
        <v>17</v>
      </c>
      <c r="M375" s="105" t="s">
        <v>15</v>
      </c>
      <c r="N375" s="105" t="s">
        <v>16</v>
      </c>
      <c r="O375" s="105" t="s">
        <v>17</v>
      </c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</row>
    <row r="376" spans="1:52" s="79" customFormat="1" ht="24">
      <c r="A376" s="346" t="s">
        <v>135</v>
      </c>
      <c r="B376" s="310" t="s">
        <v>136</v>
      </c>
      <c r="C376" s="113" t="s">
        <v>109</v>
      </c>
      <c r="D376" s="127">
        <v>19</v>
      </c>
      <c r="E376" s="65">
        <v>12</v>
      </c>
      <c r="F376" s="19">
        <f>SUM(D376:E376)</f>
        <v>31</v>
      </c>
      <c r="G376" s="123">
        <v>16</v>
      </c>
      <c r="H376" s="65">
        <v>11</v>
      </c>
      <c r="I376" s="19">
        <f>SUM(G376:H376)</f>
        <v>27</v>
      </c>
      <c r="J376" s="127">
        <v>20</v>
      </c>
      <c r="K376" s="14">
        <v>11</v>
      </c>
      <c r="L376" s="19">
        <f>SUM(J376:K376)</f>
        <v>31</v>
      </c>
      <c r="M376" s="260">
        <f aca="true" t="shared" si="112" ref="M376:N378">SUM(G376,J376)</f>
        <v>36</v>
      </c>
      <c r="N376" s="21">
        <f t="shared" si="112"/>
        <v>22</v>
      </c>
      <c r="O376" s="61">
        <f>SUM(M376:N376)</f>
        <v>58</v>
      </c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</row>
    <row r="377" spans="1:15" ht="24">
      <c r="A377" s="347" t="s">
        <v>137</v>
      </c>
      <c r="B377" s="169" t="s">
        <v>136</v>
      </c>
      <c r="C377" s="82" t="s">
        <v>109</v>
      </c>
      <c r="D377" s="118">
        <v>17</v>
      </c>
      <c r="E377" s="29">
        <v>12</v>
      </c>
      <c r="F377" s="61">
        <f>SUM(D377:E377)</f>
        <v>29</v>
      </c>
      <c r="G377" s="124">
        <v>10</v>
      </c>
      <c r="H377" s="29">
        <v>11</v>
      </c>
      <c r="I377" s="24">
        <f>SUM(G377:H377)</f>
        <v>21</v>
      </c>
      <c r="J377" s="118">
        <v>22</v>
      </c>
      <c r="K377" s="22">
        <v>11</v>
      </c>
      <c r="L377" s="24">
        <f>SUM(J377:K377)</f>
        <v>33</v>
      </c>
      <c r="M377" s="235">
        <f t="shared" si="112"/>
        <v>32</v>
      </c>
      <c r="N377" s="22">
        <f>SUM(H377,K377)</f>
        <v>22</v>
      </c>
      <c r="O377" s="24">
        <f>SUM(M377:N377)</f>
        <v>54</v>
      </c>
    </row>
    <row r="378" spans="1:52" s="79" customFormat="1" ht="24.75" thickBot="1">
      <c r="A378" s="216" t="s">
        <v>150</v>
      </c>
      <c r="B378" s="223" t="s">
        <v>136</v>
      </c>
      <c r="C378" s="97" t="s">
        <v>109</v>
      </c>
      <c r="D378" s="198">
        <v>9</v>
      </c>
      <c r="E378" s="272">
        <v>8</v>
      </c>
      <c r="F378" s="188">
        <f>SUM(D378:E378)</f>
        <v>17</v>
      </c>
      <c r="G378" s="234">
        <v>9</v>
      </c>
      <c r="H378" s="272">
        <v>11</v>
      </c>
      <c r="I378" s="188">
        <f>SUM(G378:H378)</f>
        <v>20</v>
      </c>
      <c r="J378" s="198">
        <v>9</v>
      </c>
      <c r="K378" s="187">
        <v>9</v>
      </c>
      <c r="L378" s="188">
        <f>SUM(J378:K378)</f>
        <v>18</v>
      </c>
      <c r="M378" s="273">
        <f>SUM(G378,J378)</f>
        <v>18</v>
      </c>
      <c r="N378" s="32">
        <f t="shared" si="112"/>
        <v>20</v>
      </c>
      <c r="O378" s="63">
        <f>SUM(M378:N378)</f>
        <v>38</v>
      </c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</row>
    <row r="379" spans="1:15" ht="13.5" thickBot="1">
      <c r="A379" s="487" t="s">
        <v>31</v>
      </c>
      <c r="B379" s="487"/>
      <c r="C379" s="487"/>
      <c r="D379" s="107">
        <f>SUM(D376:D378)</f>
        <v>45</v>
      </c>
      <c r="E379" s="107">
        <f aca="true" t="shared" si="113" ref="E379:O379">SUM(E376:E378)</f>
        <v>32</v>
      </c>
      <c r="F379" s="107">
        <f t="shared" si="113"/>
        <v>77</v>
      </c>
      <c r="G379" s="107">
        <f t="shared" si="113"/>
        <v>35</v>
      </c>
      <c r="H379" s="107">
        <f t="shared" si="113"/>
        <v>33</v>
      </c>
      <c r="I379" s="107">
        <f t="shared" si="113"/>
        <v>68</v>
      </c>
      <c r="J379" s="107">
        <f t="shared" si="113"/>
        <v>51</v>
      </c>
      <c r="K379" s="107">
        <f>SUM(K376:K378)</f>
        <v>31</v>
      </c>
      <c r="L379" s="107">
        <f>SUM(L376:L378)</f>
        <v>82</v>
      </c>
      <c r="M379" s="107">
        <f t="shared" si="113"/>
        <v>86</v>
      </c>
      <c r="N379" s="107">
        <f t="shared" si="113"/>
        <v>64</v>
      </c>
      <c r="O379" s="107">
        <f t="shared" si="113"/>
        <v>150</v>
      </c>
    </row>
    <row r="380" spans="1:15" ht="13.5" thickBot="1">
      <c r="A380" s="496" t="s">
        <v>45</v>
      </c>
      <c r="B380" s="496"/>
      <c r="C380" s="496"/>
      <c r="D380" s="33">
        <f>D379</f>
        <v>45</v>
      </c>
      <c r="E380" s="33">
        <f aca="true" t="shared" si="114" ref="E380:N380">E379</f>
        <v>32</v>
      </c>
      <c r="F380" s="33">
        <f t="shared" si="114"/>
        <v>77</v>
      </c>
      <c r="G380" s="33">
        <f t="shared" si="114"/>
        <v>35</v>
      </c>
      <c r="H380" s="33">
        <f t="shared" si="114"/>
        <v>33</v>
      </c>
      <c r="I380" s="33">
        <f t="shared" si="114"/>
        <v>68</v>
      </c>
      <c r="J380" s="33">
        <f t="shared" si="114"/>
        <v>51</v>
      </c>
      <c r="K380" s="33">
        <f t="shared" si="114"/>
        <v>31</v>
      </c>
      <c r="L380" s="33">
        <f t="shared" si="114"/>
        <v>82</v>
      </c>
      <c r="M380" s="33">
        <f t="shared" si="114"/>
        <v>86</v>
      </c>
      <c r="N380" s="33">
        <f t="shared" si="114"/>
        <v>64</v>
      </c>
      <c r="O380" s="33">
        <f>O379</f>
        <v>150</v>
      </c>
    </row>
    <row r="381" spans="1:15" ht="12.75">
      <c r="A381" s="34"/>
      <c r="B381" s="34"/>
      <c r="C381" s="34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3.5" thickBot="1">
      <c r="A382" s="34"/>
      <c r="B382" s="34"/>
      <c r="C382" s="34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3.5" thickBot="1">
      <c r="A383" s="473" t="s">
        <v>124</v>
      </c>
      <c r="B383" s="474"/>
      <c r="C383" s="474"/>
      <c r="D383" s="474"/>
      <c r="E383" s="474"/>
      <c r="F383" s="475"/>
      <c r="G383" s="481" t="s">
        <v>6</v>
      </c>
      <c r="H383" s="482"/>
      <c r="I383" s="482"/>
      <c r="J383" s="482"/>
      <c r="K383" s="482"/>
      <c r="L383" s="482"/>
      <c r="M383" s="482"/>
      <c r="N383" s="482"/>
      <c r="O383" s="483"/>
    </row>
    <row r="384" spans="1:52" s="79" customFormat="1" ht="13.5" customHeight="1" thickBot="1">
      <c r="A384" s="108" t="s">
        <v>7</v>
      </c>
      <c r="B384" s="512" t="s">
        <v>47</v>
      </c>
      <c r="C384" s="497" t="s">
        <v>9</v>
      </c>
      <c r="D384" s="476" t="s">
        <v>10</v>
      </c>
      <c r="E384" s="477"/>
      <c r="F384" s="478"/>
      <c r="G384" s="476" t="s">
        <v>11</v>
      </c>
      <c r="H384" s="477"/>
      <c r="I384" s="478"/>
      <c r="J384" s="476" t="s">
        <v>12</v>
      </c>
      <c r="K384" s="477"/>
      <c r="L384" s="478"/>
      <c r="M384" s="476" t="s">
        <v>13</v>
      </c>
      <c r="N384" s="477"/>
      <c r="O384" s="478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</row>
    <row r="385" spans="1:52" s="79" customFormat="1" ht="13.5" thickBot="1">
      <c r="A385" s="103" t="s">
        <v>42</v>
      </c>
      <c r="B385" s="513"/>
      <c r="C385" s="498"/>
      <c r="D385" s="130" t="s">
        <v>15</v>
      </c>
      <c r="E385" s="130" t="s">
        <v>16</v>
      </c>
      <c r="F385" s="130" t="s">
        <v>17</v>
      </c>
      <c r="G385" s="130" t="s">
        <v>15</v>
      </c>
      <c r="H385" s="130" t="s">
        <v>16</v>
      </c>
      <c r="I385" s="130" t="s">
        <v>17</v>
      </c>
      <c r="J385" s="130" t="s">
        <v>15</v>
      </c>
      <c r="K385" s="130" t="s">
        <v>16</v>
      </c>
      <c r="L385" s="130" t="s">
        <v>17</v>
      </c>
      <c r="M385" s="311" t="s">
        <v>15</v>
      </c>
      <c r="N385" s="130" t="s">
        <v>16</v>
      </c>
      <c r="O385" s="130" t="s">
        <v>17</v>
      </c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</row>
    <row r="386" spans="1:52" s="79" customFormat="1" ht="24.75" thickBot="1">
      <c r="A386" s="341" t="s">
        <v>186</v>
      </c>
      <c r="B386" s="316" t="s">
        <v>187</v>
      </c>
      <c r="C386" s="4" t="s">
        <v>109</v>
      </c>
      <c r="D386" s="140">
        <v>0</v>
      </c>
      <c r="E386" s="42">
        <v>0</v>
      </c>
      <c r="F386" s="332">
        <f>SUM(D386:E386)</f>
        <v>0</v>
      </c>
      <c r="G386" s="269">
        <v>0</v>
      </c>
      <c r="H386" s="42">
        <v>0</v>
      </c>
      <c r="I386" s="332">
        <f>SUM(G386:H386)</f>
        <v>0</v>
      </c>
      <c r="J386" s="269">
        <v>0</v>
      </c>
      <c r="K386" s="42">
        <v>0</v>
      </c>
      <c r="L386" s="332">
        <f>SUM(J386:K386)</f>
        <v>0</v>
      </c>
      <c r="M386" s="141">
        <f>SUM(G386,J386)</f>
        <v>0</v>
      </c>
      <c r="N386" s="141">
        <f>SUM(H386,K386)</f>
        <v>0</v>
      </c>
      <c r="O386" s="60">
        <f>SUM(M386:N386)</f>
        <v>0</v>
      </c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</row>
    <row r="387" spans="1:15" ht="13.5" thickBot="1">
      <c r="A387" s="518" t="s">
        <v>31</v>
      </c>
      <c r="B387" s="519"/>
      <c r="C387" s="520"/>
      <c r="D387" s="107">
        <f>D386</f>
        <v>0</v>
      </c>
      <c r="E387" s="107">
        <f aca="true" t="shared" si="115" ref="E387:O388">E386</f>
        <v>0</v>
      </c>
      <c r="F387" s="107">
        <f t="shared" si="115"/>
        <v>0</v>
      </c>
      <c r="G387" s="107">
        <f t="shared" si="115"/>
        <v>0</v>
      </c>
      <c r="H387" s="107">
        <f t="shared" si="115"/>
        <v>0</v>
      </c>
      <c r="I387" s="107">
        <f t="shared" si="115"/>
        <v>0</v>
      </c>
      <c r="J387" s="107">
        <f t="shared" si="115"/>
        <v>0</v>
      </c>
      <c r="K387" s="107">
        <f t="shared" si="115"/>
        <v>0</v>
      </c>
      <c r="L387" s="107">
        <f t="shared" si="115"/>
        <v>0</v>
      </c>
      <c r="M387" s="107">
        <f t="shared" si="115"/>
        <v>0</v>
      </c>
      <c r="N387" s="107">
        <f t="shared" si="115"/>
        <v>0</v>
      </c>
      <c r="O387" s="107">
        <f t="shared" si="115"/>
        <v>0</v>
      </c>
    </row>
    <row r="388" spans="1:15" ht="13.5" thickBot="1">
      <c r="A388" s="521" t="s">
        <v>45</v>
      </c>
      <c r="B388" s="522"/>
      <c r="C388" s="523"/>
      <c r="D388" s="132">
        <f>D387</f>
        <v>0</v>
      </c>
      <c r="E388" s="132">
        <f t="shared" si="115"/>
        <v>0</v>
      </c>
      <c r="F388" s="132">
        <f t="shared" si="115"/>
        <v>0</v>
      </c>
      <c r="G388" s="132">
        <f t="shared" si="115"/>
        <v>0</v>
      </c>
      <c r="H388" s="132">
        <f t="shared" si="115"/>
        <v>0</v>
      </c>
      <c r="I388" s="132">
        <f t="shared" si="115"/>
        <v>0</v>
      </c>
      <c r="J388" s="132">
        <f t="shared" si="115"/>
        <v>0</v>
      </c>
      <c r="K388" s="132">
        <f t="shared" si="115"/>
        <v>0</v>
      </c>
      <c r="L388" s="132">
        <f t="shared" si="115"/>
        <v>0</v>
      </c>
      <c r="M388" s="132">
        <f t="shared" si="115"/>
        <v>0</v>
      </c>
      <c r="N388" s="132">
        <f t="shared" si="115"/>
        <v>0</v>
      </c>
      <c r="O388" s="132">
        <f>O387</f>
        <v>0</v>
      </c>
    </row>
    <row r="389" spans="1:15" ht="12.75">
      <c r="A389" s="34"/>
      <c r="B389" s="34"/>
      <c r="C389" s="34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3.5" thickBot="1">
      <c r="A390" s="34"/>
      <c r="B390" s="34"/>
      <c r="C390" s="34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3.5" thickBot="1">
      <c r="A391" s="489" t="s">
        <v>124</v>
      </c>
      <c r="B391" s="489"/>
      <c r="C391" s="489"/>
      <c r="D391" s="489"/>
      <c r="E391" s="489"/>
      <c r="F391" s="489"/>
      <c r="G391" s="484" t="s">
        <v>6</v>
      </c>
      <c r="H391" s="484"/>
      <c r="I391" s="484"/>
      <c r="J391" s="484"/>
      <c r="K391" s="484"/>
      <c r="L391" s="484"/>
      <c r="M391" s="484"/>
      <c r="N391" s="484"/>
      <c r="O391" s="484"/>
    </row>
    <row r="392" spans="1:52" s="79" customFormat="1" ht="13.5" thickBot="1">
      <c r="A392" s="108" t="s">
        <v>7</v>
      </c>
      <c r="B392" s="512" t="s">
        <v>47</v>
      </c>
      <c r="C392" s="497" t="s">
        <v>9</v>
      </c>
      <c r="D392" s="472" t="s">
        <v>10</v>
      </c>
      <c r="E392" s="472"/>
      <c r="F392" s="472"/>
      <c r="G392" s="472" t="s">
        <v>11</v>
      </c>
      <c r="H392" s="472"/>
      <c r="I392" s="472"/>
      <c r="J392" s="472" t="s">
        <v>12</v>
      </c>
      <c r="K392" s="472"/>
      <c r="L392" s="472"/>
      <c r="M392" s="472" t="s">
        <v>13</v>
      </c>
      <c r="N392" s="472"/>
      <c r="O392" s="472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</row>
    <row r="393" spans="1:15" ht="13.5" thickBot="1">
      <c r="A393" s="108" t="s">
        <v>14</v>
      </c>
      <c r="B393" s="513"/>
      <c r="C393" s="498"/>
      <c r="D393" s="105" t="s">
        <v>15</v>
      </c>
      <c r="E393" s="105" t="s">
        <v>16</v>
      </c>
      <c r="F393" s="105" t="s">
        <v>17</v>
      </c>
      <c r="G393" s="105" t="s">
        <v>15</v>
      </c>
      <c r="H393" s="105" t="s">
        <v>16</v>
      </c>
      <c r="I393" s="105" t="s">
        <v>17</v>
      </c>
      <c r="J393" s="105" t="s">
        <v>15</v>
      </c>
      <c r="K393" s="105" t="s">
        <v>16</v>
      </c>
      <c r="L393" s="105" t="s">
        <v>17</v>
      </c>
      <c r="M393" s="105" t="s">
        <v>15</v>
      </c>
      <c r="N393" s="105" t="s">
        <v>16</v>
      </c>
      <c r="O393" s="105" t="s">
        <v>17</v>
      </c>
    </row>
    <row r="394" spans="1:15" ht="24.75" thickBot="1">
      <c r="A394" s="341" t="s">
        <v>75</v>
      </c>
      <c r="B394" s="316" t="s">
        <v>144</v>
      </c>
      <c r="C394" s="339" t="s">
        <v>109</v>
      </c>
      <c r="D394" s="15">
        <v>28</v>
      </c>
      <c r="E394" s="15">
        <v>44</v>
      </c>
      <c r="F394" s="60">
        <f>SUM(D394:E394)</f>
        <v>72</v>
      </c>
      <c r="G394" s="269">
        <v>21</v>
      </c>
      <c r="H394" s="42">
        <v>40</v>
      </c>
      <c r="I394" s="332">
        <f>SUM(G394:H394)</f>
        <v>61</v>
      </c>
      <c r="J394" s="269">
        <v>42</v>
      </c>
      <c r="K394" s="42">
        <v>52</v>
      </c>
      <c r="L394" s="60">
        <f>SUM(J394:K394)</f>
        <v>94</v>
      </c>
      <c r="M394" s="335">
        <f>SUM(G394,J394)</f>
        <v>63</v>
      </c>
      <c r="N394" s="15">
        <f>SUM(H394,K394)</f>
        <v>92</v>
      </c>
      <c r="O394" s="16">
        <f>SUM(M394:N394)</f>
        <v>155</v>
      </c>
    </row>
    <row r="395" spans="1:15" ht="13.5" thickBot="1">
      <c r="A395" s="487" t="s">
        <v>31</v>
      </c>
      <c r="B395" s="487"/>
      <c r="C395" s="487"/>
      <c r="D395" s="107">
        <f>D394</f>
        <v>28</v>
      </c>
      <c r="E395" s="107">
        <f aca="true" t="shared" si="116" ref="E395:O395">E394</f>
        <v>44</v>
      </c>
      <c r="F395" s="107">
        <f t="shared" si="116"/>
        <v>72</v>
      </c>
      <c r="G395" s="107">
        <f t="shared" si="116"/>
        <v>21</v>
      </c>
      <c r="H395" s="107">
        <f t="shared" si="116"/>
        <v>40</v>
      </c>
      <c r="I395" s="107">
        <f t="shared" si="116"/>
        <v>61</v>
      </c>
      <c r="J395" s="107">
        <f t="shared" si="116"/>
        <v>42</v>
      </c>
      <c r="K395" s="107">
        <f t="shared" si="116"/>
        <v>52</v>
      </c>
      <c r="L395" s="107">
        <f t="shared" si="116"/>
        <v>94</v>
      </c>
      <c r="M395" s="107">
        <f t="shared" si="116"/>
        <v>63</v>
      </c>
      <c r="N395" s="107">
        <f t="shared" si="116"/>
        <v>92</v>
      </c>
      <c r="O395" s="107">
        <f t="shared" si="116"/>
        <v>155</v>
      </c>
    </row>
    <row r="396" spans="1:15" ht="13.5" thickBot="1">
      <c r="A396" s="496" t="s">
        <v>45</v>
      </c>
      <c r="B396" s="496"/>
      <c r="C396" s="496"/>
      <c r="D396" s="33">
        <f>D395</f>
        <v>28</v>
      </c>
      <c r="E396" s="33">
        <f aca="true" t="shared" si="117" ref="E396:N396">E395</f>
        <v>44</v>
      </c>
      <c r="F396" s="33">
        <f t="shared" si="117"/>
        <v>72</v>
      </c>
      <c r="G396" s="33">
        <f t="shared" si="117"/>
        <v>21</v>
      </c>
      <c r="H396" s="33">
        <f t="shared" si="117"/>
        <v>40</v>
      </c>
      <c r="I396" s="33">
        <f t="shared" si="117"/>
        <v>61</v>
      </c>
      <c r="J396" s="33">
        <f t="shared" si="117"/>
        <v>42</v>
      </c>
      <c r="K396" s="33">
        <f t="shared" si="117"/>
        <v>52</v>
      </c>
      <c r="L396" s="33">
        <f t="shared" si="117"/>
        <v>94</v>
      </c>
      <c r="M396" s="33">
        <f t="shared" si="117"/>
        <v>63</v>
      </c>
      <c r="N396" s="33">
        <f t="shared" si="117"/>
        <v>92</v>
      </c>
      <c r="O396" s="33">
        <f>O395</f>
        <v>155</v>
      </c>
    </row>
    <row r="397" spans="1:15" ht="12.75">
      <c r="A397" s="34"/>
      <c r="B397" s="34"/>
      <c r="C397" s="34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2.75">
      <c r="A398" s="34"/>
      <c r="B398" s="34"/>
      <c r="C398" s="34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2.75">
      <c r="A399" s="34"/>
      <c r="B399" s="34"/>
      <c r="C399" s="34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3.5" thickBot="1">
      <c r="A400" s="34"/>
      <c r="B400" s="34"/>
      <c r="C400" s="34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3.5" thickBot="1">
      <c r="A401" s="473" t="s">
        <v>124</v>
      </c>
      <c r="B401" s="474"/>
      <c r="C401" s="474"/>
      <c r="D401" s="474"/>
      <c r="E401" s="474"/>
      <c r="F401" s="475"/>
      <c r="G401" s="481" t="s">
        <v>6</v>
      </c>
      <c r="H401" s="482"/>
      <c r="I401" s="482"/>
      <c r="J401" s="482"/>
      <c r="K401" s="482"/>
      <c r="L401" s="482"/>
      <c r="M401" s="482"/>
      <c r="N401" s="482"/>
      <c r="O401" s="483"/>
    </row>
    <row r="402" spans="1:52" s="79" customFormat="1" ht="13.5" customHeight="1" thickBot="1">
      <c r="A402" s="108" t="s">
        <v>7</v>
      </c>
      <c r="B402" s="512" t="s">
        <v>47</v>
      </c>
      <c r="C402" s="497" t="s">
        <v>9</v>
      </c>
      <c r="D402" s="476" t="s">
        <v>10</v>
      </c>
      <c r="E402" s="477"/>
      <c r="F402" s="478"/>
      <c r="G402" s="476" t="s">
        <v>11</v>
      </c>
      <c r="H402" s="477"/>
      <c r="I402" s="478"/>
      <c r="J402" s="476" t="s">
        <v>12</v>
      </c>
      <c r="K402" s="477"/>
      <c r="L402" s="478"/>
      <c r="M402" s="476" t="s">
        <v>13</v>
      </c>
      <c r="N402" s="477"/>
      <c r="O402" s="478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</row>
    <row r="403" spans="1:15" ht="13.5" thickBot="1">
      <c r="A403" s="108" t="s">
        <v>14</v>
      </c>
      <c r="B403" s="513"/>
      <c r="C403" s="498"/>
      <c r="D403" s="105" t="s">
        <v>15</v>
      </c>
      <c r="E403" s="105" t="s">
        <v>16</v>
      </c>
      <c r="F403" s="105" t="s">
        <v>17</v>
      </c>
      <c r="G403" s="105" t="s">
        <v>15</v>
      </c>
      <c r="H403" s="105" t="s">
        <v>16</v>
      </c>
      <c r="I403" s="105" t="s">
        <v>17</v>
      </c>
      <c r="J403" s="105" t="s">
        <v>15</v>
      </c>
      <c r="K403" s="105" t="s">
        <v>16</v>
      </c>
      <c r="L403" s="105" t="s">
        <v>17</v>
      </c>
      <c r="M403" s="314" t="s">
        <v>15</v>
      </c>
      <c r="N403" s="105" t="s">
        <v>16</v>
      </c>
      <c r="O403" s="105" t="s">
        <v>17</v>
      </c>
    </row>
    <row r="404" spans="1:15" ht="24.75" thickBot="1">
      <c r="A404" s="341" t="s">
        <v>138</v>
      </c>
      <c r="B404" s="316" t="s">
        <v>139</v>
      </c>
      <c r="C404" s="348" t="s">
        <v>109</v>
      </c>
      <c r="D404" s="74">
        <v>37</v>
      </c>
      <c r="E404" s="27">
        <v>26</v>
      </c>
      <c r="F404" s="75">
        <f>SUM(D404:E404)</f>
        <v>63</v>
      </c>
      <c r="G404" s="74">
        <v>34</v>
      </c>
      <c r="H404" s="27">
        <v>23</v>
      </c>
      <c r="I404" s="75">
        <f>SUM(G404,H404)</f>
        <v>57</v>
      </c>
      <c r="J404" s="74">
        <v>29</v>
      </c>
      <c r="K404" s="27">
        <v>41</v>
      </c>
      <c r="L404" s="75">
        <f>SUM(J404:K404)</f>
        <v>70</v>
      </c>
      <c r="M404" s="260">
        <f>G404+J404</f>
        <v>63</v>
      </c>
      <c r="N404" s="21">
        <f>H404+K404</f>
        <v>64</v>
      </c>
      <c r="O404" s="75">
        <f>SUM(M404:N404)</f>
        <v>127</v>
      </c>
    </row>
    <row r="405" spans="1:15" ht="13.5" thickBot="1">
      <c r="A405" s="487" t="s">
        <v>147</v>
      </c>
      <c r="B405" s="487"/>
      <c r="C405" s="487"/>
      <c r="D405" s="107">
        <f>D404</f>
        <v>37</v>
      </c>
      <c r="E405" s="107">
        <f aca="true" t="shared" si="118" ref="E405:M405">E404</f>
        <v>26</v>
      </c>
      <c r="F405" s="107">
        <f t="shared" si="118"/>
        <v>63</v>
      </c>
      <c r="G405" s="107">
        <f t="shared" si="118"/>
        <v>34</v>
      </c>
      <c r="H405" s="107">
        <f t="shared" si="118"/>
        <v>23</v>
      </c>
      <c r="I405" s="107">
        <f t="shared" si="118"/>
        <v>57</v>
      </c>
      <c r="J405" s="107">
        <f t="shared" si="118"/>
        <v>29</v>
      </c>
      <c r="K405" s="107">
        <f t="shared" si="118"/>
        <v>41</v>
      </c>
      <c r="L405" s="107">
        <f t="shared" si="118"/>
        <v>70</v>
      </c>
      <c r="M405" s="107">
        <f t="shared" si="118"/>
        <v>63</v>
      </c>
      <c r="N405" s="107">
        <f>N404</f>
        <v>64</v>
      </c>
      <c r="O405" s="107">
        <f>O404</f>
        <v>127</v>
      </c>
    </row>
    <row r="406" spans="1:15" ht="13.5" thickBot="1">
      <c r="A406" s="517" t="s">
        <v>45</v>
      </c>
      <c r="B406" s="517"/>
      <c r="C406" s="517"/>
      <c r="D406" s="33">
        <f>D405</f>
        <v>37</v>
      </c>
      <c r="E406" s="33">
        <f aca="true" t="shared" si="119" ref="E406:N406">E405</f>
        <v>26</v>
      </c>
      <c r="F406" s="33">
        <f t="shared" si="119"/>
        <v>63</v>
      </c>
      <c r="G406" s="33">
        <f t="shared" si="119"/>
        <v>34</v>
      </c>
      <c r="H406" s="33">
        <f t="shared" si="119"/>
        <v>23</v>
      </c>
      <c r="I406" s="33">
        <f t="shared" si="119"/>
        <v>57</v>
      </c>
      <c r="J406" s="33">
        <f t="shared" si="119"/>
        <v>29</v>
      </c>
      <c r="K406" s="33">
        <f t="shared" si="119"/>
        <v>41</v>
      </c>
      <c r="L406" s="33">
        <f t="shared" si="119"/>
        <v>70</v>
      </c>
      <c r="M406" s="33">
        <f t="shared" si="119"/>
        <v>63</v>
      </c>
      <c r="N406" s="33">
        <f t="shared" si="119"/>
        <v>64</v>
      </c>
      <c r="O406" s="33">
        <f>O405</f>
        <v>127</v>
      </c>
    </row>
    <row r="407" spans="1:15" ht="12.75">
      <c r="A407" s="174"/>
      <c r="B407" s="174"/>
      <c r="C407" s="174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3.5" thickBot="1">
      <c r="A408" s="174"/>
      <c r="B408" s="174"/>
      <c r="C408" s="174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52" s="79" customFormat="1" ht="13.5" thickBot="1">
      <c r="A409" s="489" t="s">
        <v>124</v>
      </c>
      <c r="B409" s="489"/>
      <c r="C409" s="489"/>
      <c r="D409" s="489"/>
      <c r="E409" s="489"/>
      <c r="F409" s="489"/>
      <c r="G409" s="484" t="s">
        <v>6</v>
      </c>
      <c r="H409" s="484"/>
      <c r="I409" s="484"/>
      <c r="J409" s="484"/>
      <c r="K409" s="484"/>
      <c r="L409" s="484"/>
      <c r="M409" s="484"/>
      <c r="N409" s="484"/>
      <c r="O409" s="484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</row>
    <row r="410" spans="1:52" s="79" customFormat="1" ht="13.5" thickBot="1">
      <c r="A410" s="108" t="s">
        <v>7</v>
      </c>
      <c r="B410" s="512" t="s">
        <v>47</v>
      </c>
      <c r="C410" s="497" t="s">
        <v>9</v>
      </c>
      <c r="D410" s="472" t="s">
        <v>10</v>
      </c>
      <c r="E410" s="472"/>
      <c r="F410" s="472"/>
      <c r="G410" s="472" t="s">
        <v>11</v>
      </c>
      <c r="H410" s="472"/>
      <c r="I410" s="472"/>
      <c r="J410" s="472" t="s">
        <v>12</v>
      </c>
      <c r="K410" s="472"/>
      <c r="L410" s="472"/>
      <c r="M410" s="472" t="s">
        <v>13</v>
      </c>
      <c r="N410" s="472"/>
      <c r="O410" s="472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</row>
    <row r="411" spans="1:52" s="79" customFormat="1" ht="13.5" thickBot="1">
      <c r="A411" s="108" t="s">
        <v>14</v>
      </c>
      <c r="B411" s="513"/>
      <c r="C411" s="498"/>
      <c r="D411" s="105" t="s">
        <v>15</v>
      </c>
      <c r="E411" s="105" t="s">
        <v>16</v>
      </c>
      <c r="F411" s="105" t="s">
        <v>17</v>
      </c>
      <c r="G411" s="105" t="s">
        <v>15</v>
      </c>
      <c r="H411" s="105" t="s">
        <v>16</v>
      </c>
      <c r="I411" s="105" t="s">
        <v>17</v>
      </c>
      <c r="J411" s="105" t="s">
        <v>15</v>
      </c>
      <c r="K411" s="105" t="s">
        <v>16</v>
      </c>
      <c r="L411" s="105" t="s">
        <v>17</v>
      </c>
      <c r="M411" s="105" t="s">
        <v>15</v>
      </c>
      <c r="N411" s="105" t="s">
        <v>16</v>
      </c>
      <c r="O411" s="105" t="s">
        <v>17</v>
      </c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</row>
    <row r="412" spans="1:15" ht="24.75" thickBot="1">
      <c r="A412" s="341" t="s">
        <v>140</v>
      </c>
      <c r="B412" s="316" t="s">
        <v>132</v>
      </c>
      <c r="C412" s="348" t="s">
        <v>109</v>
      </c>
      <c r="D412" s="269">
        <v>0</v>
      </c>
      <c r="E412" s="42">
        <v>0</v>
      </c>
      <c r="F412" s="60">
        <f>SUM(D412:E412)</f>
        <v>0</v>
      </c>
      <c r="G412" s="269">
        <v>0</v>
      </c>
      <c r="H412" s="42">
        <v>0</v>
      </c>
      <c r="I412" s="60">
        <f>SUM(G412:H412)</f>
        <v>0</v>
      </c>
      <c r="J412" s="269">
        <v>6</v>
      </c>
      <c r="K412" s="42">
        <v>2</v>
      </c>
      <c r="L412" s="60">
        <f>SUM(J412:K412)</f>
        <v>8</v>
      </c>
      <c r="M412" s="260">
        <f>SUM(G412,J412)</f>
        <v>6</v>
      </c>
      <c r="N412" s="21">
        <f>SUM(H412,K412)</f>
        <v>2</v>
      </c>
      <c r="O412" s="75">
        <f>SUM(M412:N412)</f>
        <v>8</v>
      </c>
    </row>
    <row r="413" spans="1:15" ht="13.5" thickBot="1">
      <c r="A413" s="487" t="s">
        <v>148</v>
      </c>
      <c r="B413" s="487"/>
      <c r="C413" s="487"/>
      <c r="D413" s="107">
        <f aca="true" t="shared" si="120" ref="D413:O413">D412</f>
        <v>0</v>
      </c>
      <c r="E413" s="107">
        <f t="shared" si="120"/>
        <v>0</v>
      </c>
      <c r="F413" s="107">
        <f t="shared" si="120"/>
        <v>0</v>
      </c>
      <c r="G413" s="107">
        <f t="shared" si="120"/>
        <v>0</v>
      </c>
      <c r="H413" s="107">
        <f t="shared" si="120"/>
        <v>0</v>
      </c>
      <c r="I413" s="107">
        <f t="shared" si="120"/>
        <v>0</v>
      </c>
      <c r="J413" s="107">
        <f t="shared" si="120"/>
        <v>6</v>
      </c>
      <c r="K413" s="107">
        <f t="shared" si="120"/>
        <v>2</v>
      </c>
      <c r="L413" s="107">
        <f t="shared" si="120"/>
        <v>8</v>
      </c>
      <c r="M413" s="107">
        <f t="shared" si="120"/>
        <v>6</v>
      </c>
      <c r="N413" s="107">
        <f t="shared" si="120"/>
        <v>2</v>
      </c>
      <c r="O413" s="107">
        <f t="shared" si="120"/>
        <v>8</v>
      </c>
    </row>
    <row r="414" spans="1:15" ht="12.75">
      <c r="A414" s="37"/>
      <c r="B414" s="37"/>
      <c r="C414" s="37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</row>
    <row r="415" spans="1:15" ht="13.5" thickBot="1">
      <c r="A415" s="37"/>
      <c r="B415" s="37"/>
      <c r="C415" s="37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</row>
    <row r="416" spans="1:15" ht="13.5" thickBot="1">
      <c r="A416" s="108" t="s">
        <v>32</v>
      </c>
      <c r="B416" s="181" t="s">
        <v>47</v>
      </c>
      <c r="C416" s="105" t="s">
        <v>9</v>
      </c>
      <c r="D416" s="105" t="s">
        <v>15</v>
      </c>
      <c r="E416" s="105" t="s">
        <v>16</v>
      </c>
      <c r="F416" s="105" t="s">
        <v>17</v>
      </c>
      <c r="G416" s="105" t="s">
        <v>15</v>
      </c>
      <c r="H416" s="105" t="s">
        <v>16</v>
      </c>
      <c r="I416" s="105" t="s">
        <v>17</v>
      </c>
      <c r="J416" s="105" t="s">
        <v>15</v>
      </c>
      <c r="K416" s="105" t="s">
        <v>16</v>
      </c>
      <c r="L416" s="105" t="s">
        <v>17</v>
      </c>
      <c r="M416" s="105" t="s">
        <v>15</v>
      </c>
      <c r="N416" s="105" t="s">
        <v>16</v>
      </c>
      <c r="O416" s="105" t="s">
        <v>17</v>
      </c>
    </row>
    <row r="417" spans="1:15" ht="24.75" thickBot="1">
      <c r="A417" s="352" t="s">
        <v>141</v>
      </c>
      <c r="B417" s="353" t="s">
        <v>132</v>
      </c>
      <c r="C417" s="349" t="s">
        <v>109</v>
      </c>
      <c r="D417" s="350">
        <v>0</v>
      </c>
      <c r="E417" s="39">
        <v>0</v>
      </c>
      <c r="F417" s="351">
        <f>SUM(D417:E417)</f>
        <v>0</v>
      </c>
      <c r="G417" s="350">
        <v>0</v>
      </c>
      <c r="H417" s="39">
        <v>0</v>
      </c>
      <c r="I417" s="60">
        <f>SUM(G417:H417)</f>
        <v>0</v>
      </c>
      <c r="J417" s="350"/>
      <c r="K417" s="39">
        <v>0</v>
      </c>
      <c r="L417" s="351">
        <f>SUM(J417,K417)</f>
        <v>0</v>
      </c>
      <c r="M417" s="313">
        <f>SUM(G417,J417)</f>
        <v>0</v>
      </c>
      <c r="N417" s="14">
        <f>SUM(H417,K417)</f>
        <v>0</v>
      </c>
      <c r="O417" s="60">
        <f>SUM(M417:N417)</f>
        <v>0</v>
      </c>
    </row>
    <row r="418" spans="1:15" ht="13.5" thickBot="1">
      <c r="A418" s="487" t="s">
        <v>148</v>
      </c>
      <c r="B418" s="487"/>
      <c r="C418" s="487"/>
      <c r="D418" s="107">
        <f>D417</f>
        <v>0</v>
      </c>
      <c r="E418" s="107">
        <f aca="true" t="shared" si="121" ref="E418:O418">E417</f>
        <v>0</v>
      </c>
      <c r="F418" s="107">
        <f t="shared" si="121"/>
        <v>0</v>
      </c>
      <c r="G418" s="107">
        <f t="shared" si="121"/>
        <v>0</v>
      </c>
      <c r="H418" s="107">
        <f t="shared" si="121"/>
        <v>0</v>
      </c>
      <c r="I418" s="107">
        <f t="shared" si="121"/>
        <v>0</v>
      </c>
      <c r="J418" s="107">
        <f t="shared" si="121"/>
        <v>0</v>
      </c>
      <c r="K418" s="107">
        <f t="shared" si="121"/>
        <v>0</v>
      </c>
      <c r="L418" s="107">
        <f t="shared" si="121"/>
        <v>0</v>
      </c>
      <c r="M418" s="107">
        <f>M417</f>
        <v>0</v>
      </c>
      <c r="N418" s="107">
        <f>N417</f>
        <v>0</v>
      </c>
      <c r="O418" s="107">
        <f t="shared" si="121"/>
        <v>0</v>
      </c>
    </row>
    <row r="419" spans="1:15" ht="13.5" thickBot="1">
      <c r="A419" s="496" t="s">
        <v>45</v>
      </c>
      <c r="B419" s="496"/>
      <c r="C419" s="496"/>
      <c r="D419" s="107">
        <f aca="true" t="shared" si="122" ref="D419:N419">D418+D413</f>
        <v>0</v>
      </c>
      <c r="E419" s="107">
        <f t="shared" si="122"/>
        <v>0</v>
      </c>
      <c r="F419" s="107">
        <f t="shared" si="122"/>
        <v>0</v>
      </c>
      <c r="G419" s="107">
        <f t="shared" si="122"/>
        <v>0</v>
      </c>
      <c r="H419" s="107">
        <f t="shared" si="122"/>
        <v>0</v>
      </c>
      <c r="I419" s="107">
        <f t="shared" si="122"/>
        <v>0</v>
      </c>
      <c r="J419" s="107">
        <f t="shared" si="122"/>
        <v>6</v>
      </c>
      <c r="K419" s="107">
        <f t="shared" si="122"/>
        <v>2</v>
      </c>
      <c r="L419" s="107">
        <f t="shared" si="122"/>
        <v>8</v>
      </c>
      <c r="M419" s="107">
        <f t="shared" si="122"/>
        <v>6</v>
      </c>
      <c r="N419" s="107">
        <f t="shared" si="122"/>
        <v>2</v>
      </c>
      <c r="O419" s="107">
        <f>O418+O413</f>
        <v>8</v>
      </c>
    </row>
    <row r="420" spans="1:15" ht="13.5" thickBot="1">
      <c r="A420" s="36"/>
      <c r="B420" s="36"/>
      <c r="C420" s="36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</row>
    <row r="421" spans="1:15" ht="13.5" thickBot="1">
      <c r="A421" s="490" t="s">
        <v>146</v>
      </c>
      <c r="B421" s="490"/>
      <c r="C421" s="490"/>
      <c r="D421" s="33">
        <f aca="true" t="shared" si="123" ref="D421:O421">SUM(D406,D396,D380,D370,D362,D419,D388)</f>
        <v>139</v>
      </c>
      <c r="E421" s="33">
        <f t="shared" si="123"/>
        <v>137</v>
      </c>
      <c r="F421" s="33">
        <f t="shared" si="123"/>
        <v>276</v>
      </c>
      <c r="G421" s="33">
        <f t="shared" si="123"/>
        <v>114</v>
      </c>
      <c r="H421" s="33">
        <f t="shared" si="123"/>
        <v>125</v>
      </c>
      <c r="I421" s="33">
        <f t="shared" si="123"/>
        <v>239</v>
      </c>
      <c r="J421" s="33">
        <f t="shared" si="123"/>
        <v>158</v>
      </c>
      <c r="K421" s="33">
        <f t="shared" si="123"/>
        <v>165</v>
      </c>
      <c r="L421" s="33">
        <f t="shared" si="123"/>
        <v>323</v>
      </c>
      <c r="M421" s="33">
        <f t="shared" si="123"/>
        <v>272</v>
      </c>
      <c r="N421" s="33">
        <f t="shared" si="123"/>
        <v>290</v>
      </c>
      <c r="O421" s="33">
        <f t="shared" si="123"/>
        <v>562</v>
      </c>
    </row>
    <row r="422" spans="1:15" ht="12.75">
      <c r="A422" s="36"/>
      <c r="B422" s="36"/>
      <c r="C422" s="36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</row>
    <row r="423" spans="1:15" ht="13.5" thickBot="1">
      <c r="A423" s="91"/>
      <c r="B423" s="36"/>
      <c r="C423" s="36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</row>
    <row r="424" spans="1:15" ht="13.5" thickBot="1">
      <c r="A424" s="493" t="s">
        <v>145</v>
      </c>
      <c r="B424" s="494"/>
      <c r="C424" s="494"/>
      <c r="D424" s="33">
        <f aca="true" t="shared" si="124" ref="D424:O424">SUM(D353)</f>
        <v>3501</v>
      </c>
      <c r="E424" s="33">
        <f t="shared" si="124"/>
        <v>3052</v>
      </c>
      <c r="F424" s="33">
        <f t="shared" si="124"/>
        <v>6552</v>
      </c>
      <c r="G424" s="33">
        <f t="shared" si="124"/>
        <v>2167</v>
      </c>
      <c r="H424" s="33">
        <f t="shared" si="124"/>
        <v>1853</v>
      </c>
      <c r="I424" s="33">
        <f t="shared" si="124"/>
        <v>4020</v>
      </c>
      <c r="J424" s="33">
        <f t="shared" si="124"/>
        <v>9609</v>
      </c>
      <c r="K424" s="33">
        <f t="shared" si="124"/>
        <v>8755</v>
      </c>
      <c r="L424" s="33">
        <f t="shared" si="124"/>
        <v>18364</v>
      </c>
      <c r="M424" s="33">
        <f t="shared" si="124"/>
        <v>11776</v>
      </c>
      <c r="N424" s="33">
        <f t="shared" si="124"/>
        <v>10608</v>
      </c>
      <c r="O424" s="33">
        <f t="shared" si="124"/>
        <v>22384</v>
      </c>
    </row>
    <row r="425" spans="1:15" ht="13.5" thickBot="1">
      <c r="A425" s="37"/>
      <c r="B425" s="37"/>
      <c r="C425" s="37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</row>
    <row r="426" spans="1:15" ht="13.5" thickBot="1">
      <c r="A426" s="493" t="s">
        <v>146</v>
      </c>
      <c r="B426" s="494"/>
      <c r="C426" s="494"/>
      <c r="D426" s="33">
        <f>SUM(D421)</f>
        <v>139</v>
      </c>
      <c r="E426" s="33">
        <f aca="true" t="shared" si="125" ref="E426:N426">SUM(E421)</f>
        <v>137</v>
      </c>
      <c r="F426" s="33">
        <f t="shared" si="125"/>
        <v>276</v>
      </c>
      <c r="G426" s="33">
        <f t="shared" si="125"/>
        <v>114</v>
      </c>
      <c r="H426" s="33">
        <f t="shared" si="125"/>
        <v>125</v>
      </c>
      <c r="I426" s="33">
        <f t="shared" si="125"/>
        <v>239</v>
      </c>
      <c r="J426" s="33">
        <f t="shared" si="125"/>
        <v>158</v>
      </c>
      <c r="K426" s="33">
        <f t="shared" si="125"/>
        <v>165</v>
      </c>
      <c r="L426" s="33">
        <f t="shared" si="125"/>
        <v>323</v>
      </c>
      <c r="M426" s="33">
        <f t="shared" si="125"/>
        <v>272</v>
      </c>
      <c r="N426" s="33">
        <f t="shared" si="125"/>
        <v>290</v>
      </c>
      <c r="O426" s="33">
        <f>SUM(O421)</f>
        <v>562</v>
      </c>
    </row>
    <row r="427" spans="1:15" ht="13.5" thickBot="1">
      <c r="A427" s="36"/>
      <c r="B427" s="36"/>
      <c r="C427" s="36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5.75" thickBot="1">
      <c r="A428" s="479" t="s">
        <v>142</v>
      </c>
      <c r="B428" s="480"/>
      <c r="C428" s="480"/>
      <c r="D428" s="33">
        <f>SUM(D424+D426)</f>
        <v>3640</v>
      </c>
      <c r="E428" s="33">
        <f>SUM(E424+E426)</f>
        <v>3189</v>
      </c>
      <c r="F428" s="33">
        <f>SUM(F424+F426)</f>
        <v>6828</v>
      </c>
      <c r="G428" s="33">
        <f aca="true" t="shared" si="126" ref="G428:L428">SUM(G424+G426)</f>
        <v>2281</v>
      </c>
      <c r="H428" s="33">
        <f>SUM(H424+H426)</f>
        <v>1978</v>
      </c>
      <c r="I428" s="33">
        <f t="shared" si="126"/>
        <v>4259</v>
      </c>
      <c r="J428" s="33">
        <f>SUM(J424+J426)</f>
        <v>9767</v>
      </c>
      <c r="K428" s="33">
        <f t="shared" si="126"/>
        <v>8920</v>
      </c>
      <c r="L428" s="33">
        <f t="shared" si="126"/>
        <v>18687</v>
      </c>
      <c r="M428" s="33">
        <f>SUM(M424+M426)</f>
        <v>12048</v>
      </c>
      <c r="N428" s="33">
        <f>SUM(N424+N426)</f>
        <v>10898</v>
      </c>
      <c r="O428" s="33">
        <f>SUM(O424+O426)</f>
        <v>22946</v>
      </c>
    </row>
    <row r="429" spans="1:15" ht="15">
      <c r="A429" s="176"/>
      <c r="B429" s="176"/>
      <c r="C429" s="176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5.75" customHeight="1">
      <c r="A430" s="46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</row>
    <row r="431" spans="1:2" ht="15">
      <c r="A431" s="46"/>
      <c r="B431" s="38"/>
    </row>
    <row r="432" spans="1:2" ht="15">
      <c r="A432" s="46"/>
      <c r="B432" s="38"/>
    </row>
    <row r="433" spans="1:15" ht="17.25">
      <c r="A433" s="471" t="s">
        <v>173</v>
      </c>
      <c r="B433" s="471"/>
      <c r="C433" s="471"/>
      <c r="D433" s="471"/>
      <c r="E433" s="471"/>
      <c r="F433" s="471"/>
      <c r="G433" s="471"/>
      <c r="H433" s="471"/>
      <c r="I433" s="471"/>
      <c r="J433" s="471"/>
      <c r="K433" s="471"/>
      <c r="L433" s="471"/>
      <c r="M433" s="471"/>
      <c r="N433" s="471"/>
      <c r="O433" s="471"/>
    </row>
    <row r="434" spans="1:15" ht="17.25">
      <c r="A434" s="288"/>
      <c r="B434" s="288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</row>
    <row r="435" spans="1:15" ht="17.25">
      <c r="A435" s="471" t="s">
        <v>208</v>
      </c>
      <c r="B435" s="471"/>
      <c r="C435" s="471"/>
      <c r="D435" s="471"/>
      <c r="E435" s="471"/>
      <c r="F435" s="471"/>
      <c r="G435" s="471"/>
      <c r="H435" s="471"/>
      <c r="I435" s="471"/>
      <c r="J435" s="471"/>
      <c r="K435" s="471"/>
      <c r="L435" s="471"/>
      <c r="M435" s="471"/>
      <c r="N435" s="471"/>
      <c r="O435" s="471"/>
    </row>
    <row r="436" spans="1:15" ht="17.25">
      <c r="A436" s="471" t="s">
        <v>174</v>
      </c>
      <c r="B436" s="471"/>
      <c r="C436" s="471"/>
      <c r="D436" s="471"/>
      <c r="E436" s="471"/>
      <c r="F436" s="471"/>
      <c r="G436" s="471"/>
      <c r="H436" s="471"/>
      <c r="I436" s="471"/>
      <c r="J436" s="471"/>
      <c r="K436" s="471"/>
      <c r="L436" s="471"/>
      <c r="M436" s="471"/>
      <c r="N436" s="471"/>
      <c r="O436" s="471"/>
    </row>
    <row r="437" spans="1:15" ht="15">
      <c r="A437" s="176"/>
      <c r="B437" s="176"/>
      <c r="C437" s="176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52" ht="15">
      <c r="A438" s="176"/>
      <c r="B438" s="176"/>
      <c r="C438" s="176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</row>
    <row r="439" spans="1:52" ht="15">
      <c r="A439" s="176"/>
      <c r="B439" s="176"/>
      <c r="C439" s="176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</row>
    <row r="440" spans="1:52" ht="15">
      <c r="A440" s="176"/>
      <c r="B440" s="176"/>
      <c r="C440" s="176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</row>
    <row r="441" spans="1:15" ht="15">
      <c r="A441" s="176"/>
      <c r="B441" s="176"/>
      <c r="C441" s="176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5">
      <c r="A442" s="176"/>
      <c r="B442" s="176"/>
      <c r="C442" s="176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5">
      <c r="A443" s="176"/>
      <c r="B443" s="176"/>
      <c r="C443" s="176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5">
      <c r="A444" s="176"/>
      <c r="B444" s="176"/>
      <c r="C444" s="176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5">
      <c r="A445" s="176"/>
      <c r="B445" s="176"/>
      <c r="C445" s="176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5">
      <c r="A446" s="176"/>
      <c r="B446" s="176"/>
      <c r="C446" s="176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5">
      <c r="A447" s="176"/>
      <c r="B447" s="176"/>
      <c r="C447" s="176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5">
      <c r="A448" s="176"/>
      <c r="B448" s="176"/>
      <c r="C448" s="176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5">
      <c r="A449" s="176"/>
      <c r="B449" s="176"/>
      <c r="C449" s="176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5">
      <c r="A450" s="176"/>
      <c r="B450" s="176"/>
      <c r="C450" s="176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5">
      <c r="A451" s="176"/>
      <c r="B451" s="176"/>
      <c r="C451" s="176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5">
      <c r="A452" s="176"/>
      <c r="B452" s="176"/>
      <c r="C452" s="176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5">
      <c r="A453" s="176"/>
      <c r="B453" s="176"/>
      <c r="C453" s="176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5">
      <c r="A454" s="176"/>
      <c r="B454" s="176"/>
      <c r="C454" s="176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5">
      <c r="A455" s="176"/>
      <c r="B455" s="176"/>
      <c r="C455" s="176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5">
      <c r="A456" s="176"/>
      <c r="B456" s="176"/>
      <c r="C456" s="176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5">
      <c r="A457" s="176"/>
      <c r="B457" s="176"/>
      <c r="C457" s="176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5">
      <c r="A458" s="176"/>
      <c r="B458" s="176"/>
      <c r="C458" s="176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5">
      <c r="A459" s="176"/>
      <c r="B459" s="176"/>
      <c r="C459" s="176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5">
      <c r="A460" s="176"/>
      <c r="B460" s="176"/>
      <c r="C460" s="176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5">
      <c r="A461" s="176"/>
      <c r="B461" s="176"/>
      <c r="C461" s="176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5">
      <c r="A462" s="176"/>
      <c r="B462" s="176"/>
      <c r="C462" s="176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5">
      <c r="A463" s="176"/>
      <c r="B463" s="176"/>
      <c r="C463" s="176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5">
      <c r="A464" s="176"/>
      <c r="B464" s="176"/>
      <c r="C464" s="176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5">
      <c r="A465" s="176"/>
      <c r="B465" s="176"/>
      <c r="C465" s="176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5">
      <c r="A466" s="176"/>
      <c r="B466" s="176"/>
      <c r="C466" s="176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5">
      <c r="A467" s="176"/>
      <c r="B467" s="176"/>
      <c r="C467" s="176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5">
      <c r="A468" s="176"/>
      <c r="B468" s="176"/>
      <c r="C468" s="176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5">
      <c r="A469" s="176"/>
      <c r="B469" s="176"/>
      <c r="C469" s="176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5">
      <c r="A470" s="176"/>
      <c r="B470" s="176"/>
      <c r="C470" s="176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5">
      <c r="A471" s="176"/>
      <c r="B471" s="176"/>
      <c r="C471" s="176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5">
      <c r="A472" s="176"/>
      <c r="B472" s="176"/>
      <c r="C472" s="176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5">
      <c r="A473" s="176"/>
      <c r="B473" s="176"/>
      <c r="C473" s="176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5">
      <c r="A474" s="176"/>
      <c r="B474" s="176"/>
      <c r="C474" s="176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5">
      <c r="A475" s="176"/>
      <c r="B475" s="176"/>
      <c r="C475" s="176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5">
      <c r="A476" s="176"/>
      <c r="B476" s="176"/>
      <c r="C476" s="176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5">
      <c r="A477" s="176"/>
      <c r="B477" s="176"/>
      <c r="C477" s="176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5">
      <c r="A478" s="176"/>
      <c r="B478" s="176"/>
      <c r="C478" s="176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5">
      <c r="A479" s="176"/>
      <c r="B479" s="176"/>
      <c r="C479" s="176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5">
      <c r="A480" s="176"/>
      <c r="B480" s="176"/>
      <c r="C480" s="176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5">
      <c r="A481" s="176"/>
      <c r="B481" s="176"/>
      <c r="C481" s="176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5">
      <c r="A482" s="176"/>
      <c r="B482" s="176"/>
      <c r="C482" s="176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5">
      <c r="A483" s="176"/>
      <c r="B483" s="176"/>
      <c r="C483" s="176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5">
      <c r="A484" s="176"/>
      <c r="B484" s="176"/>
      <c r="C484" s="176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</sheetData>
  <sheetProtection/>
  <mergeCells count="237">
    <mergeCell ref="A347:F347"/>
    <mergeCell ref="G347:O347"/>
    <mergeCell ref="B348:B349"/>
    <mergeCell ref="C348:C349"/>
    <mergeCell ref="D348:F348"/>
    <mergeCell ref="G348:I348"/>
    <mergeCell ref="J348:L348"/>
    <mergeCell ref="M348:O348"/>
    <mergeCell ref="C293:C294"/>
    <mergeCell ref="B402:B403"/>
    <mergeCell ref="C402:C403"/>
    <mergeCell ref="B410:B411"/>
    <mergeCell ref="C410:C411"/>
    <mergeCell ref="B374:B375"/>
    <mergeCell ref="C374:C375"/>
    <mergeCell ref="B384:B385"/>
    <mergeCell ref="A379:C379"/>
    <mergeCell ref="A351:C351"/>
    <mergeCell ref="C130:C131"/>
    <mergeCell ref="B94:B95"/>
    <mergeCell ref="C94:C95"/>
    <mergeCell ref="B179:B180"/>
    <mergeCell ref="C179:C180"/>
    <mergeCell ref="B211:B212"/>
    <mergeCell ref="C211:C212"/>
    <mergeCell ref="A174:C174"/>
    <mergeCell ref="A175:C175"/>
    <mergeCell ref="A210:F210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A10:O10"/>
    <mergeCell ref="A12:F12"/>
    <mergeCell ref="G12:O12"/>
    <mergeCell ref="G8:H8"/>
    <mergeCell ref="I8:J8"/>
    <mergeCell ref="K8:L8"/>
    <mergeCell ref="M8:N8"/>
    <mergeCell ref="D8:E8"/>
    <mergeCell ref="D13:F13"/>
    <mergeCell ref="G13:I13"/>
    <mergeCell ref="G63:O63"/>
    <mergeCell ref="A35:C35"/>
    <mergeCell ref="A53:C53"/>
    <mergeCell ref="A56:C56"/>
    <mergeCell ref="A60:C60"/>
    <mergeCell ref="A61:C61"/>
    <mergeCell ref="A63:F63"/>
    <mergeCell ref="J13:L13"/>
    <mergeCell ref="G93:O93"/>
    <mergeCell ref="D130:F130"/>
    <mergeCell ref="J130:L130"/>
    <mergeCell ref="G130:I130"/>
    <mergeCell ref="M13:O13"/>
    <mergeCell ref="J64:L64"/>
    <mergeCell ref="M64:O64"/>
    <mergeCell ref="D64:F64"/>
    <mergeCell ref="G64:I64"/>
    <mergeCell ref="M94:O94"/>
    <mergeCell ref="M130:O130"/>
    <mergeCell ref="D94:F94"/>
    <mergeCell ref="G94:I94"/>
    <mergeCell ref="J94:L94"/>
    <mergeCell ref="A129:F129"/>
    <mergeCell ref="G129:O129"/>
    <mergeCell ref="A106:C106"/>
    <mergeCell ref="A125:C125"/>
    <mergeCell ref="A126:C126"/>
    <mergeCell ref="B130:B131"/>
    <mergeCell ref="G178:O178"/>
    <mergeCell ref="A178:F178"/>
    <mergeCell ref="J179:L179"/>
    <mergeCell ref="M179:O179"/>
    <mergeCell ref="A185:C185"/>
    <mergeCell ref="A190:C190"/>
    <mergeCell ref="G179:I179"/>
    <mergeCell ref="D179:F179"/>
    <mergeCell ref="D211:F211"/>
    <mergeCell ref="G211:I211"/>
    <mergeCell ref="J211:L211"/>
    <mergeCell ref="M211:O211"/>
    <mergeCell ref="A241:C241"/>
    <mergeCell ref="G246:I246"/>
    <mergeCell ref="J246:L246"/>
    <mergeCell ref="M246:O246"/>
    <mergeCell ref="B246:B247"/>
    <mergeCell ref="C246:C247"/>
    <mergeCell ref="A195:C195"/>
    <mergeCell ref="G210:O210"/>
    <mergeCell ref="G245:O245"/>
    <mergeCell ref="G257:O257"/>
    <mergeCell ref="D258:F258"/>
    <mergeCell ref="G258:I258"/>
    <mergeCell ref="J258:L258"/>
    <mergeCell ref="M258:O258"/>
    <mergeCell ref="B258:B259"/>
    <mergeCell ref="C258:C259"/>
    <mergeCell ref="A257:F257"/>
    <mergeCell ref="G273:O273"/>
    <mergeCell ref="D274:F274"/>
    <mergeCell ref="G274:I274"/>
    <mergeCell ref="J274:L274"/>
    <mergeCell ref="M274:O274"/>
    <mergeCell ref="B274:B275"/>
    <mergeCell ref="C274:C275"/>
    <mergeCell ref="G326:I326"/>
    <mergeCell ref="J326:L326"/>
    <mergeCell ref="M326:O326"/>
    <mergeCell ref="A353:C353"/>
    <mergeCell ref="A297:C297"/>
    <mergeCell ref="A298:C298"/>
    <mergeCell ref="A307:F307"/>
    <mergeCell ref="A329:C329"/>
    <mergeCell ref="G325:O325"/>
    <mergeCell ref="B326:B327"/>
    <mergeCell ref="C384:C385"/>
    <mergeCell ref="A388:C388"/>
    <mergeCell ref="J358:L358"/>
    <mergeCell ref="M358:O358"/>
    <mergeCell ref="A356:O356"/>
    <mergeCell ref="G365:O365"/>
    <mergeCell ref="A362:C362"/>
    <mergeCell ref="G357:O357"/>
    <mergeCell ref="B358:B359"/>
    <mergeCell ref="C358:C359"/>
    <mergeCell ref="A387:C387"/>
    <mergeCell ref="J366:L366"/>
    <mergeCell ref="G373:O373"/>
    <mergeCell ref="A365:F365"/>
    <mergeCell ref="J392:L392"/>
    <mergeCell ref="M392:O392"/>
    <mergeCell ref="G374:I374"/>
    <mergeCell ref="J374:L374"/>
    <mergeCell ref="M374:O374"/>
    <mergeCell ref="B366:B367"/>
    <mergeCell ref="G383:O383"/>
    <mergeCell ref="G384:I384"/>
    <mergeCell ref="J384:L384"/>
    <mergeCell ref="M384:O384"/>
    <mergeCell ref="M366:O366"/>
    <mergeCell ref="M402:O402"/>
    <mergeCell ref="A401:F401"/>
    <mergeCell ref="A395:C395"/>
    <mergeCell ref="G410:I410"/>
    <mergeCell ref="J410:L410"/>
    <mergeCell ref="A405:C405"/>
    <mergeCell ref="C392:C393"/>
    <mergeCell ref="G392:I392"/>
    <mergeCell ref="D402:F402"/>
    <mergeCell ref="G402:I402"/>
    <mergeCell ref="J402:L402"/>
    <mergeCell ref="A406:C406"/>
    <mergeCell ref="J308:L308"/>
    <mergeCell ref="B392:B393"/>
    <mergeCell ref="M410:O410"/>
    <mergeCell ref="A421:C421"/>
    <mergeCell ref="A413:C413"/>
    <mergeCell ref="D410:F410"/>
    <mergeCell ref="G409:O409"/>
    <mergeCell ref="A396:C396"/>
    <mergeCell ref="D392:F392"/>
    <mergeCell ref="G292:O292"/>
    <mergeCell ref="A334:C334"/>
    <mergeCell ref="A288:C288"/>
    <mergeCell ref="M293:O293"/>
    <mergeCell ref="J293:L293"/>
    <mergeCell ref="A426:C426"/>
    <mergeCell ref="A424:C424"/>
    <mergeCell ref="A409:F409"/>
    <mergeCell ref="A419:C419"/>
    <mergeCell ref="A418:C418"/>
    <mergeCell ref="A93:F93"/>
    <mergeCell ref="A373:F373"/>
    <mergeCell ref="A370:C370"/>
    <mergeCell ref="A369:C369"/>
    <mergeCell ref="A270:C270"/>
    <mergeCell ref="A357:F357"/>
    <mergeCell ref="C366:C367"/>
    <mergeCell ref="A361:C361"/>
    <mergeCell ref="D358:F358"/>
    <mergeCell ref="D246:F246"/>
    <mergeCell ref="A289:C289"/>
    <mergeCell ref="A292:F292"/>
    <mergeCell ref="A317:C317"/>
    <mergeCell ref="G293:I293"/>
    <mergeCell ref="D293:F293"/>
    <mergeCell ref="G307:O307"/>
    <mergeCell ref="D308:F308"/>
    <mergeCell ref="G308:I308"/>
    <mergeCell ref="B293:B294"/>
    <mergeCell ref="M308:O308"/>
    <mergeCell ref="A72:C72"/>
    <mergeCell ref="A119:C119"/>
    <mergeCell ref="A110:C110"/>
    <mergeCell ref="A90:C90"/>
    <mergeCell ref="A91:C91"/>
    <mergeCell ref="A264:C264"/>
    <mergeCell ref="A253:C253"/>
    <mergeCell ref="A245:F245"/>
    <mergeCell ref="A225:C225"/>
    <mergeCell ref="A194:C194"/>
    <mergeCell ref="A151:C151"/>
    <mergeCell ref="A168:C168"/>
    <mergeCell ref="D374:F374"/>
    <mergeCell ref="A380:C380"/>
    <mergeCell ref="A391:F391"/>
    <mergeCell ref="C326:C327"/>
    <mergeCell ref="A339:C339"/>
    <mergeCell ref="D326:F326"/>
    <mergeCell ref="A325:F325"/>
    <mergeCell ref="D366:F366"/>
    <mergeCell ref="A85:C85"/>
    <mergeCell ref="A316:C316"/>
    <mergeCell ref="A344:C344"/>
    <mergeCell ref="A322:C322"/>
    <mergeCell ref="A269:C269"/>
    <mergeCell ref="A273:F273"/>
    <mergeCell ref="A254:C254"/>
    <mergeCell ref="A230:C230"/>
    <mergeCell ref="A236:C236"/>
    <mergeCell ref="A242:C242"/>
    <mergeCell ref="A433:O433"/>
    <mergeCell ref="A435:O435"/>
    <mergeCell ref="A436:O436"/>
    <mergeCell ref="G358:I358"/>
    <mergeCell ref="A383:F383"/>
    <mergeCell ref="D384:F384"/>
    <mergeCell ref="A428:C428"/>
    <mergeCell ref="G366:I366"/>
    <mergeCell ref="G401:O401"/>
    <mergeCell ref="G391:O391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BELITH</cp:lastModifiedBy>
  <cp:lastPrinted>2017-11-17T20:06:25Z</cp:lastPrinted>
  <dcterms:created xsi:type="dcterms:W3CDTF">2012-10-31T18:13:19Z</dcterms:created>
  <dcterms:modified xsi:type="dcterms:W3CDTF">2017-11-27T19:43:26Z</dcterms:modified>
  <cp:category/>
  <cp:version/>
  <cp:contentType/>
  <cp:contentStatus/>
</cp:coreProperties>
</file>