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ER sem 2021" sheetId="1" r:id="rId1"/>
    <sheet name="VARIACION" sheetId="2" r:id="rId2"/>
    <sheet name="RESUMEN DE MATRICULA" sheetId="3" r:id="rId3"/>
  </sheets>
  <definedNames/>
  <calcPr fullCalcOnLoad="1"/>
</workbook>
</file>

<file path=xl/sharedStrings.xml><?xml version="1.0" encoding="utf-8"?>
<sst xmlns="http://schemas.openxmlformats.org/spreadsheetml/2006/main" count="1517" uniqueCount="270">
  <si>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</si>
  <si>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</si>
  <si>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</si>
  <si>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</si>
  <si>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</si>
  <si>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</si>
  <si>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</si>
  <si>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</si>
  <si>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</si>
  <si>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</si>
  <si>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</si>
  <si>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</si>
  <si>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</si>
  <si>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</si>
  <si>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</si>
  <si>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</si>
  <si>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</si>
  <si>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</si>
  <si>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</si>
  <si>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</si>
  <si>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</si>
  <si>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</si>
  <si>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</si>
  <si>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</si>
  <si>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</si>
  <si>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</si>
  <si>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</si>
  <si>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Arquitectura</t>
  </si>
  <si>
    <t>Facultad de Arquitectura</t>
  </si>
  <si>
    <t>TOTAL</t>
  </si>
  <si>
    <t>MAESTRÍA</t>
  </si>
  <si>
    <t>Gestión para el Desarrollo</t>
  </si>
  <si>
    <t>Arquitectura y Urbanismo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</si>
  <si>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</si>
  <si>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</si>
  <si>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</si>
  <si>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</si>
  <si>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</si>
  <si>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</si>
  <si>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</si>
  <si>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</si>
  <si>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</si>
  <si>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</si>
  <si>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</si>
  <si>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</si>
  <si>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</si>
  <si>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</si>
  <si>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</si>
  <si>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</si>
  <si>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</si>
  <si>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</si>
  <si>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</si>
  <si>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</si>
  <si>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</si>
  <si>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</si>
  <si>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</si>
  <si>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</si>
  <si>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</si>
  <si>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</si>
  <si>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</si>
  <si>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</si>
  <si>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</si>
  <si>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</si>
  <si>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</si>
  <si>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</si>
  <si>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</si>
  <si>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</si>
  <si>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</si>
  <si>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</si>
  <si>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</si>
  <si>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</si>
  <si>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</si>
  <si>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Ingeniero Agrónomo Tropical</t>
  </si>
  <si>
    <t>Facultad de Ciencias Agrícolas</t>
  </si>
  <si>
    <t>Huehuetán</t>
  </si>
  <si>
    <t>Ingeniero Forestal</t>
  </si>
  <si>
    <t>Facultad de Ciencias Químicas</t>
  </si>
  <si>
    <t>Ingeniero en Sistemas Costeros</t>
  </si>
  <si>
    <t>Ingeniero Biotecnólogo</t>
  </si>
  <si>
    <t>Biotecnología</t>
  </si>
  <si>
    <t>Ciencias en Agricultura Tropícal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</si>
  <si>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</si>
  <si>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</si>
  <si>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</si>
  <si>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</si>
  <si>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</si>
  <si>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</si>
  <si>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</si>
  <si>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</si>
  <si>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</si>
  <si>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</si>
  <si>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</si>
  <si>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</si>
  <si>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</si>
  <si>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</si>
  <si>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</si>
  <si>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</si>
  <si>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</si>
  <si>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</si>
  <si>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</si>
  <si>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</si>
  <si>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</si>
  <si>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</si>
  <si>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</si>
  <si>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</si>
  <si>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</si>
  <si>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</si>
  <si>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</si>
  <si>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</si>
  <si>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</si>
  <si>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</si>
  <si>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</si>
  <si>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</si>
  <si>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Tecnologías de Información y Comunicación aplicadas a la Educación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</si>
  <si>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</si>
  <si>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</si>
  <si>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</si>
  <si>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</si>
  <si>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</si>
  <si>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Gestión en los objetivos del milenio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</si>
  <si>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</si>
  <si>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</si>
  <si>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</si>
  <si>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</si>
  <si>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</si>
  <si>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</si>
  <si>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</si>
  <si>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</si>
  <si>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</si>
  <si>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>Escuela de Humanidades</t>
  </si>
  <si>
    <t xml:space="preserve">Pedagogía  </t>
  </si>
  <si>
    <t xml:space="preserve">Comunicación  </t>
  </si>
  <si>
    <t>INFORME DE MATRÍCULA</t>
  </si>
  <si>
    <t>Escuela de Gestión y Autodesarrollo Indígena</t>
  </si>
  <si>
    <t>Seguridad Alimentaria</t>
  </si>
  <si>
    <t>Informe Reportado del Semestre</t>
  </si>
  <si>
    <t>Facultad de Ciencias Administrativas</t>
  </si>
  <si>
    <t>Ciencias Matemáticas</t>
  </si>
  <si>
    <t>Ciencias Físicas</t>
  </si>
  <si>
    <t>Centro de estud. para el arte y la cultura</t>
  </si>
  <si>
    <t>MODALIDAD  ESCOLARIZADA</t>
  </si>
  <si>
    <t>Docencia en Ciencias de Salud</t>
  </si>
  <si>
    <t>MODALIDAD NO ESCOLARIZADA</t>
  </si>
  <si>
    <t>Facultad de Lenguas Tuxtla</t>
  </si>
  <si>
    <t>Ocozocoautla</t>
  </si>
  <si>
    <t xml:space="preserve"> </t>
  </si>
  <si>
    <t>Estudios Fiscales</t>
  </si>
  <si>
    <t>Sistema de Justicia para Adolescentes</t>
  </si>
  <si>
    <t>Instituto de Investigaciones Jurídicas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</si>
  <si>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</si>
  <si>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</si>
  <si>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</si>
  <si>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</si>
  <si>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</si>
  <si>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</si>
  <si>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</si>
  <si>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</si>
  <si>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</si>
  <si>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</si>
  <si>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</si>
  <si>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</si>
  <si>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</si>
  <si>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</si>
  <si>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</si>
  <si>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</si>
  <si>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</si>
  <si>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Urgencias Médicas Quirurgicas</t>
  </si>
  <si>
    <t>Ingeniería en Desarrollo y Tecnologías de Software</t>
  </si>
  <si>
    <t>Puericultura y Desarrollo Infantil</t>
  </si>
  <si>
    <t>Desarrollo e Innovación Empresarial</t>
  </si>
  <si>
    <t>Educación</t>
  </si>
  <si>
    <t>Ingenieria Física</t>
  </si>
  <si>
    <t>Facultas de Ciencias en Física y Matemáticas</t>
  </si>
  <si>
    <t xml:space="preserve">Administración </t>
  </si>
  <si>
    <t>Comunicación  (PL)</t>
  </si>
  <si>
    <t xml:space="preserve">Lengua y Literatura Hispanoamericanas </t>
  </si>
  <si>
    <t>Administración (PL)</t>
  </si>
  <si>
    <t>Contaduría (PL)</t>
  </si>
  <si>
    <t>Ingeniero Agroindustrial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</si>
  <si>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</si>
  <si>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</si>
  <si>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</si>
  <si>
    <t>Coordinación de la Licenciatura en Ingeniería en Sistemas Costeros</t>
  </si>
  <si>
    <t>Escuela de Ciencias Químicas</t>
  </si>
  <si>
    <t>Ingeniero Agrónomo (PL)</t>
  </si>
  <si>
    <t>Ingeniería en Desarrollo y Tecnologias de Software</t>
  </si>
  <si>
    <t>Derecho (PL)</t>
  </si>
  <si>
    <t>Facultad Maya de Estudios Agropecuarios</t>
  </si>
  <si>
    <t>Admon. Terminal en Mercadotecnia</t>
  </si>
  <si>
    <t>Admon. Terminal en Finanzas</t>
  </si>
  <si>
    <t>Admon. Terminal en Administración Pública</t>
  </si>
  <si>
    <t>Admon. Terminal en Dirección de Negocios</t>
  </si>
  <si>
    <t>Admon. Terminal en Tecnologías de Información</t>
  </si>
  <si>
    <t>NOMBRE DEL CAMPUS: I</t>
  </si>
  <si>
    <t>Ing. Con Formación en Calidad del Agua</t>
  </si>
  <si>
    <t>Ing. Con Formación en Construcción</t>
  </si>
  <si>
    <t>Ing. Con Formación en Hidráulica</t>
  </si>
  <si>
    <t>Ingeniería Civil</t>
  </si>
  <si>
    <t>Admon. Terminal en Personal</t>
  </si>
  <si>
    <t>Admon. Terminal en Organizaciones</t>
  </si>
  <si>
    <t>Palma de Aceite</t>
  </si>
  <si>
    <t>Gestión de Sistemas de Salud</t>
  </si>
  <si>
    <t>Agricultura Familiar y Negocios</t>
  </si>
  <si>
    <t>Ing. Con Formación en Calidad del Agua (PL)</t>
  </si>
  <si>
    <t>Ing. Con Formación en Hidráulica (PL)</t>
  </si>
  <si>
    <t>Facultad de Negocios</t>
  </si>
  <si>
    <t>Ingeniería Forestal</t>
  </si>
  <si>
    <t>Ingeniero Biotecnólogo (PL)</t>
  </si>
  <si>
    <t xml:space="preserve">Pedagogía </t>
  </si>
  <si>
    <t>Ingeniería Agroindustrial</t>
  </si>
  <si>
    <t>Inglés</t>
  </si>
  <si>
    <t>Escuela de Lenguas Tapachula</t>
  </si>
  <si>
    <t>Epidemiología</t>
  </si>
  <si>
    <t>Ciencias Biomédicas</t>
  </si>
  <si>
    <t>Admon. Con Formación en Organizaciones</t>
  </si>
  <si>
    <t>Ciencias de Salud</t>
  </si>
  <si>
    <t>DIRECTOR DE SERVICIOS ESCOLARES</t>
  </si>
  <si>
    <t>DEPARTAMENTO DE CONTROL ESCOLAR</t>
  </si>
  <si>
    <t>_______________________________</t>
  </si>
  <si>
    <t xml:space="preserve">Facultad de Medicina Humana </t>
  </si>
  <si>
    <t>Psicopedagogía</t>
  </si>
  <si>
    <t>Coordinación de la Licenciatura en Caficultura</t>
  </si>
  <si>
    <t>Escuela  de Estudios Agropecuarios Mezcalapa</t>
  </si>
  <si>
    <t>Ingeniería  Agroindustrial</t>
  </si>
  <si>
    <t>Ing. en Desarrollo Agroambiental</t>
  </si>
  <si>
    <t>Matemáticas</t>
  </si>
  <si>
    <t>Bibliotecología y Gestión de  Información</t>
  </si>
  <si>
    <t xml:space="preserve">Lengua y Literatura Hispanoamericana </t>
  </si>
  <si>
    <t>Ingeniería Civil  (PL)</t>
  </si>
  <si>
    <t>Admon. Terminal en personal</t>
  </si>
  <si>
    <t>Terminal en Gestión y Planificación Turística</t>
  </si>
  <si>
    <t>MTRO. GABRIEL CASTELLANOS DE LA TORRE</t>
  </si>
  <si>
    <t>Ciencias Agropecuarias y Sustentabilidad (PL)</t>
  </si>
  <si>
    <t>Escuela de Ciencias Administrativas Istmo-Costa</t>
  </si>
  <si>
    <t>Facultad  de Derecho, Extensión Palenque</t>
  </si>
  <si>
    <t>Palenque</t>
  </si>
  <si>
    <t>Facultad  de Derecho, Extensión Tapachula</t>
  </si>
  <si>
    <t>Facultad  de Medicina Humana</t>
  </si>
  <si>
    <t>ContadurÍa (PL)</t>
  </si>
  <si>
    <t xml:space="preserve">ContadurÍa </t>
  </si>
  <si>
    <t>Matemáticas Aplicadas</t>
  </si>
  <si>
    <t>Sociología</t>
  </si>
  <si>
    <t>Químico Farmacobiólogo</t>
  </si>
  <si>
    <t>Cs en Bioquímica Clínica</t>
  </si>
  <si>
    <t>Ing. Agronómo en Ganaderia Ambiental</t>
  </si>
  <si>
    <t>FECHA DE CAPTURA: 05 de abril  2021</t>
  </si>
  <si>
    <t>Cs. con Especialidad en Matemática Educativa</t>
  </si>
  <si>
    <t>Facultad de Ciencias en Física y Matemáticas</t>
  </si>
  <si>
    <t>Ext. Facultad de Medicina Veterinaria y Zootecnia</t>
  </si>
  <si>
    <t>Ciencias. en Prod. Agropecuaria Tropical</t>
  </si>
  <si>
    <t>MTRA. GUADALUPE GUILLÉN DÍAZ</t>
  </si>
  <si>
    <t>TOTAL MATRÍCULA INSTITUCIÓN</t>
  </si>
  <si>
    <t>Gestión Turística (PL)</t>
  </si>
  <si>
    <t>Seguridad alimentaria</t>
  </si>
  <si>
    <t>Centro de Estudios sobre la Universidad</t>
  </si>
  <si>
    <t xml:space="preserve">(PL)= Plan en liquidación </t>
  </si>
  <si>
    <t xml:space="preserve">Ext. Facultad Maya de Estudios Agropecuarios </t>
  </si>
  <si>
    <t>VARIACION DE MATRICULA</t>
  </si>
  <si>
    <t>Nivel</t>
  </si>
  <si>
    <t>VARIACION</t>
  </si>
  <si>
    <t>Licenciatura</t>
  </si>
  <si>
    <t>Especialidad</t>
  </si>
  <si>
    <t>Maestria</t>
  </si>
  <si>
    <t>Doctorado</t>
  </si>
  <si>
    <t>MATRICULA TOTAL  AL 30/MARZO/2021</t>
  </si>
  <si>
    <t>MATRICULA TOTAL  AL 30/MARZO/2020</t>
  </si>
  <si>
    <t>Correspondiente al 1er Semestre de 2021</t>
  </si>
  <si>
    <t>PORCENTAJE DE VARIACION GLOBAL DE LA MATRICULA: 10.52%</t>
  </si>
  <si>
    <t>RESUMEN DE MATRICULA</t>
  </si>
  <si>
    <t>T O T A 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</si>
</sst>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60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/>
      <bottom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/>
      <right/>
      <top style="medium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2" fillId="0" borderId="0">
      <alignment/>
      <protection/>
    </xf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86">
    <xf numFmtId="0" fontId="0" fillId="0" borderId="0" xfId="0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5" fillId="32" borderId="0" xfId="0" applyFont="1" applyFill="1" applyAlignment="1">
      <alignment/>
    </xf>
    <xf numFmtId="0" fontId="7" fillId="32" borderId="10" xfId="0" applyFont="1" applyFill="1" applyBorder="1" applyAlignment="1">
      <alignment horizontal="left"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15" fontId="7" fillId="32" borderId="0" xfId="0" applyNumberFormat="1" applyFont="1" applyFill="1" applyBorder="1" applyAlignment="1">
      <alignment horizontal="center" vertical="center"/>
    </xf>
    <xf numFmtId="15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15" fontId="14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15" fontId="7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15" fontId="13" fillId="32" borderId="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15" fontId="17" fillId="32" borderId="0" xfId="0" applyNumberFormat="1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 vertical="center"/>
    </xf>
    <xf numFmtId="0" fontId="9" fillId="32" borderId="12" xfId="55" applyFont="1" applyFill="1" applyBorder="1" applyAlignment="1">
      <alignment horizontal="center" vertical="center"/>
      <protection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8" fillId="32" borderId="19" xfId="0" applyFont="1" applyFill="1" applyBorder="1" applyAlignment="1">
      <alignment horizontal="left" vertical="center"/>
    </xf>
    <xf numFmtId="0" fontId="0" fillId="32" borderId="20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0" fillId="32" borderId="22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center"/>
    </xf>
    <xf numFmtId="0" fontId="8" fillId="32" borderId="24" xfId="0" applyFont="1" applyFill="1" applyBorder="1" applyAlignment="1">
      <alignment horizontal="left" vertical="center"/>
    </xf>
    <xf numFmtId="0" fontId="8" fillId="32" borderId="24" xfId="0" applyFont="1" applyFill="1" applyBorder="1" applyAlignment="1">
      <alignment vertical="center"/>
    </xf>
    <xf numFmtId="0" fontId="12" fillId="32" borderId="24" xfId="0" applyFont="1" applyFill="1" applyBorder="1" applyAlignment="1">
      <alignment horizontal="left" vertical="center"/>
    </xf>
    <xf numFmtId="0" fontId="12" fillId="32" borderId="22" xfId="0" applyFont="1" applyFill="1" applyBorder="1" applyAlignment="1">
      <alignment vertical="center"/>
    </xf>
    <xf numFmtId="0" fontId="12" fillId="32" borderId="20" xfId="0" applyFont="1" applyFill="1" applyBorder="1" applyAlignment="1">
      <alignment vertical="center"/>
    </xf>
    <xf numFmtId="0" fontId="12" fillId="32" borderId="21" xfId="0" applyFont="1" applyFill="1" applyBorder="1" applyAlignment="1">
      <alignment vertical="center"/>
    </xf>
    <xf numFmtId="0" fontId="12" fillId="32" borderId="23" xfId="0" applyFont="1" applyFill="1" applyBorder="1" applyAlignment="1">
      <alignment vertical="center"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0" fillId="32" borderId="25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12" fillId="32" borderId="26" xfId="0" applyFont="1" applyFill="1" applyBorder="1" applyAlignment="1">
      <alignment horizontal="left" vertical="center"/>
    </xf>
    <xf numFmtId="0" fontId="0" fillId="32" borderId="27" xfId="0" applyFont="1" applyFill="1" applyBorder="1" applyAlignment="1">
      <alignment vertical="center"/>
    </xf>
    <xf numFmtId="0" fontId="0" fillId="32" borderId="28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right"/>
    </xf>
    <xf numFmtId="0" fontId="9" fillId="32" borderId="0" xfId="0" applyFont="1" applyFill="1" applyBorder="1" applyAlignment="1">
      <alignment horizontal="right"/>
    </xf>
    <xf numFmtId="0" fontId="9" fillId="32" borderId="29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/>
    </xf>
    <xf numFmtId="0" fontId="9" fillId="32" borderId="30" xfId="0" applyFont="1" applyFill="1" applyBorder="1" applyAlignment="1">
      <alignment horizontal="center"/>
    </xf>
    <xf numFmtId="0" fontId="12" fillId="32" borderId="31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right" vertical="center"/>
    </xf>
    <xf numFmtId="0" fontId="0" fillId="32" borderId="32" xfId="0" applyFont="1" applyFill="1" applyBorder="1" applyAlignment="1">
      <alignment horizontal="right" vertical="center"/>
    </xf>
    <xf numFmtId="0" fontId="0" fillId="32" borderId="33" xfId="0" applyFont="1" applyFill="1" applyBorder="1" applyAlignment="1">
      <alignment horizontal="right" vertical="center"/>
    </xf>
    <xf numFmtId="0" fontId="0" fillId="32" borderId="34" xfId="0" applyFont="1" applyFill="1" applyBorder="1" applyAlignment="1">
      <alignment horizontal="right" vertical="center"/>
    </xf>
    <xf numFmtId="0" fontId="0" fillId="32" borderId="35" xfId="0" applyFont="1" applyFill="1" applyBorder="1" applyAlignment="1">
      <alignment horizontal="right" vertical="center"/>
    </xf>
    <xf numFmtId="0" fontId="0" fillId="32" borderId="18" xfId="0" applyFont="1" applyFill="1" applyBorder="1" applyAlignment="1">
      <alignment horizontal="right" vertical="center"/>
    </xf>
    <xf numFmtId="0" fontId="0" fillId="32" borderId="36" xfId="0" applyFont="1" applyFill="1" applyBorder="1" applyAlignment="1" quotePrefix="1">
      <alignment horizontal="right" vertical="center"/>
    </xf>
    <xf numFmtId="0" fontId="0" fillId="32" borderId="31" xfId="0" applyFont="1" applyFill="1" applyBorder="1" applyAlignment="1" quotePrefix="1">
      <alignment horizontal="right" vertical="center"/>
    </xf>
    <xf numFmtId="0" fontId="0" fillId="32" borderId="20" xfId="0" applyFont="1" applyFill="1" applyBorder="1" applyAlignment="1">
      <alignment horizontal="right" vertical="center"/>
    </xf>
    <xf numFmtId="0" fontId="0" fillId="32" borderId="36" xfId="0" applyFont="1" applyFill="1" applyBorder="1" applyAlignment="1">
      <alignment horizontal="right" vertical="center"/>
    </xf>
    <xf numFmtId="0" fontId="0" fillId="32" borderId="31" xfId="0" applyFont="1" applyFill="1" applyBorder="1" applyAlignment="1">
      <alignment horizontal="right" vertical="center"/>
    </xf>
    <xf numFmtId="0" fontId="0" fillId="32" borderId="36" xfId="0" applyFont="1" applyFill="1" applyBorder="1" applyAlignment="1">
      <alignment vertical="center"/>
    </xf>
    <xf numFmtId="0" fontId="0" fillId="32" borderId="31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37" xfId="0" applyFont="1" applyFill="1" applyBorder="1" applyAlignment="1">
      <alignment/>
    </xf>
    <xf numFmtId="0" fontId="12" fillId="32" borderId="31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0" fillId="32" borderId="36" xfId="0" applyFont="1" applyFill="1" applyBorder="1" applyAlignment="1">
      <alignment horizontal="right"/>
    </xf>
    <xf numFmtId="0" fontId="0" fillId="32" borderId="31" xfId="0" applyFont="1" applyFill="1" applyBorder="1" applyAlignment="1">
      <alignment horizontal="right"/>
    </xf>
    <xf numFmtId="0" fontId="0" fillId="32" borderId="20" xfId="0" applyFont="1" applyFill="1" applyBorder="1" applyAlignment="1">
      <alignment horizontal="right"/>
    </xf>
    <xf numFmtId="0" fontId="12" fillId="32" borderId="27" xfId="0" applyFont="1" applyFill="1" applyBorder="1" applyAlignment="1">
      <alignment horizontal="left" vertical="center"/>
    </xf>
    <xf numFmtId="0" fontId="8" fillId="32" borderId="26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horizontal="right" vertical="center"/>
    </xf>
    <xf numFmtId="0" fontId="0" fillId="32" borderId="39" xfId="0" applyFont="1" applyFill="1" applyBorder="1" applyAlignment="1">
      <alignment horizontal="right" vertical="center"/>
    </xf>
    <xf numFmtId="0" fontId="0" fillId="32" borderId="40" xfId="0" applyFont="1" applyFill="1" applyBorder="1" applyAlignment="1">
      <alignment horizontal="right" vertical="center"/>
    </xf>
    <xf numFmtId="0" fontId="0" fillId="32" borderId="41" xfId="0" applyFont="1" applyFill="1" applyBorder="1" applyAlignment="1">
      <alignment horizontal="right" vertical="center"/>
    </xf>
    <xf numFmtId="0" fontId="15" fillId="32" borderId="0" xfId="0" applyFont="1" applyFill="1" applyBorder="1" applyAlignment="1">
      <alignment horizontal="right" vertical="center"/>
    </xf>
    <xf numFmtId="0" fontId="12" fillId="32" borderId="34" xfId="0" applyFont="1" applyFill="1" applyBorder="1" applyAlignment="1">
      <alignment horizontal="left" vertical="center"/>
    </xf>
    <xf numFmtId="0" fontId="12" fillId="32" borderId="35" xfId="0" applyFont="1" applyFill="1" applyBorder="1" applyAlignment="1">
      <alignment horizontal="left" vertical="center"/>
    </xf>
    <xf numFmtId="0" fontId="8" fillId="32" borderId="35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right"/>
    </xf>
    <xf numFmtId="0" fontId="0" fillId="32" borderId="17" xfId="0" applyFont="1" applyFill="1" applyBorder="1" applyAlignment="1">
      <alignment horizontal="right"/>
    </xf>
    <xf numFmtId="0" fontId="0" fillId="32" borderId="18" xfId="0" applyFont="1" applyFill="1" applyBorder="1" applyAlignment="1">
      <alignment horizontal="right"/>
    </xf>
    <xf numFmtId="0" fontId="0" fillId="32" borderId="16" xfId="0" applyFont="1" applyFill="1" applyBorder="1" applyAlignment="1">
      <alignment horizontal="right"/>
    </xf>
    <xf numFmtId="0" fontId="0" fillId="32" borderId="42" xfId="0" applyFont="1" applyFill="1" applyBorder="1" applyAlignment="1">
      <alignment vertical="center"/>
    </xf>
    <xf numFmtId="0" fontId="0" fillId="32" borderId="43" xfId="0" applyFont="1" applyFill="1" applyBorder="1" applyAlignment="1">
      <alignment vertical="center"/>
    </xf>
    <xf numFmtId="0" fontId="0" fillId="32" borderId="30" xfId="0" applyFont="1" applyFill="1" applyBorder="1" applyAlignment="1">
      <alignment horizontal="right"/>
    </xf>
    <xf numFmtId="0" fontId="0" fillId="32" borderId="12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2" fillId="32" borderId="21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left"/>
    </xf>
    <xf numFmtId="0" fontId="12" fillId="32" borderId="22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horizontal="right"/>
    </xf>
    <xf numFmtId="0" fontId="0" fillId="32" borderId="39" xfId="0" applyFont="1" applyFill="1" applyBorder="1" applyAlignment="1">
      <alignment horizontal="right"/>
    </xf>
    <xf numFmtId="0" fontId="0" fillId="32" borderId="40" xfId="0" applyFont="1" applyFill="1" applyBorder="1" applyAlignment="1">
      <alignment horizontal="right"/>
    </xf>
    <xf numFmtId="0" fontId="0" fillId="32" borderId="44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right"/>
    </xf>
    <xf numFmtId="0" fontId="9" fillId="32" borderId="45" xfId="0" applyFont="1" applyFill="1" applyBorder="1" applyAlignment="1">
      <alignment horizontal="center" vertical="center"/>
    </xf>
    <xf numFmtId="0" fontId="9" fillId="32" borderId="46" xfId="0" applyFont="1" applyFill="1" applyBorder="1" applyAlignment="1">
      <alignment horizontal="left"/>
    </xf>
    <xf numFmtId="0" fontId="9" fillId="32" borderId="46" xfId="0" applyFont="1" applyFill="1" applyBorder="1" applyAlignment="1">
      <alignment horizontal="center"/>
    </xf>
    <xf numFmtId="0" fontId="12" fillId="32" borderId="16" xfId="34" applyFont="1" applyFill="1" applyBorder="1" applyAlignment="1">
      <alignment horizontal="left" vertical="center"/>
    </xf>
    <xf numFmtId="0" fontId="12" fillId="32" borderId="17" xfId="34" applyFont="1" applyFill="1" applyBorder="1" applyAlignment="1">
      <alignment horizontal="left"/>
    </xf>
    <xf numFmtId="0" fontId="8" fillId="32" borderId="47" xfId="34" applyFont="1" applyFill="1" applyBorder="1" applyAlignment="1">
      <alignment horizontal="left"/>
    </xf>
    <xf numFmtId="0" fontId="0" fillId="32" borderId="16" xfId="34" applyFont="1" applyFill="1" applyBorder="1" applyAlignment="1">
      <alignment/>
    </xf>
    <xf numFmtId="0" fontId="0" fillId="32" borderId="18" xfId="34" applyFont="1" applyFill="1" applyBorder="1" applyAlignment="1">
      <alignment vertical="center"/>
    </xf>
    <xf numFmtId="0" fontId="12" fillId="32" borderId="36" xfId="34" applyFont="1" applyFill="1" applyBorder="1" applyAlignment="1">
      <alignment horizontal="left" vertical="center"/>
    </xf>
    <xf numFmtId="0" fontId="12" fillId="32" borderId="31" xfId="34" applyFont="1" applyFill="1" applyBorder="1" applyAlignment="1">
      <alignment horizontal="left" vertical="center"/>
    </xf>
    <xf numFmtId="0" fontId="8" fillId="32" borderId="11" xfId="34" applyFont="1" applyFill="1" applyBorder="1" applyAlignment="1">
      <alignment horizontal="left" vertical="center"/>
    </xf>
    <xf numFmtId="0" fontId="0" fillId="32" borderId="36" xfId="34" applyFont="1" applyFill="1" applyBorder="1" applyAlignment="1">
      <alignment/>
    </xf>
    <xf numFmtId="0" fontId="0" fillId="32" borderId="31" xfId="34" applyFont="1" applyFill="1" applyBorder="1" applyAlignment="1">
      <alignment/>
    </xf>
    <xf numFmtId="0" fontId="0" fillId="32" borderId="20" xfId="34" applyFont="1" applyFill="1" applyBorder="1" applyAlignment="1">
      <alignment vertical="center"/>
    </xf>
    <xf numFmtId="0" fontId="12" fillId="32" borderId="36" xfId="0" applyFont="1" applyFill="1" applyBorder="1" applyAlignment="1">
      <alignment horizontal="left" vertical="center"/>
    </xf>
    <xf numFmtId="0" fontId="12" fillId="32" borderId="38" xfId="0" applyFont="1" applyFill="1" applyBorder="1" applyAlignment="1">
      <alignment horizontal="left" vertical="center"/>
    </xf>
    <xf numFmtId="0" fontId="12" fillId="32" borderId="39" xfId="0" applyFont="1" applyFill="1" applyBorder="1" applyAlignment="1">
      <alignment horizontal="left" vertical="center"/>
    </xf>
    <xf numFmtId="0" fontId="8" fillId="32" borderId="48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vertical="center"/>
    </xf>
    <xf numFmtId="0" fontId="0" fillId="32" borderId="39" xfId="0" applyFont="1" applyFill="1" applyBorder="1" applyAlignment="1">
      <alignment vertical="center"/>
    </xf>
    <xf numFmtId="0" fontId="0" fillId="32" borderId="40" xfId="34" applyFont="1" applyFill="1" applyBorder="1" applyAlignment="1">
      <alignment vertical="center"/>
    </xf>
    <xf numFmtId="0" fontId="0" fillId="32" borderId="41" xfId="34" applyFont="1" applyFill="1" applyBorder="1" applyAlignment="1">
      <alignment vertical="center"/>
    </xf>
    <xf numFmtId="0" fontId="0" fillId="32" borderId="42" xfId="0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right" vertical="center"/>
    </xf>
    <xf numFmtId="0" fontId="0" fillId="32" borderId="17" xfId="0" applyFont="1" applyFill="1" applyBorder="1" applyAlignment="1">
      <alignment horizontal="right" vertical="center"/>
    </xf>
    <xf numFmtId="0" fontId="0" fillId="32" borderId="36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23" xfId="0" applyFont="1" applyFill="1" applyBorder="1" applyAlignment="1">
      <alignment horizontal="right" vertical="center"/>
    </xf>
    <xf numFmtId="0" fontId="12" fillId="32" borderId="28" xfId="0" applyFont="1" applyFill="1" applyBorder="1" applyAlignment="1">
      <alignment horizontal="left" vertical="center"/>
    </xf>
    <xf numFmtId="0" fontId="0" fillId="32" borderId="49" xfId="0" applyFont="1" applyFill="1" applyBorder="1" applyAlignment="1">
      <alignment horizontal="right" vertical="center"/>
    </xf>
    <xf numFmtId="0" fontId="0" fillId="32" borderId="50" xfId="0" applyFont="1" applyFill="1" applyBorder="1" applyAlignment="1">
      <alignment horizontal="right" vertical="center"/>
    </xf>
    <xf numFmtId="0" fontId="0" fillId="32" borderId="51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53" xfId="0" applyFont="1" applyFill="1" applyBorder="1" applyAlignment="1">
      <alignment horizontal="right" vertical="center"/>
    </xf>
    <xf numFmtId="0" fontId="0" fillId="32" borderId="44" xfId="0" applyFont="1" applyFill="1" applyBorder="1" applyAlignment="1">
      <alignment horizontal="right" vertical="center"/>
    </xf>
    <xf numFmtId="0" fontId="8" fillId="32" borderId="22" xfId="0" applyFont="1" applyFill="1" applyBorder="1" applyAlignment="1">
      <alignment horizontal="left" vertical="center"/>
    </xf>
    <xf numFmtId="0" fontId="0" fillId="32" borderId="54" xfId="0" applyFont="1" applyFill="1" applyBorder="1" applyAlignment="1">
      <alignment vertical="center"/>
    </xf>
    <xf numFmtId="0" fontId="0" fillId="32" borderId="21" xfId="0" applyFont="1" applyFill="1" applyBorder="1" applyAlignment="1">
      <alignment horizontal="right" vertical="center"/>
    </xf>
    <xf numFmtId="0" fontId="0" fillId="32" borderId="22" xfId="0" applyFont="1" applyFill="1" applyBorder="1" applyAlignment="1">
      <alignment horizontal="right" vertical="center"/>
    </xf>
    <xf numFmtId="0" fontId="0" fillId="32" borderId="55" xfId="0" applyFont="1" applyFill="1" applyBorder="1" applyAlignment="1">
      <alignment vertical="center"/>
    </xf>
    <xf numFmtId="0" fontId="8" fillId="32" borderId="27" xfId="0" applyFont="1" applyFill="1" applyBorder="1" applyAlignment="1">
      <alignment horizontal="left" vertical="center"/>
    </xf>
    <xf numFmtId="0" fontId="0" fillId="32" borderId="38" xfId="0" applyFont="1" applyFill="1" applyBorder="1" applyAlignment="1" quotePrefix="1">
      <alignment horizontal="right" vertical="center"/>
    </xf>
    <xf numFmtId="0" fontId="0" fillId="32" borderId="39" xfId="0" applyFont="1" applyFill="1" applyBorder="1" applyAlignment="1" quotePrefix="1">
      <alignment horizontal="right" vertical="center"/>
    </xf>
    <xf numFmtId="0" fontId="10" fillId="32" borderId="42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right" vertical="center"/>
    </xf>
    <xf numFmtId="0" fontId="12" fillId="32" borderId="16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/>
    </xf>
    <xf numFmtId="0" fontId="0" fillId="32" borderId="56" xfId="0" applyFont="1" applyFill="1" applyBorder="1" applyAlignment="1">
      <alignment horizontal="right" vertical="center"/>
    </xf>
    <xf numFmtId="0" fontId="0" fillId="32" borderId="57" xfId="0" applyFont="1" applyFill="1" applyBorder="1" applyAlignment="1">
      <alignment vertical="center"/>
    </xf>
    <xf numFmtId="0" fontId="0" fillId="32" borderId="58" xfId="0" applyFont="1" applyFill="1" applyBorder="1" applyAlignment="1">
      <alignment vertical="center"/>
    </xf>
    <xf numFmtId="0" fontId="0" fillId="32" borderId="59" xfId="0" applyFont="1" applyFill="1" applyBorder="1" applyAlignment="1">
      <alignment vertical="center"/>
    </xf>
    <xf numFmtId="0" fontId="0" fillId="32" borderId="60" xfId="0" applyFont="1" applyFill="1" applyBorder="1" applyAlignment="1">
      <alignment horizontal="right" vertical="center"/>
    </xf>
    <xf numFmtId="0" fontId="0" fillId="32" borderId="30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0" fontId="8" fillId="32" borderId="33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right" vertical="center"/>
    </xf>
    <xf numFmtId="0" fontId="0" fillId="32" borderId="61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right" vertical="center"/>
    </xf>
    <xf numFmtId="0" fontId="0" fillId="32" borderId="62" xfId="0" applyFont="1" applyFill="1" applyBorder="1" applyAlignment="1">
      <alignment vertical="center"/>
    </xf>
    <xf numFmtId="0" fontId="0" fillId="32" borderId="63" xfId="0" applyFont="1" applyFill="1" applyBorder="1" applyAlignment="1">
      <alignment vertical="center"/>
    </xf>
    <xf numFmtId="0" fontId="0" fillId="32" borderId="64" xfId="0" applyFont="1" applyFill="1" applyBorder="1" applyAlignment="1">
      <alignment vertical="center"/>
    </xf>
    <xf numFmtId="0" fontId="0" fillId="32" borderId="65" xfId="0" applyFont="1" applyFill="1" applyBorder="1" applyAlignment="1">
      <alignment horizontal="right" vertical="center"/>
    </xf>
    <xf numFmtId="0" fontId="12" fillId="32" borderId="36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left" vertical="center"/>
    </xf>
    <xf numFmtId="0" fontId="0" fillId="32" borderId="26" xfId="0" applyFont="1" applyFill="1" applyBorder="1" applyAlignment="1">
      <alignment horizontal="right" vertical="center"/>
    </xf>
    <xf numFmtId="0" fontId="0" fillId="32" borderId="28" xfId="0" applyFont="1" applyFill="1" applyBorder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0" fontId="0" fillId="32" borderId="25" xfId="0" applyFont="1" applyFill="1" applyBorder="1" applyAlignment="1" quotePrefix="1">
      <alignment horizontal="right" vertical="center"/>
    </xf>
    <xf numFmtId="0" fontId="8" fillId="32" borderId="40" xfId="0" applyFont="1" applyFill="1" applyBorder="1" applyAlignment="1">
      <alignment horizontal="center" vertical="center"/>
    </xf>
    <xf numFmtId="0" fontId="0" fillId="32" borderId="49" xfId="0" applyFont="1" applyFill="1" applyBorder="1" applyAlignment="1" quotePrefix="1">
      <alignment horizontal="right" vertical="center"/>
    </xf>
    <xf numFmtId="0" fontId="0" fillId="32" borderId="66" xfId="0" applyFont="1" applyFill="1" applyBorder="1" applyAlignment="1">
      <alignment vertical="center"/>
    </xf>
    <xf numFmtId="0" fontId="12" fillId="32" borderId="21" xfId="0" applyFont="1" applyFill="1" applyBorder="1" applyAlignment="1">
      <alignment horizontal="left"/>
    </xf>
    <xf numFmtId="0" fontId="8" fillId="32" borderId="31" xfId="0" applyFont="1" applyFill="1" applyBorder="1" applyAlignment="1">
      <alignment horizontal="center"/>
    </xf>
    <xf numFmtId="0" fontId="12" fillId="32" borderId="36" xfId="0" applyFont="1" applyFill="1" applyBorder="1" applyAlignment="1">
      <alignment horizontal="left"/>
    </xf>
    <xf numFmtId="0" fontId="0" fillId="32" borderId="67" xfId="0" applyFont="1" applyFill="1" applyBorder="1" applyAlignment="1">
      <alignment horizontal="right" vertical="center"/>
    </xf>
    <xf numFmtId="0" fontId="12" fillId="32" borderId="28" xfId="0" applyFont="1" applyFill="1" applyBorder="1" applyAlignment="1">
      <alignment horizontal="left"/>
    </xf>
    <xf numFmtId="0" fontId="8" fillId="32" borderId="27" xfId="0" applyFont="1" applyFill="1" applyBorder="1" applyAlignment="1">
      <alignment horizontal="center"/>
    </xf>
    <xf numFmtId="0" fontId="12" fillId="32" borderId="36" xfId="0" applyFont="1" applyFill="1" applyBorder="1" applyAlignment="1">
      <alignment horizontal="left" wrapText="1"/>
    </xf>
    <xf numFmtId="0" fontId="12" fillId="32" borderId="68" xfId="0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0" fontId="12" fillId="32" borderId="69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12" fillId="32" borderId="27" xfId="0" applyFont="1" applyFill="1" applyBorder="1" applyAlignment="1">
      <alignment horizontal="left"/>
    </xf>
    <xf numFmtId="0" fontId="12" fillId="32" borderId="22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left" wrapText="1"/>
    </xf>
    <xf numFmtId="0" fontId="12" fillId="32" borderId="22" xfId="55" applyFont="1" applyFill="1" applyBorder="1" applyAlignment="1">
      <alignment/>
      <protection/>
    </xf>
    <xf numFmtId="0" fontId="12" fillId="32" borderId="31" xfId="55" applyFont="1" applyFill="1" applyBorder="1" applyAlignment="1">
      <alignment/>
      <protection/>
    </xf>
    <xf numFmtId="0" fontId="0" fillId="32" borderId="55" xfId="0" applyFont="1" applyFill="1" applyBorder="1" applyAlignment="1">
      <alignment horizontal="right" vertical="center"/>
    </xf>
    <xf numFmtId="0" fontId="8" fillId="32" borderId="27" xfId="0" applyFont="1" applyFill="1" applyBorder="1" applyAlignment="1">
      <alignment horizontal="center" vertical="center"/>
    </xf>
    <xf numFmtId="0" fontId="0" fillId="32" borderId="28" xfId="0" applyFont="1" applyFill="1" applyBorder="1" applyAlignment="1" quotePrefix="1">
      <alignment horizontal="right" vertical="center"/>
    </xf>
    <xf numFmtId="0" fontId="0" fillId="32" borderId="27" xfId="0" applyFont="1" applyFill="1" applyBorder="1" applyAlignment="1" quotePrefix="1">
      <alignment horizontal="right" vertical="center"/>
    </xf>
    <xf numFmtId="0" fontId="12" fillId="32" borderId="36" xfId="58" applyFont="1" applyFill="1" applyBorder="1" applyAlignment="1">
      <alignment horizontal="left" vertical="center"/>
    </xf>
    <xf numFmtId="0" fontId="12" fillId="32" borderId="31" xfId="58" applyFont="1" applyFill="1" applyBorder="1" applyAlignment="1">
      <alignment horizontal="left" vertical="center"/>
    </xf>
    <xf numFmtId="0" fontId="8" fillId="32" borderId="31" xfId="58" applyFont="1" applyFill="1" applyBorder="1" applyAlignment="1">
      <alignment horizontal="center" vertical="center"/>
    </xf>
    <xf numFmtId="0" fontId="0" fillId="32" borderId="36" xfId="58" applyFont="1" applyFill="1" applyBorder="1" applyAlignment="1">
      <alignment horizontal="right" vertical="center"/>
    </xf>
    <xf numFmtId="0" fontId="0" fillId="32" borderId="31" xfId="58" applyFont="1" applyFill="1" applyBorder="1" applyAlignment="1">
      <alignment horizontal="right" vertical="center"/>
    </xf>
    <xf numFmtId="0" fontId="12" fillId="32" borderId="28" xfId="58" applyFont="1" applyFill="1" applyBorder="1" applyAlignment="1">
      <alignment horizontal="left" vertical="center"/>
    </xf>
    <xf numFmtId="0" fontId="12" fillId="32" borderId="27" xfId="58" applyFont="1" applyFill="1" applyBorder="1" applyAlignment="1">
      <alignment horizontal="left" vertical="center"/>
    </xf>
    <xf numFmtId="0" fontId="8" fillId="32" borderId="27" xfId="58" applyFont="1" applyFill="1" applyBorder="1" applyAlignment="1">
      <alignment horizontal="center" vertical="center"/>
    </xf>
    <xf numFmtId="0" fontId="0" fillId="32" borderId="38" xfId="58" applyFont="1" applyFill="1" applyBorder="1" applyAlignment="1">
      <alignment horizontal="right" vertical="center"/>
    </xf>
    <xf numFmtId="0" fontId="0" fillId="32" borderId="39" xfId="58" applyFont="1" applyFill="1" applyBorder="1" applyAlignment="1">
      <alignment horizontal="right" vertical="center"/>
    </xf>
    <xf numFmtId="0" fontId="9" fillId="32" borderId="70" xfId="0" applyFont="1" applyFill="1" applyBorder="1" applyAlignment="1">
      <alignment horizontal="right"/>
    </xf>
    <xf numFmtId="0" fontId="0" fillId="32" borderId="70" xfId="0" applyFont="1" applyFill="1" applyBorder="1" applyAlignment="1">
      <alignment horizontal="right" vertical="center"/>
    </xf>
    <xf numFmtId="0" fontId="8" fillId="32" borderId="17" xfId="0" applyFont="1" applyFill="1" applyBorder="1" applyAlignment="1">
      <alignment horizontal="left" vertical="center"/>
    </xf>
    <xf numFmtId="0" fontId="0" fillId="32" borderId="54" xfId="0" applyFont="1" applyFill="1" applyBorder="1" applyAlignment="1">
      <alignment horizontal="right" vertical="center"/>
    </xf>
    <xf numFmtId="0" fontId="0" fillId="32" borderId="71" xfId="0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right"/>
    </xf>
    <xf numFmtId="0" fontId="0" fillId="32" borderId="22" xfId="0" applyFont="1" applyFill="1" applyBorder="1" applyAlignment="1">
      <alignment horizontal="right"/>
    </xf>
    <xf numFmtId="0" fontId="0" fillId="32" borderId="55" xfId="0" applyFont="1" applyFill="1" applyBorder="1" applyAlignment="1">
      <alignment horizontal="right"/>
    </xf>
    <xf numFmtId="0" fontId="0" fillId="32" borderId="23" xfId="0" applyFont="1" applyFill="1" applyBorder="1" applyAlignment="1">
      <alignment horizontal="right"/>
    </xf>
    <xf numFmtId="0" fontId="0" fillId="32" borderId="20" xfId="0" applyFont="1" applyFill="1" applyBorder="1" applyAlignment="1">
      <alignment/>
    </xf>
    <xf numFmtId="0" fontId="12" fillId="32" borderId="45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right"/>
    </xf>
    <xf numFmtId="0" fontId="9" fillId="32" borderId="31" xfId="0" applyFont="1" applyFill="1" applyBorder="1" applyAlignment="1">
      <alignment horizontal="center"/>
    </xf>
    <xf numFmtId="0" fontId="12" fillId="32" borderId="53" xfId="0" applyFont="1" applyFill="1" applyBorder="1" applyAlignment="1">
      <alignment horizontal="left" vertical="center"/>
    </xf>
    <xf numFmtId="0" fontId="8" fillId="32" borderId="49" xfId="0" applyFont="1" applyFill="1" applyBorder="1" applyAlignment="1">
      <alignment horizontal="center" vertical="center"/>
    </xf>
    <xf numFmtId="0" fontId="0" fillId="32" borderId="72" xfId="0" applyFont="1" applyFill="1" applyBorder="1" applyAlignment="1">
      <alignment horizontal="right" vertical="center"/>
    </xf>
    <xf numFmtId="0" fontId="0" fillId="32" borderId="51" xfId="0" applyFont="1" applyFill="1" applyBorder="1" applyAlignment="1">
      <alignment horizontal="right" vertical="center"/>
    </xf>
    <xf numFmtId="0" fontId="12" fillId="32" borderId="36" xfId="0" applyFont="1" applyFill="1" applyBorder="1" applyAlignment="1">
      <alignment horizontal="left" vertical="justify"/>
    </xf>
    <xf numFmtId="0" fontId="0" fillId="32" borderId="25" xfId="0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0" fontId="0" fillId="32" borderId="65" xfId="0" applyFont="1" applyFill="1" applyBorder="1" applyAlignment="1">
      <alignment horizontal="right"/>
    </xf>
    <xf numFmtId="0" fontId="0" fillId="32" borderId="53" xfId="0" applyFont="1" applyFill="1" applyBorder="1" applyAlignment="1">
      <alignment horizontal="right"/>
    </xf>
    <xf numFmtId="0" fontId="0" fillId="32" borderId="49" xfId="0" applyFont="1" applyFill="1" applyBorder="1" applyAlignment="1">
      <alignment horizontal="right"/>
    </xf>
    <xf numFmtId="0" fontId="0" fillId="32" borderId="50" xfId="0" applyFont="1" applyFill="1" applyBorder="1" applyAlignment="1">
      <alignment horizontal="right"/>
    </xf>
    <xf numFmtId="0" fontId="0" fillId="32" borderId="73" xfId="0" applyFont="1" applyFill="1" applyBorder="1" applyAlignment="1">
      <alignment horizontal="right"/>
    </xf>
    <xf numFmtId="0" fontId="12" fillId="32" borderId="36" xfId="0" applyFont="1" applyFill="1" applyBorder="1" applyAlignment="1">
      <alignment horizontal="justify" vertical="center"/>
    </xf>
    <xf numFmtId="0" fontId="0" fillId="32" borderId="74" xfId="0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9" fillId="32" borderId="42" xfId="0" applyFont="1" applyFill="1" applyBorder="1" applyAlignment="1">
      <alignment horizontal="center"/>
    </xf>
    <xf numFmtId="0" fontId="9" fillId="32" borderId="43" xfId="0" applyFont="1" applyFill="1" applyBorder="1" applyAlignment="1">
      <alignment horizontal="center"/>
    </xf>
    <xf numFmtId="0" fontId="9" fillId="32" borderId="60" xfId="0" applyFont="1" applyFill="1" applyBorder="1" applyAlignment="1">
      <alignment horizontal="center"/>
    </xf>
    <xf numFmtId="0" fontId="9" fillId="32" borderId="75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left" vertical="center" wrapText="1"/>
    </xf>
    <xf numFmtId="0" fontId="0" fillId="32" borderId="43" xfId="0" applyFont="1" applyFill="1" applyBorder="1" applyAlignment="1">
      <alignment horizontal="right" vertical="center"/>
    </xf>
    <xf numFmtId="0" fontId="12" fillId="32" borderId="17" xfId="0" applyFont="1" applyFill="1" applyBorder="1" applyAlignment="1">
      <alignment horizontal="left"/>
    </xf>
    <xf numFmtId="0" fontId="8" fillId="32" borderId="18" xfId="0" applyFont="1" applyFill="1" applyBorder="1" applyAlignment="1">
      <alignment horizontal="center"/>
    </xf>
    <xf numFmtId="0" fontId="0" fillId="32" borderId="54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8" fillId="32" borderId="20" xfId="0" applyFont="1" applyFill="1" applyBorder="1" applyAlignment="1">
      <alignment horizontal="center"/>
    </xf>
    <xf numFmtId="0" fontId="0" fillId="32" borderId="74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12" fillId="32" borderId="39" xfId="0" applyFont="1" applyFill="1" applyBorder="1" applyAlignment="1">
      <alignment horizontal="left"/>
    </xf>
    <xf numFmtId="0" fontId="8" fillId="32" borderId="40" xfId="0" applyFont="1" applyFill="1" applyBorder="1" applyAlignment="1">
      <alignment horizontal="center"/>
    </xf>
    <xf numFmtId="0" fontId="0" fillId="32" borderId="76" xfId="0" applyFont="1" applyFill="1" applyBorder="1" applyAlignment="1">
      <alignment horizontal="right" vertical="center"/>
    </xf>
    <xf numFmtId="0" fontId="0" fillId="32" borderId="39" xfId="55" applyFont="1" applyFill="1" applyBorder="1" applyAlignment="1">
      <alignment horizontal="right" vertical="center"/>
      <protection/>
    </xf>
    <xf numFmtId="0" fontId="8" fillId="32" borderId="31" xfId="0" applyFont="1" applyFill="1" applyBorder="1" applyAlignment="1">
      <alignment horizontal="left" vertical="center"/>
    </xf>
    <xf numFmtId="0" fontId="10" fillId="32" borderId="42" xfId="0" applyFont="1" applyFill="1" applyBorder="1" applyAlignment="1">
      <alignment horizontal="right"/>
    </xf>
    <xf numFmtId="0" fontId="0" fillId="32" borderId="18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50" xfId="0" applyFont="1" applyFill="1" applyBorder="1" applyAlignment="1">
      <alignment vertical="center"/>
    </xf>
    <xf numFmtId="0" fontId="0" fillId="32" borderId="77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0" fillId="32" borderId="21" xfId="0" applyFont="1" applyFill="1" applyBorder="1" applyAlignment="1">
      <alignment horizontal="left" vertical="center"/>
    </xf>
    <xf numFmtId="0" fontId="0" fillId="32" borderId="22" xfId="0" applyFont="1" applyFill="1" applyBorder="1" applyAlignment="1">
      <alignment horizontal="left"/>
    </xf>
    <xf numFmtId="0" fontId="8" fillId="32" borderId="14" xfId="0" applyFont="1" applyFill="1" applyBorder="1" applyAlignment="1">
      <alignment horizontal="center"/>
    </xf>
    <xf numFmtId="0" fontId="0" fillId="32" borderId="55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28" xfId="0" applyFont="1" applyFill="1" applyBorder="1" applyAlignment="1">
      <alignment horizontal="left" vertical="center"/>
    </xf>
    <xf numFmtId="0" fontId="0" fillId="32" borderId="27" xfId="0" applyFont="1" applyFill="1" applyBorder="1" applyAlignment="1">
      <alignment horizontal="left"/>
    </xf>
    <xf numFmtId="0" fontId="8" fillId="32" borderId="26" xfId="0" applyFont="1" applyFill="1" applyBorder="1" applyAlignment="1">
      <alignment horizontal="center"/>
    </xf>
    <xf numFmtId="0" fontId="0" fillId="32" borderId="25" xfId="0" applyFont="1" applyFill="1" applyBorder="1" applyAlignment="1">
      <alignment/>
    </xf>
    <xf numFmtId="0" fontId="0" fillId="32" borderId="50" xfId="0" applyFont="1" applyFill="1" applyBorder="1" applyAlignment="1">
      <alignment/>
    </xf>
    <xf numFmtId="0" fontId="0" fillId="32" borderId="65" xfId="0" applyFont="1" applyFill="1" applyBorder="1" applyAlignment="1">
      <alignment/>
    </xf>
    <xf numFmtId="0" fontId="0" fillId="32" borderId="73" xfId="0" applyFont="1" applyFill="1" applyBorder="1" applyAlignment="1">
      <alignment horizontal="right" vertical="center"/>
    </xf>
    <xf numFmtId="0" fontId="0" fillId="32" borderId="74" xfId="0" applyFont="1" applyFill="1" applyBorder="1" applyAlignment="1">
      <alignment horizontal="right" vertical="center"/>
    </xf>
    <xf numFmtId="0" fontId="10" fillId="32" borderId="12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vertical="center"/>
    </xf>
    <xf numFmtId="0" fontId="0" fillId="32" borderId="77" xfId="0" applyFont="1" applyFill="1" applyBorder="1" applyAlignment="1">
      <alignment vertical="center"/>
    </xf>
    <xf numFmtId="0" fontId="0" fillId="32" borderId="65" xfId="0" applyFont="1" applyFill="1" applyBorder="1" applyAlignment="1">
      <alignment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/>
    </xf>
    <xf numFmtId="0" fontId="8" fillId="32" borderId="39" xfId="0" applyFont="1" applyFill="1" applyBorder="1" applyAlignment="1">
      <alignment horizontal="center" vertical="center"/>
    </xf>
    <xf numFmtId="0" fontId="0" fillId="32" borderId="78" xfId="0" applyFont="1" applyFill="1" applyBorder="1" applyAlignment="1">
      <alignment vertical="center"/>
    </xf>
    <xf numFmtId="0" fontId="0" fillId="32" borderId="79" xfId="0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12" fillId="32" borderId="49" xfId="0" applyFont="1" applyFill="1" applyBorder="1" applyAlignment="1">
      <alignment horizontal="left" vertical="center" wrapText="1"/>
    </xf>
    <xf numFmtId="0" fontId="12" fillId="32" borderId="80" xfId="0" applyFont="1" applyFill="1" applyBorder="1" applyAlignment="1">
      <alignment horizontal="justify" vertical="center"/>
    </xf>
    <xf numFmtId="0" fontId="8" fillId="32" borderId="47" xfId="0" applyFont="1" applyFill="1" applyBorder="1" applyAlignment="1">
      <alignment horizontal="center" vertical="center"/>
    </xf>
    <xf numFmtId="0" fontId="12" fillId="32" borderId="51" xfId="0" applyFont="1" applyFill="1" applyBorder="1" applyAlignment="1">
      <alignment horizontal="justify" vertical="center"/>
    </xf>
    <xf numFmtId="0" fontId="12" fillId="32" borderId="53" xfId="0" applyFont="1" applyFill="1" applyBorder="1" applyAlignment="1">
      <alignment horizontal="left" vertical="center" wrapText="1"/>
    </xf>
    <xf numFmtId="0" fontId="8" fillId="32" borderId="72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vertical="center"/>
    </xf>
    <xf numFmtId="0" fontId="0" fillId="32" borderId="49" xfId="0" applyFont="1" applyFill="1" applyBorder="1" applyAlignment="1">
      <alignment vertical="center"/>
    </xf>
    <xf numFmtId="0" fontId="12" fillId="32" borderId="25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wrapText="1"/>
    </xf>
    <xf numFmtId="0" fontId="0" fillId="32" borderId="81" xfId="0" applyFont="1" applyFill="1" applyBorder="1" applyAlignment="1">
      <alignment vertical="center"/>
    </xf>
    <xf numFmtId="0" fontId="0" fillId="32" borderId="82" xfId="0" applyFont="1" applyFill="1" applyBorder="1" applyAlignment="1">
      <alignment vertical="center"/>
    </xf>
    <xf numFmtId="0" fontId="9" fillId="32" borderId="16" xfId="0" applyFont="1" applyFill="1" applyBorder="1" applyAlignment="1">
      <alignment horizontal="center" vertical="center"/>
    </xf>
    <xf numFmtId="0" fontId="12" fillId="32" borderId="49" xfId="0" applyFont="1" applyFill="1" applyBorder="1" applyAlignment="1">
      <alignment horizontal="left" vertical="center"/>
    </xf>
    <xf numFmtId="0" fontId="0" fillId="32" borderId="44" xfId="0" applyFont="1" applyFill="1" applyBorder="1" applyAlignment="1">
      <alignment/>
    </xf>
    <xf numFmtId="0" fontId="8" fillId="32" borderId="6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justify" vertical="center"/>
    </xf>
    <xf numFmtId="0" fontId="0" fillId="32" borderId="75" xfId="0" applyFont="1" applyFill="1" applyBorder="1" applyAlignment="1">
      <alignment horizontal="justify" vertical="center"/>
    </xf>
    <xf numFmtId="0" fontId="8" fillId="32" borderId="49" xfId="0" applyFont="1" applyFill="1" applyBorder="1" applyAlignment="1">
      <alignment horizontal="justify" vertical="center"/>
    </xf>
    <xf numFmtId="0" fontId="0" fillId="32" borderId="83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left" vertical="top"/>
    </xf>
    <xf numFmtId="0" fontId="11" fillId="32" borderId="0" xfId="55" applyFont="1" applyFill="1" applyBorder="1" applyAlignment="1">
      <alignment horizontal="center" vertical="center"/>
      <protection/>
    </xf>
    <xf numFmtId="0" fontId="12" fillId="32" borderId="25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8" fillId="32" borderId="61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right" vertical="center" wrapText="1"/>
    </xf>
    <xf numFmtId="0" fontId="0" fillId="32" borderId="31" xfId="0" applyFont="1" applyFill="1" applyBorder="1" applyAlignment="1">
      <alignment horizontal="right" vertical="center" wrapText="1"/>
    </xf>
    <xf numFmtId="0" fontId="0" fillId="32" borderId="23" xfId="0" applyFont="1" applyFill="1" applyBorder="1" applyAlignment="1">
      <alignment horizontal="right" vertical="center" wrapText="1"/>
    </xf>
    <xf numFmtId="0" fontId="0" fillId="32" borderId="74" xfId="0" applyFont="1" applyFill="1" applyBorder="1" applyAlignment="1">
      <alignment horizontal="right" vertical="center"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12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justify" vertical="center"/>
    </xf>
    <xf numFmtId="0" fontId="8" fillId="32" borderId="22" xfId="0" applyFont="1" applyFill="1" applyBorder="1" applyAlignment="1">
      <alignment horizontal="left" wrapText="1"/>
    </xf>
    <xf numFmtId="0" fontId="8" fillId="32" borderId="31" xfId="0" applyFont="1" applyFill="1" applyBorder="1" applyAlignment="1">
      <alignment horizontal="left" wrapText="1"/>
    </xf>
    <xf numFmtId="0" fontId="0" fillId="32" borderId="31" xfId="55" applyFont="1" applyFill="1" applyBorder="1" applyAlignment="1">
      <alignment horizontal="right" vertical="center"/>
      <protection/>
    </xf>
    <xf numFmtId="0" fontId="8" fillId="32" borderId="27" xfId="0" applyFont="1" applyFill="1" applyBorder="1" applyAlignment="1">
      <alignment horizontal="left" wrapText="1"/>
    </xf>
    <xf numFmtId="0" fontId="8" fillId="32" borderId="12" xfId="0" applyFont="1" applyFill="1" applyBorder="1" applyAlignment="1">
      <alignment horizontal="center" vertical="center"/>
    </xf>
    <xf numFmtId="0" fontId="9" fillId="32" borderId="84" xfId="0" applyFont="1" applyFill="1" applyBorder="1" applyAlignment="1">
      <alignment horizontal="center"/>
    </xf>
    <xf numFmtId="0" fontId="8" fillId="32" borderId="42" xfId="0" applyFont="1" applyFill="1" applyBorder="1" applyAlignment="1">
      <alignment horizontal="right" vertical="center"/>
    </xf>
    <xf numFmtId="0" fontId="0" fillId="32" borderId="75" xfId="0" applyFont="1" applyFill="1" applyBorder="1" applyAlignment="1">
      <alignment horizontal="right" vertical="center"/>
    </xf>
    <xf numFmtId="0" fontId="10" fillId="32" borderId="44" xfId="0" applyFont="1" applyFill="1" applyBorder="1" applyAlignment="1">
      <alignment/>
    </xf>
    <xf numFmtId="0" fontId="0" fillId="32" borderId="84" xfId="0" applyFont="1" applyFill="1" applyBorder="1" applyAlignment="1">
      <alignment vertical="center"/>
    </xf>
    <xf numFmtId="0" fontId="12" fillId="32" borderId="22" xfId="55" applyFont="1" applyFill="1" applyBorder="1" applyAlignment="1">
      <alignment wrapText="1"/>
      <protection/>
    </xf>
    <xf numFmtId="0" fontId="13" fillId="32" borderId="0" xfId="0" applyFont="1" applyFill="1" applyBorder="1" applyAlignment="1">
      <alignment horizontal="right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/>
    </xf>
    <xf numFmtId="0" fontId="18" fillId="32" borderId="37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" fillId="32" borderId="85" xfId="0" applyFont="1" applyFill="1" applyBorder="1" applyAlignment="1">
      <alignment/>
    </xf>
    <xf numFmtId="0" fontId="0" fillId="32" borderId="44" xfId="0" applyFont="1" applyFill="1" applyBorder="1" applyAlignment="1">
      <alignment vertical="center"/>
    </xf>
    <xf numFmtId="0" fontId="12" fillId="32" borderId="36" xfId="0" applyFont="1" applyFill="1" applyBorder="1" applyAlignment="1">
      <alignment vertical="center"/>
    </xf>
    <xf numFmtId="0" fontId="12" fillId="32" borderId="36" xfId="0" applyFont="1" applyFill="1" applyBorder="1" applyAlignment="1">
      <alignment vertical="center" wrapText="1"/>
    </xf>
    <xf numFmtId="0" fontId="12" fillId="32" borderId="38" xfId="0" applyFont="1" applyFill="1" applyBorder="1" applyAlignment="1">
      <alignment vertical="center"/>
    </xf>
    <xf numFmtId="0" fontId="12" fillId="32" borderId="48" xfId="0" applyFont="1" applyFill="1" applyBorder="1" applyAlignment="1">
      <alignment horizontal="left" vertical="center"/>
    </xf>
    <xf numFmtId="0" fontId="8" fillId="32" borderId="86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15" fontId="7" fillId="33" borderId="11" xfId="0" applyNumberFormat="1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12" fillId="32" borderId="14" xfId="0" applyFont="1" applyFill="1" applyBorder="1" applyAlignment="1">
      <alignment vertical="center"/>
    </xf>
    <xf numFmtId="0" fontId="0" fillId="32" borderId="61" xfId="0" applyFont="1" applyFill="1" applyBorder="1" applyAlignment="1">
      <alignment vertical="center"/>
    </xf>
    <xf numFmtId="0" fontId="0" fillId="32" borderId="26" xfId="0" applyFont="1" applyFill="1" applyBorder="1" applyAlignment="1">
      <alignment vertical="center"/>
    </xf>
    <xf numFmtId="0" fontId="0" fillId="32" borderId="48" xfId="0" applyFont="1" applyFill="1" applyBorder="1" applyAlignment="1">
      <alignment vertical="center"/>
    </xf>
    <xf numFmtId="0" fontId="0" fillId="32" borderId="54" xfId="34" applyFont="1" applyFill="1" applyBorder="1" applyAlignment="1">
      <alignment/>
    </xf>
    <xf numFmtId="0" fontId="0" fillId="32" borderId="36" xfId="34" applyFont="1" applyFill="1" applyBorder="1" applyAlignment="1">
      <alignment vertical="center"/>
    </xf>
    <xf numFmtId="0" fontId="0" fillId="32" borderId="74" xfId="34" applyFont="1" applyFill="1" applyBorder="1" applyAlignment="1">
      <alignment vertical="center"/>
    </xf>
    <xf numFmtId="0" fontId="0" fillId="32" borderId="74" xfId="0" applyFont="1" applyFill="1" applyBorder="1" applyAlignment="1">
      <alignment vertical="center"/>
    </xf>
    <xf numFmtId="0" fontId="0" fillId="32" borderId="76" xfId="0" applyFont="1" applyFill="1" applyBorder="1" applyAlignment="1">
      <alignment vertical="center"/>
    </xf>
    <xf numFmtId="0" fontId="12" fillId="32" borderId="36" xfId="0" applyFont="1" applyFill="1" applyBorder="1" applyAlignment="1">
      <alignment horizontal="center" wrapText="1"/>
    </xf>
    <xf numFmtId="0" fontId="9" fillId="32" borderId="87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center"/>
    </xf>
    <xf numFmtId="0" fontId="9" fillId="32" borderId="12" xfId="55" applyFont="1" applyFill="1" applyBorder="1" applyAlignment="1">
      <alignment horizontal="center" vertical="center"/>
      <protection/>
    </xf>
    <xf numFmtId="0" fontId="9" fillId="32" borderId="13" xfId="55" applyFont="1" applyFill="1" applyBorder="1" applyAlignment="1">
      <alignment horizontal="center" vertical="center"/>
      <protection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right"/>
    </xf>
    <xf numFmtId="0" fontId="9" fillId="32" borderId="44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42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justify" vertical="center"/>
    </xf>
    <xf numFmtId="0" fontId="21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1" xfId="0" applyFont="1" applyBorder="1" applyAlignment="1">
      <alignment horizontal="distributed" vertical="center"/>
    </xf>
    <xf numFmtId="0" fontId="21" fillId="0" borderId="31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9" fillId="32" borderId="46" xfId="55" applyFont="1" applyFill="1" applyBorder="1" applyAlignment="1">
      <alignment horizontal="center" vertical="center"/>
      <protection/>
    </xf>
    <xf numFmtId="0" fontId="9" fillId="32" borderId="87" xfId="55" applyFont="1" applyFill="1" applyBorder="1" applyAlignment="1">
      <alignment horizontal="center" vertical="center"/>
      <protection/>
    </xf>
    <xf numFmtId="0" fontId="9" fillId="32" borderId="30" xfId="55" applyFont="1" applyFill="1" applyBorder="1" applyAlignment="1">
      <alignment horizontal="center" vertical="center"/>
      <protection/>
    </xf>
    <xf numFmtId="0" fontId="10" fillId="32" borderId="12" xfId="0" applyFont="1" applyFill="1" applyBorder="1" applyAlignment="1">
      <alignment horizontal="right"/>
    </xf>
    <xf numFmtId="0" fontId="9" fillId="32" borderId="12" xfId="55" applyFont="1" applyFill="1" applyBorder="1" applyAlignment="1">
      <alignment horizontal="center" vertical="center"/>
      <protection/>
    </xf>
    <xf numFmtId="0" fontId="9" fillId="32" borderId="51" xfId="0" applyFont="1" applyFill="1" applyBorder="1" applyAlignment="1">
      <alignment horizontal="center" vertical="center"/>
    </xf>
    <xf numFmtId="0" fontId="9" fillId="32" borderId="46" xfId="0" applyFont="1" applyFill="1" applyBorder="1" applyAlignment="1">
      <alignment horizontal="left" vertical="center"/>
    </xf>
    <xf numFmtId="0" fontId="9" fillId="32" borderId="87" xfId="0" applyFont="1" applyFill="1" applyBorder="1" applyAlignment="1">
      <alignment horizontal="left" vertical="center"/>
    </xf>
    <xf numFmtId="0" fontId="9" fillId="32" borderId="30" xfId="0" applyFont="1" applyFill="1" applyBorder="1" applyAlignment="1">
      <alignment horizontal="left" vertical="center"/>
    </xf>
    <xf numFmtId="0" fontId="10" fillId="32" borderId="46" xfId="0" applyFont="1" applyFill="1" applyBorder="1" applyAlignment="1">
      <alignment horizontal="right"/>
    </xf>
    <xf numFmtId="0" fontId="10" fillId="32" borderId="87" xfId="0" applyFont="1" applyFill="1" applyBorder="1" applyAlignment="1">
      <alignment horizontal="right"/>
    </xf>
    <xf numFmtId="0" fontId="10" fillId="32" borderId="30" xfId="0" applyFont="1" applyFill="1" applyBorder="1" applyAlignment="1">
      <alignment horizontal="right"/>
    </xf>
    <xf numFmtId="0" fontId="9" fillId="32" borderId="13" xfId="55" applyFont="1" applyFill="1" applyBorder="1" applyAlignment="1">
      <alignment horizontal="center" vertical="center"/>
      <protection/>
    </xf>
    <xf numFmtId="0" fontId="9" fillId="32" borderId="44" xfId="55" applyFont="1" applyFill="1" applyBorder="1" applyAlignment="1">
      <alignment horizontal="center" vertical="center"/>
      <protection/>
    </xf>
    <xf numFmtId="0" fontId="15" fillId="32" borderId="12" xfId="0" applyFont="1" applyFill="1" applyBorder="1" applyAlignment="1">
      <alignment horizontal="right"/>
    </xf>
    <xf numFmtId="0" fontId="9" fillId="32" borderId="42" xfId="0" applyFont="1" applyFill="1" applyBorder="1" applyAlignment="1">
      <alignment horizontal="left" vertical="center"/>
    </xf>
    <xf numFmtId="0" fontId="9" fillId="32" borderId="43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14" fillId="32" borderId="31" xfId="0" applyFont="1" applyFill="1" applyBorder="1" applyAlignment="1">
      <alignment horizontal="center"/>
    </xf>
    <xf numFmtId="0" fontId="14" fillId="32" borderId="31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14" fillId="32" borderId="26" xfId="0" applyFont="1" applyFill="1" applyBorder="1" applyAlignment="1">
      <alignment horizontal="center"/>
    </xf>
    <xf numFmtId="0" fontId="14" fillId="32" borderId="88" xfId="0" applyFont="1" applyFill="1" applyBorder="1" applyAlignment="1">
      <alignment horizontal="center"/>
    </xf>
    <xf numFmtId="0" fontId="14" fillId="32" borderId="71" xfId="0" applyFont="1" applyFill="1" applyBorder="1" applyAlignment="1">
      <alignment horizontal="center"/>
    </xf>
    <xf numFmtId="0" fontId="16" fillId="32" borderId="0" xfId="55" applyFont="1" applyFill="1" applyBorder="1" applyAlignment="1">
      <alignment horizontal="center" vertical="center"/>
      <protection/>
    </xf>
    <xf numFmtId="0" fontId="9" fillId="32" borderId="12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center" vertical="center"/>
    </xf>
    <xf numFmtId="15" fontId="13" fillId="32" borderId="31" xfId="0" applyNumberFormat="1" applyFont="1" applyFill="1" applyBorder="1" applyAlignment="1">
      <alignment horizontal="center"/>
    </xf>
    <xf numFmtId="0" fontId="13" fillId="32" borderId="31" xfId="0" applyFont="1" applyFill="1" applyBorder="1" applyAlignment="1">
      <alignment horizontal="center"/>
    </xf>
    <xf numFmtId="15" fontId="7" fillId="32" borderId="31" xfId="0" applyNumberFormat="1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15" fontId="5" fillId="32" borderId="31" xfId="0" applyNumberFormat="1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15" fontId="14" fillId="32" borderId="31" xfId="0" applyNumberFormat="1" applyFont="1" applyFill="1" applyBorder="1" applyAlignment="1">
      <alignment horizontal="center"/>
    </xf>
    <xf numFmtId="0" fontId="9" fillId="32" borderId="42" xfId="0" applyFont="1" applyFill="1" applyBorder="1" applyAlignment="1">
      <alignment horizontal="center" vertical="center"/>
    </xf>
    <xf numFmtId="0" fontId="9" fillId="32" borderId="43" xfId="0" applyFont="1" applyFill="1" applyBorder="1" applyAlignment="1">
      <alignment horizontal="center" vertical="center"/>
    </xf>
    <xf numFmtId="0" fontId="9" fillId="32" borderId="60" xfId="0" applyFont="1" applyFill="1" applyBorder="1" applyAlignment="1">
      <alignment horizontal="center" vertical="center"/>
    </xf>
    <xf numFmtId="0" fontId="15" fillId="32" borderId="44" xfId="0" applyFont="1" applyFill="1" applyBorder="1" applyAlignment="1">
      <alignment horizontal="right"/>
    </xf>
    <xf numFmtId="0" fontId="15" fillId="32" borderId="44" xfId="0" applyFont="1" applyFill="1" applyBorder="1" applyAlignment="1">
      <alignment horizontal="right" vertical="center"/>
    </xf>
    <xf numFmtId="0" fontId="15" fillId="32" borderId="12" xfId="0" applyFont="1" applyFill="1" applyBorder="1" applyAlignment="1">
      <alignment horizontal="right" vertical="center"/>
    </xf>
    <xf numFmtId="0" fontId="15" fillId="32" borderId="46" xfId="0" applyFont="1" applyFill="1" applyBorder="1" applyAlignment="1">
      <alignment horizontal="right"/>
    </xf>
    <xf numFmtId="0" fontId="9" fillId="32" borderId="60" xfId="0" applyFont="1" applyFill="1" applyBorder="1" applyAlignment="1">
      <alignment horizontal="left" vertical="center"/>
    </xf>
    <xf numFmtId="0" fontId="9" fillId="32" borderId="42" xfId="55" applyFont="1" applyFill="1" applyBorder="1" applyAlignment="1">
      <alignment horizontal="center" vertical="center"/>
      <protection/>
    </xf>
    <xf numFmtId="0" fontId="9" fillId="32" borderId="43" xfId="55" applyFont="1" applyFill="1" applyBorder="1" applyAlignment="1">
      <alignment horizontal="center" vertical="center"/>
      <protection/>
    </xf>
    <xf numFmtId="0" fontId="9" fillId="32" borderId="60" xfId="55" applyFont="1" applyFill="1" applyBorder="1" applyAlignment="1">
      <alignment horizontal="center" vertical="center"/>
      <protection/>
    </xf>
    <xf numFmtId="0" fontId="9" fillId="32" borderId="12" xfId="0" applyFont="1" applyFill="1" applyBorder="1" applyAlignment="1">
      <alignment horizontal="right"/>
    </xf>
    <xf numFmtId="0" fontId="15" fillId="32" borderId="87" xfId="0" applyFont="1" applyFill="1" applyBorder="1" applyAlignment="1">
      <alignment horizontal="right"/>
    </xf>
    <xf numFmtId="0" fontId="15" fillId="32" borderId="30" xfId="0" applyFont="1" applyFill="1" applyBorder="1" applyAlignment="1">
      <alignment horizontal="right"/>
    </xf>
    <xf numFmtId="0" fontId="9" fillId="32" borderId="46" xfId="0" applyFont="1" applyFill="1" applyBorder="1" applyAlignment="1">
      <alignment horizontal="center" vertical="center"/>
    </xf>
    <xf numFmtId="0" fontId="9" fillId="32" borderId="87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right"/>
    </xf>
    <xf numFmtId="0" fontId="15" fillId="32" borderId="46" xfId="0" applyFont="1" applyFill="1" applyBorder="1" applyAlignment="1">
      <alignment horizontal="right" vertical="center"/>
    </xf>
    <xf numFmtId="0" fontId="15" fillId="32" borderId="87" xfId="0" applyFont="1" applyFill="1" applyBorder="1" applyAlignment="1">
      <alignment horizontal="right" vertical="center"/>
    </xf>
    <xf numFmtId="0" fontId="9" fillId="32" borderId="12" xfId="0" applyFont="1" applyFill="1" applyBorder="1" applyAlignment="1">
      <alignment horizontal="right" vertical="center"/>
    </xf>
    <xf numFmtId="0" fontId="9" fillId="32" borderId="89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right" vertical="center"/>
    </xf>
    <xf numFmtId="0" fontId="11" fillId="32" borderId="52" xfId="55" applyFont="1" applyFill="1" applyBorder="1" applyAlignment="1">
      <alignment horizontal="center" vertical="center"/>
      <protection/>
    </xf>
    <xf numFmtId="0" fontId="15" fillId="32" borderId="30" xfId="0" applyFont="1" applyFill="1" applyBorder="1" applyAlignment="1">
      <alignment horizontal="right" vertical="center"/>
    </xf>
    <xf numFmtId="0" fontId="9" fillId="32" borderId="46" xfId="0" applyFont="1" applyFill="1" applyBorder="1" applyAlignment="1">
      <alignment horizontal="right" vertical="center"/>
    </xf>
    <xf numFmtId="0" fontId="9" fillId="32" borderId="87" xfId="0" applyFont="1" applyFill="1" applyBorder="1" applyAlignment="1">
      <alignment horizontal="right" vertical="center"/>
    </xf>
    <xf numFmtId="0" fontId="9" fillId="32" borderId="46" xfId="0" applyFont="1" applyFill="1" applyBorder="1" applyAlignment="1">
      <alignment horizontal="right"/>
    </xf>
    <xf numFmtId="0" fontId="9" fillId="32" borderId="87" xfId="0" applyFont="1" applyFill="1" applyBorder="1" applyAlignment="1">
      <alignment horizontal="right"/>
    </xf>
    <xf numFmtId="0" fontId="9" fillId="32" borderId="42" xfId="0" applyFont="1" applyFill="1" applyBorder="1" applyAlignment="1">
      <alignment horizontal="right"/>
    </xf>
    <xf numFmtId="0" fontId="9" fillId="32" borderId="43" xfId="0" applyFont="1" applyFill="1" applyBorder="1" applyAlignment="1">
      <alignment horizontal="right"/>
    </xf>
    <xf numFmtId="0" fontId="10" fillId="32" borderId="53" xfId="0" applyFont="1" applyFill="1" applyBorder="1" applyAlignment="1">
      <alignment horizontal="right"/>
    </xf>
    <xf numFmtId="0" fontId="10" fillId="32" borderId="49" xfId="0" applyFont="1" applyFill="1" applyBorder="1" applyAlignment="1">
      <alignment horizontal="right"/>
    </xf>
    <xf numFmtId="0" fontId="9" fillId="32" borderId="51" xfId="0" applyFont="1" applyFill="1" applyBorder="1" applyAlignment="1">
      <alignment horizontal="right"/>
    </xf>
    <xf numFmtId="0" fontId="9" fillId="32" borderId="52" xfId="0" applyFont="1" applyFill="1" applyBorder="1" applyAlignment="1">
      <alignment horizontal="right"/>
    </xf>
    <xf numFmtId="0" fontId="13" fillId="32" borderId="46" xfId="0" applyFont="1" applyFill="1" applyBorder="1" applyAlignment="1">
      <alignment horizontal="right"/>
    </xf>
    <xf numFmtId="0" fontId="13" fillId="32" borderId="87" xfId="0" applyFont="1" applyFill="1" applyBorder="1" applyAlignment="1">
      <alignment horizontal="right"/>
    </xf>
    <xf numFmtId="0" fontId="13" fillId="32" borderId="12" xfId="0" applyFont="1" applyFill="1" applyBorder="1" applyAlignment="1">
      <alignment horizontal="right"/>
    </xf>
    <xf numFmtId="0" fontId="9" fillId="32" borderId="29" xfId="55" applyFont="1" applyFill="1" applyBorder="1" applyAlignment="1">
      <alignment horizontal="center" vertical="center"/>
      <protection/>
    </xf>
    <xf numFmtId="0" fontId="9" fillId="32" borderId="51" xfId="55" applyFont="1" applyFill="1" applyBorder="1" applyAlignment="1">
      <alignment horizontal="center" vertical="center"/>
      <protection/>
    </xf>
    <xf numFmtId="0" fontId="9" fillId="32" borderId="13" xfId="0" applyFont="1" applyFill="1" applyBorder="1" applyAlignment="1">
      <alignment horizontal="center"/>
    </xf>
    <xf numFmtId="0" fontId="9" fillId="32" borderId="44" xfId="0" applyFont="1" applyFill="1" applyBorder="1" applyAlignment="1">
      <alignment horizontal="center"/>
    </xf>
    <xf numFmtId="0" fontId="19" fillId="32" borderId="8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2" borderId="17" xfId="34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2</xdr:row>
      <xdr:rowOff>66675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6"/>
  <sheetViews>
    <sheetView tabSelected="1" zoomScale="91" zoomScaleNormal="91" zoomScaleSheetLayoutView="110" workbookViewId="0" topLeftCell="A2">
      <selection activeCell="Q12" sqref="Q12"/>
    </sheetView>
  </sheetViews>
  <sheetFormatPr defaultColWidth="11.421875" defaultRowHeight="12.75"/>
  <cols>
    <col min="1" max="1" width="39.421875" style="362" customWidth="1"/>
    <col min="2" max="2" width="32.57421875" style="2" customWidth="1"/>
    <col min="3" max="3" width="12.00390625" style="2" customWidth="1"/>
    <col min="4" max="15" width="7.57421875" style="2" customWidth="1"/>
    <col min="16" max="20" width="11.421875" style="1" customWidth="1"/>
    <col min="21" max="16384" width="11.421875" style="2" customWidth="1"/>
  </cols>
  <sheetData>
    <row r="1" spans="1:15" ht="18.75" customHeight="1">
      <c r="A1" s="421" t="s">
        <v>132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15">
      <c r="A2" s="3" t="s">
        <v>145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0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>
      <c r="A4" s="423" t="s">
        <v>181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</row>
    <row r="5" spans="1:15" ht="8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25" customHeight="1">
      <c r="A6" s="7" t="s">
        <v>245</v>
      </c>
      <c r="B6" s="8"/>
      <c r="C6" s="427" t="s">
        <v>135</v>
      </c>
      <c r="D6" s="428"/>
      <c r="E6" s="429"/>
      <c r="F6" s="9"/>
      <c r="G6" s="424" t="s">
        <v>0</v>
      </c>
      <c r="H6" s="424"/>
      <c r="I6" s="424"/>
      <c r="J6" s="424"/>
      <c r="K6" s="424"/>
      <c r="L6" s="424"/>
      <c r="M6" s="424"/>
      <c r="N6" s="424"/>
      <c r="O6" s="6"/>
    </row>
    <row r="7" spans="1:15" ht="12.75" customHeight="1">
      <c r="A7" s="10"/>
      <c r="B7" s="11"/>
      <c r="C7" s="369" t="s">
        <v>1</v>
      </c>
      <c r="D7" s="426" t="s">
        <v>2</v>
      </c>
      <c r="E7" s="426"/>
      <c r="F7" s="13"/>
      <c r="G7" s="425" t="s">
        <v>1</v>
      </c>
      <c r="H7" s="425"/>
      <c r="I7" s="426" t="s">
        <v>2</v>
      </c>
      <c r="J7" s="426"/>
      <c r="K7" s="426" t="s">
        <v>3</v>
      </c>
      <c r="L7" s="426"/>
      <c r="M7" s="426" t="s">
        <v>4</v>
      </c>
      <c r="N7" s="426"/>
      <c r="O7" s="6"/>
    </row>
    <row r="8" spans="1:15" ht="14.25" customHeight="1">
      <c r="A8" s="14"/>
      <c r="B8" s="8"/>
      <c r="C8" s="370"/>
      <c r="D8" s="437"/>
      <c r="E8" s="438"/>
      <c r="F8" s="15"/>
      <c r="G8" s="439"/>
      <c r="H8" s="424"/>
      <c r="I8" s="435"/>
      <c r="J8" s="436"/>
      <c r="K8" s="433"/>
      <c r="L8" s="434"/>
      <c r="M8" s="435"/>
      <c r="N8" s="436"/>
      <c r="O8" s="8"/>
    </row>
    <row r="9" spans="1:15" ht="14.25" customHeight="1">
      <c r="A9" s="14"/>
      <c r="B9" s="8"/>
      <c r="C9" s="16"/>
      <c r="D9" s="17"/>
      <c r="E9" s="18"/>
      <c r="F9" s="19"/>
      <c r="G9" s="20"/>
      <c r="H9" s="21"/>
      <c r="I9" s="22"/>
      <c r="J9" s="23"/>
      <c r="K9" s="24"/>
      <c r="L9" s="25"/>
      <c r="M9" s="22"/>
      <c r="N9" s="23"/>
      <c r="O9" s="8"/>
    </row>
    <row r="10" spans="1:15" ht="14.25" customHeight="1">
      <c r="A10" s="14"/>
      <c r="B10" s="8"/>
      <c r="C10" s="16"/>
      <c r="D10" s="16"/>
      <c r="E10" s="16"/>
      <c r="F10" s="19"/>
      <c r="G10" s="22"/>
      <c r="H10" s="23"/>
      <c r="I10" s="22"/>
      <c r="J10" s="23"/>
      <c r="K10" s="26"/>
      <c r="L10" s="27"/>
      <c r="M10" s="22"/>
      <c r="N10" s="23"/>
      <c r="O10" s="8"/>
    </row>
    <row r="11" spans="1:15" ht="14.25" customHeight="1" thickBot="1">
      <c r="A11" s="430" t="s">
        <v>140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</row>
    <row r="12" spans="1:15" ht="13.5" thickBot="1">
      <c r="A12" s="431" t="s">
        <v>5</v>
      </c>
      <c r="B12" s="431"/>
      <c r="C12" s="431"/>
      <c r="D12" s="431"/>
      <c r="E12" s="431"/>
      <c r="F12" s="431"/>
      <c r="G12" s="432" t="s">
        <v>6</v>
      </c>
      <c r="H12" s="432"/>
      <c r="I12" s="432"/>
      <c r="J12" s="432"/>
      <c r="K12" s="432"/>
      <c r="L12" s="432"/>
      <c r="M12" s="432"/>
      <c r="N12" s="432"/>
      <c r="O12" s="432"/>
    </row>
    <row r="13" spans="1:15" ht="13.5" thickBot="1">
      <c r="A13" s="28" t="s">
        <v>7</v>
      </c>
      <c r="B13" s="29" t="s">
        <v>38</v>
      </c>
      <c r="C13" s="28" t="s">
        <v>9</v>
      </c>
      <c r="D13" s="408" t="s">
        <v>10</v>
      </c>
      <c r="E13" s="408"/>
      <c r="F13" s="408"/>
      <c r="G13" s="408" t="s">
        <v>11</v>
      </c>
      <c r="H13" s="408"/>
      <c r="I13" s="408"/>
      <c r="J13" s="408" t="s">
        <v>12</v>
      </c>
      <c r="K13" s="408"/>
      <c r="L13" s="408"/>
      <c r="M13" s="408" t="s">
        <v>13</v>
      </c>
      <c r="N13" s="408"/>
      <c r="O13" s="408"/>
    </row>
    <row r="14" spans="1:15" ht="13.5" thickBot="1">
      <c r="A14" s="30" t="s">
        <v>14</v>
      </c>
      <c r="B14" s="31"/>
      <c r="C14" s="31"/>
      <c r="D14" s="32" t="s">
        <v>15</v>
      </c>
      <c r="E14" s="32" t="s">
        <v>16</v>
      </c>
      <c r="F14" s="30" t="s">
        <v>17</v>
      </c>
      <c r="G14" s="32" t="s">
        <v>15</v>
      </c>
      <c r="H14" s="32" t="s">
        <v>16</v>
      </c>
      <c r="I14" s="32" t="s">
        <v>17</v>
      </c>
      <c r="J14" s="32" t="s">
        <v>15</v>
      </c>
      <c r="K14" s="32" t="s">
        <v>16</v>
      </c>
      <c r="L14" s="32" t="s">
        <v>17</v>
      </c>
      <c r="M14" s="33" t="s">
        <v>15</v>
      </c>
      <c r="N14" s="33" t="s">
        <v>16</v>
      </c>
      <c r="O14" s="33" t="s">
        <v>17</v>
      </c>
    </row>
    <row r="15" spans="1:15" ht="12.75">
      <c r="A15" s="364" t="s">
        <v>176</v>
      </c>
      <c r="B15" s="34" t="s">
        <v>19</v>
      </c>
      <c r="C15" s="35" t="s">
        <v>20</v>
      </c>
      <c r="D15" s="36">
        <v>0</v>
      </c>
      <c r="E15" s="371">
        <v>0</v>
      </c>
      <c r="F15" s="38">
        <f>D15+E15</f>
        <v>0</v>
      </c>
      <c r="G15" s="36">
        <v>0</v>
      </c>
      <c r="H15" s="37">
        <v>0</v>
      </c>
      <c r="I15" s="38">
        <f>G15+H15</f>
        <v>0</v>
      </c>
      <c r="J15" s="36">
        <v>46</v>
      </c>
      <c r="K15" s="37">
        <v>53</v>
      </c>
      <c r="L15" s="38">
        <f>J15+K15</f>
        <v>99</v>
      </c>
      <c r="M15" s="36">
        <f>SUM(G15,J15)</f>
        <v>46</v>
      </c>
      <c r="N15" s="37">
        <f>SUM(H15,K15)</f>
        <v>53</v>
      </c>
      <c r="O15" s="38">
        <f>M15+N15</f>
        <v>99</v>
      </c>
    </row>
    <row r="16" spans="1:15" ht="12.75">
      <c r="A16" s="364" t="s">
        <v>173</v>
      </c>
      <c r="B16" s="34" t="s">
        <v>19</v>
      </c>
      <c r="C16" s="39" t="s">
        <v>20</v>
      </c>
      <c r="D16" s="41">
        <v>112</v>
      </c>
      <c r="E16" s="372">
        <v>95</v>
      </c>
      <c r="F16" s="40">
        <f>D16+E16</f>
        <v>207</v>
      </c>
      <c r="G16" s="41">
        <v>97</v>
      </c>
      <c r="H16" s="42">
        <v>89</v>
      </c>
      <c r="I16" s="40">
        <f aca="true" t="shared" si="0" ref="I16:I31">G16+H16</f>
        <v>186</v>
      </c>
      <c r="J16" s="41">
        <v>439</v>
      </c>
      <c r="K16" s="42">
        <v>429</v>
      </c>
      <c r="L16" s="40">
        <f aca="true" t="shared" si="1" ref="L16:L31">J16+K16</f>
        <v>868</v>
      </c>
      <c r="M16" s="41">
        <f aca="true" t="shared" si="2" ref="M16:M31">SUM(G16,J16)</f>
        <v>536</v>
      </c>
      <c r="N16" s="42">
        <f aca="true" t="shared" si="3" ref="N16:N31">SUM(H16,K16)</f>
        <v>518</v>
      </c>
      <c r="O16" s="43">
        <f aca="true" t="shared" si="4" ref="O16:O31">M16+N16</f>
        <v>1054</v>
      </c>
    </row>
    <row r="17" spans="1:15" ht="12.75">
      <c r="A17" s="364" t="s">
        <v>238</v>
      </c>
      <c r="B17" s="44" t="s">
        <v>19</v>
      </c>
      <c r="C17" s="45" t="s">
        <v>20</v>
      </c>
      <c r="D17" s="41">
        <v>0</v>
      </c>
      <c r="E17" s="372">
        <v>0</v>
      </c>
      <c r="F17" s="40">
        <f aca="true" t="shared" si="5" ref="F17:F31">D17+E17</f>
        <v>0</v>
      </c>
      <c r="G17" s="41">
        <v>0</v>
      </c>
      <c r="H17" s="42">
        <v>0</v>
      </c>
      <c r="I17" s="40">
        <f t="shared" si="0"/>
        <v>0</v>
      </c>
      <c r="J17" s="41">
        <v>75</v>
      </c>
      <c r="K17" s="42">
        <v>43</v>
      </c>
      <c r="L17" s="40">
        <f t="shared" si="1"/>
        <v>118</v>
      </c>
      <c r="M17" s="41">
        <f>SUM(G17,J17)</f>
        <v>75</v>
      </c>
      <c r="N17" s="42">
        <f t="shared" si="3"/>
        <v>43</v>
      </c>
      <c r="O17" s="43">
        <f t="shared" si="4"/>
        <v>118</v>
      </c>
    </row>
    <row r="18" spans="1:15" ht="12.75">
      <c r="A18" s="364" t="s">
        <v>239</v>
      </c>
      <c r="B18" s="44" t="s">
        <v>19</v>
      </c>
      <c r="C18" s="45" t="s">
        <v>20</v>
      </c>
      <c r="D18" s="41">
        <v>118</v>
      </c>
      <c r="E18" s="372">
        <v>106</v>
      </c>
      <c r="F18" s="40">
        <f t="shared" si="5"/>
        <v>224</v>
      </c>
      <c r="G18" s="41">
        <v>106</v>
      </c>
      <c r="H18" s="42">
        <v>98</v>
      </c>
      <c r="I18" s="40">
        <f t="shared" si="0"/>
        <v>204</v>
      </c>
      <c r="J18" s="41">
        <v>470</v>
      </c>
      <c r="K18" s="42">
        <v>465</v>
      </c>
      <c r="L18" s="40">
        <f t="shared" si="1"/>
        <v>935</v>
      </c>
      <c r="M18" s="41">
        <f t="shared" si="2"/>
        <v>576</v>
      </c>
      <c r="N18" s="42">
        <f t="shared" si="3"/>
        <v>563</v>
      </c>
      <c r="O18" s="43">
        <f t="shared" si="4"/>
        <v>1139</v>
      </c>
    </row>
    <row r="19" spans="1:15" ht="12.75">
      <c r="A19" s="364" t="s">
        <v>21</v>
      </c>
      <c r="B19" s="44" t="s">
        <v>19</v>
      </c>
      <c r="C19" s="46" t="s">
        <v>20</v>
      </c>
      <c r="D19" s="41">
        <v>12</v>
      </c>
      <c r="E19" s="372">
        <v>27</v>
      </c>
      <c r="F19" s="40">
        <f t="shared" si="5"/>
        <v>39</v>
      </c>
      <c r="G19" s="41">
        <v>11</v>
      </c>
      <c r="H19" s="42">
        <v>27</v>
      </c>
      <c r="I19" s="40">
        <f t="shared" si="0"/>
        <v>38</v>
      </c>
      <c r="J19" s="41">
        <v>198</v>
      </c>
      <c r="K19" s="42">
        <v>481</v>
      </c>
      <c r="L19" s="40">
        <f t="shared" si="1"/>
        <v>679</v>
      </c>
      <c r="M19" s="41">
        <f t="shared" si="2"/>
        <v>209</v>
      </c>
      <c r="N19" s="42">
        <f t="shared" si="3"/>
        <v>508</v>
      </c>
      <c r="O19" s="43">
        <f t="shared" si="4"/>
        <v>717</v>
      </c>
    </row>
    <row r="20" spans="1:15" ht="12.75">
      <c r="A20" s="364" t="s">
        <v>252</v>
      </c>
      <c r="B20" s="44" t="s">
        <v>19</v>
      </c>
      <c r="C20" s="46" t="s">
        <v>20</v>
      </c>
      <c r="D20" s="41">
        <v>0</v>
      </c>
      <c r="E20" s="372">
        <v>0</v>
      </c>
      <c r="F20" s="40">
        <f>D20+E20</f>
        <v>0</v>
      </c>
      <c r="G20" s="41">
        <v>0</v>
      </c>
      <c r="H20" s="42">
        <v>0</v>
      </c>
      <c r="I20" s="40">
        <f>G20+H20</f>
        <v>0</v>
      </c>
      <c r="J20" s="41">
        <v>1</v>
      </c>
      <c r="K20" s="42">
        <v>0</v>
      </c>
      <c r="L20" s="40">
        <f>J20+K20</f>
        <v>1</v>
      </c>
      <c r="M20" s="41">
        <f>SUM(G20,J20)</f>
        <v>1</v>
      </c>
      <c r="N20" s="42">
        <f>SUM(H20,K20)</f>
        <v>0</v>
      </c>
      <c r="O20" s="43">
        <f>M20+N20</f>
        <v>1</v>
      </c>
    </row>
    <row r="21" spans="1:20" s="53" customFormat="1" ht="24">
      <c r="A21" s="365" t="s">
        <v>167</v>
      </c>
      <c r="B21" s="44" t="s">
        <v>19</v>
      </c>
      <c r="C21" s="47" t="s">
        <v>20</v>
      </c>
      <c r="D21" s="50">
        <v>16</v>
      </c>
      <c r="E21" s="373">
        <v>5</v>
      </c>
      <c r="F21" s="49">
        <f t="shared" si="5"/>
        <v>21</v>
      </c>
      <c r="G21" s="50">
        <v>16</v>
      </c>
      <c r="H21" s="48">
        <v>4</v>
      </c>
      <c r="I21" s="49">
        <f t="shared" si="0"/>
        <v>20</v>
      </c>
      <c r="J21" s="50">
        <v>224</v>
      </c>
      <c r="K21" s="48">
        <v>25</v>
      </c>
      <c r="L21" s="49">
        <f t="shared" si="1"/>
        <v>249</v>
      </c>
      <c r="M21" s="50">
        <f t="shared" si="2"/>
        <v>240</v>
      </c>
      <c r="N21" s="48">
        <f t="shared" si="3"/>
        <v>29</v>
      </c>
      <c r="O21" s="51">
        <f t="shared" si="4"/>
        <v>269</v>
      </c>
      <c r="P21" s="52"/>
      <c r="Q21" s="52"/>
      <c r="R21" s="52"/>
      <c r="S21" s="52"/>
      <c r="T21" s="52"/>
    </row>
    <row r="22" spans="1:15" ht="12.75">
      <c r="A22" s="364" t="s">
        <v>22</v>
      </c>
      <c r="B22" s="44" t="s">
        <v>19</v>
      </c>
      <c r="C22" s="45" t="s">
        <v>20</v>
      </c>
      <c r="D22" s="41">
        <v>26</v>
      </c>
      <c r="E22" s="372">
        <v>10</v>
      </c>
      <c r="F22" s="40">
        <f t="shared" si="5"/>
        <v>36</v>
      </c>
      <c r="G22" s="41">
        <v>26</v>
      </c>
      <c r="H22" s="42">
        <v>9</v>
      </c>
      <c r="I22" s="40">
        <f t="shared" si="0"/>
        <v>35</v>
      </c>
      <c r="J22" s="41">
        <v>245</v>
      </c>
      <c r="K22" s="42">
        <v>66</v>
      </c>
      <c r="L22" s="40">
        <f t="shared" si="1"/>
        <v>311</v>
      </c>
      <c r="M22" s="41">
        <f t="shared" si="2"/>
        <v>271</v>
      </c>
      <c r="N22" s="42">
        <f t="shared" si="3"/>
        <v>75</v>
      </c>
      <c r="O22" s="43">
        <f t="shared" si="4"/>
        <v>346</v>
      </c>
    </row>
    <row r="23" spans="1:15" ht="12.75">
      <c r="A23" s="364" t="s">
        <v>23</v>
      </c>
      <c r="B23" s="44" t="s">
        <v>143</v>
      </c>
      <c r="C23" s="45" t="s">
        <v>20</v>
      </c>
      <c r="D23" s="41">
        <v>7</v>
      </c>
      <c r="E23" s="372">
        <v>11</v>
      </c>
      <c r="F23" s="40">
        <f t="shared" si="5"/>
        <v>18</v>
      </c>
      <c r="G23" s="41">
        <v>7</v>
      </c>
      <c r="H23" s="42">
        <v>13</v>
      </c>
      <c r="I23" s="40">
        <f t="shared" si="0"/>
        <v>20</v>
      </c>
      <c r="J23" s="41">
        <v>85</v>
      </c>
      <c r="K23" s="42">
        <v>165</v>
      </c>
      <c r="L23" s="40">
        <f t="shared" si="1"/>
        <v>250</v>
      </c>
      <c r="M23" s="41">
        <f t="shared" si="2"/>
        <v>92</v>
      </c>
      <c r="N23" s="42">
        <f t="shared" si="3"/>
        <v>178</v>
      </c>
      <c r="O23" s="43">
        <f t="shared" si="4"/>
        <v>270</v>
      </c>
    </row>
    <row r="24" spans="1:15" ht="12.75">
      <c r="A24" s="364" t="s">
        <v>228</v>
      </c>
      <c r="B24" s="44" t="s">
        <v>24</v>
      </c>
      <c r="C24" s="45" t="s">
        <v>20</v>
      </c>
      <c r="D24" s="41">
        <v>0</v>
      </c>
      <c r="E24" s="372">
        <v>0</v>
      </c>
      <c r="F24" s="40">
        <f t="shared" si="5"/>
        <v>0</v>
      </c>
      <c r="G24" s="41">
        <v>0</v>
      </c>
      <c r="H24" s="42">
        <v>0</v>
      </c>
      <c r="I24" s="40">
        <f t="shared" si="0"/>
        <v>0</v>
      </c>
      <c r="J24" s="41">
        <v>40</v>
      </c>
      <c r="K24" s="42">
        <v>5</v>
      </c>
      <c r="L24" s="40">
        <f t="shared" si="1"/>
        <v>45</v>
      </c>
      <c r="M24" s="41">
        <f t="shared" si="2"/>
        <v>40</v>
      </c>
      <c r="N24" s="42">
        <f t="shared" si="3"/>
        <v>5</v>
      </c>
      <c r="O24" s="43">
        <f t="shared" si="4"/>
        <v>45</v>
      </c>
    </row>
    <row r="25" spans="1:15" ht="12.75">
      <c r="A25" s="364" t="s">
        <v>25</v>
      </c>
      <c r="B25" s="44" t="s">
        <v>24</v>
      </c>
      <c r="C25" s="45" t="s">
        <v>20</v>
      </c>
      <c r="D25" s="41">
        <v>116</v>
      </c>
      <c r="E25" s="372">
        <v>30</v>
      </c>
      <c r="F25" s="40">
        <f t="shared" si="5"/>
        <v>146</v>
      </c>
      <c r="G25" s="41">
        <v>105</v>
      </c>
      <c r="H25" s="42">
        <v>24</v>
      </c>
      <c r="I25" s="40">
        <f t="shared" si="0"/>
        <v>129</v>
      </c>
      <c r="J25" s="41">
        <v>1071</v>
      </c>
      <c r="K25" s="42">
        <v>253</v>
      </c>
      <c r="L25" s="40">
        <f t="shared" si="1"/>
        <v>1324</v>
      </c>
      <c r="M25" s="41">
        <f t="shared" si="2"/>
        <v>1176</v>
      </c>
      <c r="N25" s="42">
        <f t="shared" si="3"/>
        <v>277</v>
      </c>
      <c r="O25" s="43">
        <f t="shared" si="4"/>
        <v>1453</v>
      </c>
    </row>
    <row r="26" spans="1:15" ht="12.75">
      <c r="A26" s="364" t="s">
        <v>26</v>
      </c>
      <c r="B26" s="44" t="s">
        <v>154</v>
      </c>
      <c r="C26" s="45" t="s">
        <v>20</v>
      </c>
      <c r="D26" s="41">
        <v>10</v>
      </c>
      <c r="E26" s="372">
        <v>4</v>
      </c>
      <c r="F26" s="40">
        <f t="shared" si="5"/>
        <v>14</v>
      </c>
      <c r="G26" s="41">
        <v>11</v>
      </c>
      <c r="H26" s="42">
        <v>3</v>
      </c>
      <c r="I26" s="40">
        <f>G26+H26</f>
        <v>14</v>
      </c>
      <c r="J26" s="41">
        <v>81</v>
      </c>
      <c r="K26" s="42">
        <v>21</v>
      </c>
      <c r="L26" s="40">
        <f t="shared" si="1"/>
        <v>102</v>
      </c>
      <c r="M26" s="41">
        <f t="shared" si="2"/>
        <v>92</v>
      </c>
      <c r="N26" s="42">
        <f t="shared" si="3"/>
        <v>24</v>
      </c>
      <c r="O26" s="43">
        <f t="shared" si="4"/>
        <v>116</v>
      </c>
    </row>
    <row r="27" spans="1:15" ht="12.75">
      <c r="A27" s="364" t="s">
        <v>225</v>
      </c>
      <c r="B27" s="44" t="s">
        <v>154</v>
      </c>
      <c r="C27" s="45" t="s">
        <v>20</v>
      </c>
      <c r="D27" s="41">
        <v>0</v>
      </c>
      <c r="E27" s="372">
        <v>0</v>
      </c>
      <c r="F27" s="40">
        <f t="shared" si="5"/>
        <v>0</v>
      </c>
      <c r="G27" s="41">
        <v>0</v>
      </c>
      <c r="H27" s="42">
        <v>0</v>
      </c>
      <c r="I27" s="40">
        <f t="shared" si="0"/>
        <v>0</v>
      </c>
      <c r="J27" s="41">
        <v>26</v>
      </c>
      <c r="K27" s="42">
        <v>13</v>
      </c>
      <c r="L27" s="40">
        <f t="shared" si="1"/>
        <v>39</v>
      </c>
      <c r="M27" s="41">
        <f t="shared" si="2"/>
        <v>26</v>
      </c>
      <c r="N27" s="42">
        <f t="shared" si="3"/>
        <v>13</v>
      </c>
      <c r="O27" s="43">
        <f t="shared" si="4"/>
        <v>39</v>
      </c>
    </row>
    <row r="28" spans="1:15" ht="12.75">
      <c r="A28" s="364" t="s">
        <v>240</v>
      </c>
      <c r="B28" s="44" t="s">
        <v>153</v>
      </c>
      <c r="C28" s="45" t="s">
        <v>20</v>
      </c>
      <c r="D28" s="41">
        <v>0</v>
      </c>
      <c r="E28" s="374">
        <v>0</v>
      </c>
      <c r="F28" s="40">
        <f t="shared" si="5"/>
        <v>0</v>
      </c>
      <c r="G28" s="54">
        <v>0</v>
      </c>
      <c r="H28" s="55">
        <v>0</v>
      </c>
      <c r="I28" s="40">
        <f t="shared" si="0"/>
        <v>0</v>
      </c>
      <c r="J28" s="54">
        <v>17</v>
      </c>
      <c r="K28" s="55">
        <v>13</v>
      </c>
      <c r="L28" s="40">
        <f t="shared" si="1"/>
        <v>30</v>
      </c>
      <c r="M28" s="41">
        <f t="shared" si="2"/>
        <v>17</v>
      </c>
      <c r="N28" s="42">
        <f t="shared" si="3"/>
        <v>13</v>
      </c>
      <c r="O28" s="43">
        <f t="shared" si="4"/>
        <v>30</v>
      </c>
    </row>
    <row r="29" spans="1:15" ht="12.75">
      <c r="A29" s="364" t="s">
        <v>171</v>
      </c>
      <c r="B29" s="56" t="s">
        <v>172</v>
      </c>
      <c r="C29" s="45" t="s">
        <v>20</v>
      </c>
      <c r="D29" s="79">
        <v>10</v>
      </c>
      <c r="E29" s="375">
        <v>4</v>
      </c>
      <c r="F29" s="40">
        <f t="shared" si="5"/>
        <v>14</v>
      </c>
      <c r="G29" s="58">
        <v>11</v>
      </c>
      <c r="H29" s="57">
        <v>3</v>
      </c>
      <c r="I29" s="40">
        <f t="shared" si="0"/>
        <v>14</v>
      </c>
      <c r="J29" s="58">
        <v>60</v>
      </c>
      <c r="K29" s="57">
        <v>25</v>
      </c>
      <c r="L29" s="40">
        <f t="shared" si="1"/>
        <v>85</v>
      </c>
      <c r="M29" s="41">
        <f t="shared" si="2"/>
        <v>71</v>
      </c>
      <c r="N29" s="42">
        <f t="shared" si="3"/>
        <v>28</v>
      </c>
      <c r="O29" s="43">
        <f t="shared" si="4"/>
        <v>99</v>
      </c>
    </row>
    <row r="30" spans="1:15" ht="13.5" customHeight="1">
      <c r="A30" s="364" t="s">
        <v>128</v>
      </c>
      <c r="B30" s="56" t="s">
        <v>139</v>
      </c>
      <c r="C30" s="45" t="s">
        <v>20</v>
      </c>
      <c r="D30" s="79">
        <v>0</v>
      </c>
      <c r="E30" s="375">
        <v>0</v>
      </c>
      <c r="F30" s="40">
        <f t="shared" si="5"/>
        <v>0</v>
      </c>
      <c r="G30" s="58">
        <v>0</v>
      </c>
      <c r="H30" s="57">
        <v>0</v>
      </c>
      <c r="I30" s="40">
        <f t="shared" si="0"/>
        <v>0</v>
      </c>
      <c r="J30" s="58">
        <v>18</v>
      </c>
      <c r="K30" s="57">
        <v>36</v>
      </c>
      <c r="L30" s="40">
        <f t="shared" si="1"/>
        <v>54</v>
      </c>
      <c r="M30" s="41">
        <f t="shared" si="2"/>
        <v>18</v>
      </c>
      <c r="N30" s="42">
        <f t="shared" si="3"/>
        <v>36</v>
      </c>
      <c r="O30" s="43">
        <f t="shared" si="4"/>
        <v>54</v>
      </c>
    </row>
    <row r="31" spans="1:15" ht="15.75" customHeight="1" thickBot="1">
      <c r="A31" s="366" t="s">
        <v>27</v>
      </c>
      <c r="B31" s="367" t="s">
        <v>28</v>
      </c>
      <c r="C31" s="368" t="s">
        <v>20</v>
      </c>
      <c r="D31" s="133">
        <v>92</v>
      </c>
      <c r="E31" s="376">
        <v>52</v>
      </c>
      <c r="F31" s="300">
        <f t="shared" si="5"/>
        <v>144</v>
      </c>
      <c r="G31" s="133">
        <v>89</v>
      </c>
      <c r="H31" s="134">
        <v>47</v>
      </c>
      <c r="I31" s="300">
        <f t="shared" si="0"/>
        <v>136</v>
      </c>
      <c r="J31" s="133">
        <v>794</v>
      </c>
      <c r="K31" s="134">
        <v>535</v>
      </c>
      <c r="L31" s="300">
        <f t="shared" si="1"/>
        <v>1329</v>
      </c>
      <c r="M31" s="318">
        <f t="shared" si="2"/>
        <v>883</v>
      </c>
      <c r="N31" s="319">
        <f t="shared" si="3"/>
        <v>582</v>
      </c>
      <c r="O31" s="280">
        <f t="shared" si="4"/>
        <v>1465</v>
      </c>
    </row>
    <row r="32" spans="1:15" ht="13.5" thickBot="1">
      <c r="A32" s="443" t="s">
        <v>29</v>
      </c>
      <c r="B32" s="443"/>
      <c r="C32" s="443"/>
      <c r="D32" s="363">
        <f aca="true" t="shared" si="6" ref="D32:O32">SUM(D15:D31)</f>
        <v>519</v>
      </c>
      <c r="E32" s="363">
        <f t="shared" si="6"/>
        <v>344</v>
      </c>
      <c r="F32" s="363">
        <f t="shared" si="6"/>
        <v>863</v>
      </c>
      <c r="G32" s="363">
        <f t="shared" si="6"/>
        <v>479</v>
      </c>
      <c r="H32" s="363">
        <f t="shared" si="6"/>
        <v>317</v>
      </c>
      <c r="I32" s="363">
        <f t="shared" si="6"/>
        <v>796</v>
      </c>
      <c r="J32" s="363">
        <f t="shared" si="6"/>
        <v>3890</v>
      </c>
      <c r="K32" s="363">
        <f t="shared" si="6"/>
        <v>2628</v>
      </c>
      <c r="L32" s="363">
        <f t="shared" si="6"/>
        <v>6518</v>
      </c>
      <c r="M32" s="363">
        <f t="shared" si="6"/>
        <v>4369</v>
      </c>
      <c r="N32" s="363">
        <f t="shared" si="6"/>
        <v>2945</v>
      </c>
      <c r="O32" s="363">
        <f t="shared" si="6"/>
        <v>7314</v>
      </c>
    </row>
    <row r="33" spans="1:15" ht="12.75">
      <c r="A33" s="60"/>
      <c r="B33" s="60"/>
      <c r="C33" s="6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3.5" thickBot="1">
      <c r="A34" s="61"/>
      <c r="B34" s="61"/>
      <c r="C34" s="6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3.5" thickBot="1">
      <c r="A35" s="389" t="s">
        <v>30</v>
      </c>
      <c r="B35" s="387" t="s">
        <v>8</v>
      </c>
      <c r="C35" s="62" t="s">
        <v>9</v>
      </c>
      <c r="D35" s="385" t="s">
        <v>15</v>
      </c>
      <c r="E35" s="385" t="s">
        <v>16</v>
      </c>
      <c r="F35" s="63" t="s">
        <v>17</v>
      </c>
      <c r="G35" s="385" t="s">
        <v>15</v>
      </c>
      <c r="H35" s="385" t="s">
        <v>16</v>
      </c>
      <c r="I35" s="385" t="s">
        <v>17</v>
      </c>
      <c r="J35" s="385" t="s">
        <v>15</v>
      </c>
      <c r="K35" s="385" t="s">
        <v>16</v>
      </c>
      <c r="L35" s="385" t="s">
        <v>17</v>
      </c>
      <c r="M35" s="64" t="s">
        <v>15</v>
      </c>
      <c r="N35" s="33" t="s">
        <v>16</v>
      </c>
      <c r="O35" s="385" t="s">
        <v>17</v>
      </c>
    </row>
    <row r="36" spans="1:15" ht="10.5" customHeight="1">
      <c r="A36" s="129" t="s">
        <v>188</v>
      </c>
      <c r="B36" s="66" t="s">
        <v>19</v>
      </c>
      <c r="C36" s="67" t="s">
        <v>20</v>
      </c>
      <c r="D36" s="68">
        <v>0</v>
      </c>
      <c r="E36" s="69">
        <v>0</v>
      </c>
      <c r="F36" s="70">
        <f>D36+E36</f>
        <v>0</v>
      </c>
      <c r="G36" s="71">
        <v>0</v>
      </c>
      <c r="H36" s="72">
        <v>0</v>
      </c>
      <c r="I36" s="70">
        <f>SUM(G36:H36)</f>
        <v>0</v>
      </c>
      <c r="J36" s="71">
        <v>0</v>
      </c>
      <c r="K36" s="72">
        <v>0</v>
      </c>
      <c r="L36" s="70">
        <f>SUM(J36:K36)</f>
        <v>0</v>
      </c>
      <c r="M36" s="36">
        <f>SUM(G36,J36)</f>
        <v>0</v>
      </c>
      <c r="N36" s="37">
        <f>SUM(H36,K36)</f>
        <v>0</v>
      </c>
      <c r="O36" s="73">
        <f>SUM(M36:N36)</f>
        <v>0</v>
      </c>
    </row>
    <row r="37" spans="1:15" ht="10.5" customHeight="1">
      <c r="A37" s="129" t="s">
        <v>189</v>
      </c>
      <c r="B37" s="65" t="s">
        <v>19</v>
      </c>
      <c r="C37" s="67" t="s">
        <v>20</v>
      </c>
      <c r="D37" s="74">
        <v>0</v>
      </c>
      <c r="E37" s="75">
        <v>0</v>
      </c>
      <c r="F37" s="76">
        <f>SUM(D37:E37)</f>
        <v>0</v>
      </c>
      <c r="G37" s="77">
        <v>0</v>
      </c>
      <c r="H37" s="78">
        <v>0</v>
      </c>
      <c r="I37" s="76">
        <f>SUM(G37:H37)</f>
        <v>0</v>
      </c>
      <c r="J37" s="77">
        <v>1</v>
      </c>
      <c r="K37" s="78">
        <v>9</v>
      </c>
      <c r="L37" s="76">
        <f>SUM(J37:K37)</f>
        <v>10</v>
      </c>
      <c r="M37" s="41">
        <f>SUM(G37,J37)</f>
        <v>1</v>
      </c>
      <c r="N37" s="42">
        <f aca="true" t="shared" si="7" ref="M37:N39">SUM(H37,K37)</f>
        <v>9</v>
      </c>
      <c r="O37" s="76">
        <f aca="true" t="shared" si="8" ref="O37:O54">SUM(M37:N37)</f>
        <v>10</v>
      </c>
    </row>
    <row r="38" spans="1:15" ht="12.75">
      <c r="A38" s="129" t="s">
        <v>190</v>
      </c>
      <c r="B38" s="65" t="s">
        <v>19</v>
      </c>
      <c r="C38" s="67" t="s">
        <v>20</v>
      </c>
      <c r="D38" s="74">
        <v>0</v>
      </c>
      <c r="E38" s="75">
        <v>0</v>
      </c>
      <c r="F38" s="76">
        <f aca="true" t="shared" si="9" ref="F38:F54">SUM(D38:E38)</f>
        <v>0</v>
      </c>
      <c r="G38" s="77">
        <v>0</v>
      </c>
      <c r="H38" s="78">
        <v>0</v>
      </c>
      <c r="I38" s="76">
        <f aca="true" t="shared" si="10" ref="I38:I54">SUM(G38:H38)</f>
        <v>0</v>
      </c>
      <c r="J38" s="77">
        <v>4</v>
      </c>
      <c r="K38" s="78">
        <v>9</v>
      </c>
      <c r="L38" s="76">
        <f aca="true" t="shared" si="11" ref="L38:L54">SUM(J38:K38)</f>
        <v>13</v>
      </c>
      <c r="M38" s="41">
        <f>SUM(G38,J38)</f>
        <v>4</v>
      </c>
      <c r="N38" s="42">
        <f t="shared" si="7"/>
        <v>9</v>
      </c>
      <c r="O38" s="76">
        <f t="shared" si="8"/>
        <v>13</v>
      </c>
    </row>
    <row r="39" spans="1:15" ht="12.75">
      <c r="A39" s="129" t="s">
        <v>191</v>
      </c>
      <c r="B39" s="65" t="s">
        <v>19</v>
      </c>
      <c r="C39" s="67" t="s">
        <v>20</v>
      </c>
      <c r="D39" s="74">
        <v>0</v>
      </c>
      <c r="E39" s="75">
        <v>0</v>
      </c>
      <c r="F39" s="76">
        <f t="shared" si="9"/>
        <v>0</v>
      </c>
      <c r="G39" s="77">
        <v>0</v>
      </c>
      <c r="H39" s="78">
        <v>0</v>
      </c>
      <c r="I39" s="76">
        <f t="shared" si="10"/>
        <v>0</v>
      </c>
      <c r="J39" s="77">
        <v>9</v>
      </c>
      <c r="K39" s="78">
        <v>15</v>
      </c>
      <c r="L39" s="76">
        <f t="shared" si="11"/>
        <v>24</v>
      </c>
      <c r="M39" s="41">
        <f t="shared" si="7"/>
        <v>9</v>
      </c>
      <c r="N39" s="42">
        <f t="shared" si="7"/>
        <v>15</v>
      </c>
      <c r="O39" s="76">
        <f t="shared" si="8"/>
        <v>24</v>
      </c>
    </row>
    <row r="40" spans="1:15" ht="12.75">
      <c r="A40" s="129" t="s">
        <v>192</v>
      </c>
      <c r="B40" s="65" t="s">
        <v>19</v>
      </c>
      <c r="C40" s="67" t="s">
        <v>20</v>
      </c>
      <c r="D40" s="77">
        <v>0</v>
      </c>
      <c r="E40" s="78">
        <v>0</v>
      </c>
      <c r="F40" s="76">
        <f t="shared" si="9"/>
        <v>0</v>
      </c>
      <c r="G40" s="77">
        <v>0</v>
      </c>
      <c r="H40" s="78">
        <v>0</v>
      </c>
      <c r="I40" s="76">
        <f t="shared" si="10"/>
        <v>0</v>
      </c>
      <c r="J40" s="77">
        <v>0</v>
      </c>
      <c r="K40" s="78">
        <v>0</v>
      </c>
      <c r="L40" s="76">
        <f t="shared" si="11"/>
        <v>0</v>
      </c>
      <c r="M40" s="41">
        <f aca="true" t="shared" si="12" ref="M40:M54">SUM(G40,J40)</f>
        <v>0</v>
      </c>
      <c r="N40" s="42">
        <f aca="true" t="shared" si="13" ref="N40:N53">SUM(H40,K40)</f>
        <v>0</v>
      </c>
      <c r="O40" s="76">
        <f t="shared" si="8"/>
        <v>0</v>
      </c>
    </row>
    <row r="41" spans="1:15" ht="12.75">
      <c r="A41" s="129" t="s">
        <v>229</v>
      </c>
      <c r="B41" s="65" t="s">
        <v>19</v>
      </c>
      <c r="C41" s="67" t="s">
        <v>20</v>
      </c>
      <c r="D41" s="77">
        <v>0</v>
      </c>
      <c r="E41" s="78">
        <v>0</v>
      </c>
      <c r="F41" s="76">
        <f t="shared" si="9"/>
        <v>0</v>
      </c>
      <c r="G41" s="77">
        <v>0</v>
      </c>
      <c r="H41" s="78">
        <v>0</v>
      </c>
      <c r="I41" s="76">
        <f>SUM(G41:H41)</f>
        <v>0</v>
      </c>
      <c r="J41" s="77">
        <v>0</v>
      </c>
      <c r="K41" s="78">
        <v>0</v>
      </c>
      <c r="L41" s="76">
        <f>SUM(J41:K41)</f>
        <v>0</v>
      </c>
      <c r="M41" s="41">
        <f>SUM(G41,J41)</f>
        <v>0</v>
      </c>
      <c r="N41" s="42">
        <f>SUM(H41,K41)</f>
        <v>0</v>
      </c>
      <c r="O41" s="76">
        <f>SUM(M41:N41)</f>
        <v>0</v>
      </c>
    </row>
    <row r="42" spans="1:15" ht="12.75">
      <c r="A42" s="129" t="s">
        <v>199</v>
      </c>
      <c r="B42" s="65" t="s">
        <v>19</v>
      </c>
      <c r="C42" s="67" t="s">
        <v>20</v>
      </c>
      <c r="D42" s="77">
        <v>0</v>
      </c>
      <c r="E42" s="78">
        <v>0</v>
      </c>
      <c r="F42" s="76">
        <f t="shared" si="9"/>
        <v>0</v>
      </c>
      <c r="G42" s="77">
        <v>0</v>
      </c>
      <c r="H42" s="78">
        <v>0</v>
      </c>
      <c r="I42" s="76">
        <f>SUM(G42:H42)</f>
        <v>0</v>
      </c>
      <c r="J42" s="77">
        <v>0</v>
      </c>
      <c r="K42" s="78">
        <v>0</v>
      </c>
      <c r="L42" s="76">
        <f>SUM(J42:K42)</f>
        <v>0</v>
      </c>
      <c r="M42" s="41">
        <f t="shared" si="12"/>
        <v>0</v>
      </c>
      <c r="N42" s="42">
        <f>SUM(H42,K42)</f>
        <v>0</v>
      </c>
      <c r="O42" s="76">
        <f t="shared" si="8"/>
        <v>0</v>
      </c>
    </row>
    <row r="43" spans="1:15" ht="12.75">
      <c r="A43" s="129" t="s">
        <v>146</v>
      </c>
      <c r="B43" s="65" t="s">
        <v>19</v>
      </c>
      <c r="C43" s="67" t="s">
        <v>20</v>
      </c>
      <c r="D43" s="77">
        <v>16</v>
      </c>
      <c r="E43" s="78">
        <v>16</v>
      </c>
      <c r="F43" s="76">
        <f t="shared" si="9"/>
        <v>32</v>
      </c>
      <c r="G43" s="77">
        <v>13</v>
      </c>
      <c r="H43" s="78">
        <v>13</v>
      </c>
      <c r="I43" s="76">
        <f>SUM(G43:H43)</f>
        <v>26</v>
      </c>
      <c r="J43" s="77">
        <v>13</v>
      </c>
      <c r="K43" s="78">
        <v>8</v>
      </c>
      <c r="L43" s="76">
        <f>SUM(J43:K43)</f>
        <v>21</v>
      </c>
      <c r="M43" s="41">
        <f t="shared" si="12"/>
        <v>26</v>
      </c>
      <c r="N43" s="42">
        <f>SUM(H43,K43)</f>
        <v>21</v>
      </c>
      <c r="O43" s="76">
        <f t="shared" si="8"/>
        <v>47</v>
      </c>
    </row>
    <row r="44" spans="1:15" ht="12.75">
      <c r="A44" s="364" t="s">
        <v>230</v>
      </c>
      <c r="B44" s="65" t="s">
        <v>19</v>
      </c>
      <c r="C44" s="67" t="s">
        <v>20</v>
      </c>
      <c r="D44" s="77">
        <v>0</v>
      </c>
      <c r="E44" s="78">
        <v>0</v>
      </c>
      <c r="F44" s="76">
        <f>SUM(D44:E44)</f>
        <v>0</v>
      </c>
      <c r="G44" s="77">
        <v>0</v>
      </c>
      <c r="H44" s="78">
        <v>0</v>
      </c>
      <c r="I44" s="76">
        <f>SUM(G44:H44)</f>
        <v>0</v>
      </c>
      <c r="J44" s="77">
        <v>0</v>
      </c>
      <c r="K44" s="78">
        <v>0</v>
      </c>
      <c r="L44" s="76">
        <f>SUM(J44:K44)</f>
        <v>0</v>
      </c>
      <c r="M44" s="41">
        <f t="shared" si="12"/>
        <v>0</v>
      </c>
      <c r="N44" s="42">
        <f>SUM(H44,K44)</f>
        <v>0</v>
      </c>
      <c r="O44" s="76">
        <f t="shared" si="8"/>
        <v>0</v>
      </c>
    </row>
    <row r="45" spans="1:20" s="81" customFormat="1" ht="12" customHeight="1">
      <c r="A45" s="382" t="s">
        <v>246</v>
      </c>
      <c r="B45" s="65" t="s">
        <v>24</v>
      </c>
      <c r="C45" s="67" t="s">
        <v>20</v>
      </c>
      <c r="D45" s="77">
        <v>0</v>
      </c>
      <c r="E45" s="78">
        <v>0</v>
      </c>
      <c r="F45" s="76">
        <f t="shared" si="9"/>
        <v>0</v>
      </c>
      <c r="G45" s="77">
        <v>0</v>
      </c>
      <c r="H45" s="78">
        <v>0</v>
      </c>
      <c r="I45" s="76">
        <f t="shared" si="10"/>
        <v>0</v>
      </c>
      <c r="J45" s="77">
        <v>0</v>
      </c>
      <c r="K45" s="78">
        <v>0</v>
      </c>
      <c r="L45" s="76">
        <f t="shared" si="11"/>
        <v>0</v>
      </c>
      <c r="M45" s="79">
        <f t="shared" si="12"/>
        <v>0</v>
      </c>
      <c r="N45" s="80">
        <f t="shared" si="13"/>
        <v>0</v>
      </c>
      <c r="O45" s="76">
        <f t="shared" si="8"/>
        <v>0</v>
      </c>
      <c r="P45" s="10"/>
      <c r="Q45" s="10"/>
      <c r="R45" s="10"/>
      <c r="S45" s="10"/>
      <c r="T45" s="10"/>
    </row>
    <row r="46" spans="1:15" ht="12.75" customHeight="1">
      <c r="A46" s="129" t="s">
        <v>203</v>
      </c>
      <c r="B46" s="65" t="s">
        <v>24</v>
      </c>
      <c r="C46" s="67" t="s">
        <v>20</v>
      </c>
      <c r="D46" s="77">
        <v>0</v>
      </c>
      <c r="E46" s="78">
        <v>0</v>
      </c>
      <c r="F46" s="76">
        <f t="shared" si="9"/>
        <v>0</v>
      </c>
      <c r="G46" s="77">
        <v>0</v>
      </c>
      <c r="H46" s="78">
        <v>0</v>
      </c>
      <c r="I46" s="76">
        <f t="shared" si="10"/>
        <v>0</v>
      </c>
      <c r="J46" s="77">
        <v>0</v>
      </c>
      <c r="K46" s="78">
        <v>0</v>
      </c>
      <c r="L46" s="76">
        <f t="shared" si="11"/>
        <v>0</v>
      </c>
      <c r="M46" s="79">
        <f t="shared" si="12"/>
        <v>0</v>
      </c>
      <c r="N46" s="80">
        <f t="shared" si="13"/>
        <v>0</v>
      </c>
      <c r="O46" s="76">
        <f t="shared" si="8"/>
        <v>0</v>
      </c>
    </row>
    <row r="47" spans="1:15" ht="12.75" customHeight="1">
      <c r="A47" s="129" t="s">
        <v>194</v>
      </c>
      <c r="B47" s="65" t="s">
        <v>24</v>
      </c>
      <c r="C47" s="67" t="s">
        <v>20</v>
      </c>
      <c r="D47" s="77">
        <v>0</v>
      </c>
      <c r="E47" s="78">
        <v>0</v>
      </c>
      <c r="F47" s="76">
        <f t="shared" si="9"/>
        <v>0</v>
      </c>
      <c r="G47" s="77">
        <v>0</v>
      </c>
      <c r="H47" s="78">
        <v>0</v>
      </c>
      <c r="I47" s="76">
        <f>SUM(G47:H47)</f>
        <v>0</v>
      </c>
      <c r="J47" s="77">
        <v>0</v>
      </c>
      <c r="K47" s="78">
        <v>0</v>
      </c>
      <c r="L47" s="76">
        <f>SUM(J47:K47)</f>
        <v>0</v>
      </c>
      <c r="M47" s="79">
        <f t="shared" si="12"/>
        <v>0</v>
      </c>
      <c r="N47" s="80">
        <f>SUM(H47,K47)</f>
        <v>0</v>
      </c>
      <c r="O47" s="76">
        <f t="shared" si="8"/>
        <v>0</v>
      </c>
    </row>
    <row r="48" spans="1:15" ht="12.75">
      <c r="A48" s="129" t="s">
        <v>195</v>
      </c>
      <c r="B48" s="65" t="s">
        <v>24</v>
      </c>
      <c r="C48" s="67" t="s">
        <v>20</v>
      </c>
      <c r="D48" s="77">
        <v>0</v>
      </c>
      <c r="E48" s="78">
        <v>0</v>
      </c>
      <c r="F48" s="76">
        <f t="shared" si="9"/>
        <v>0</v>
      </c>
      <c r="G48" s="77">
        <v>0</v>
      </c>
      <c r="H48" s="78">
        <v>0</v>
      </c>
      <c r="I48" s="76">
        <f>SUM(G48:H48)</f>
        <v>0</v>
      </c>
      <c r="J48" s="77">
        <v>0</v>
      </c>
      <c r="K48" s="78">
        <v>0</v>
      </c>
      <c r="L48" s="76">
        <f>SUM(J48:K48)</f>
        <v>0</v>
      </c>
      <c r="M48" s="79">
        <f t="shared" si="12"/>
        <v>0</v>
      </c>
      <c r="N48" s="80">
        <f>SUM(H48,K48)</f>
        <v>0</v>
      </c>
      <c r="O48" s="76">
        <f t="shared" si="8"/>
        <v>0</v>
      </c>
    </row>
    <row r="49" spans="1:20" s="82" customFormat="1" ht="12.75">
      <c r="A49" s="129" t="s">
        <v>204</v>
      </c>
      <c r="B49" s="65" t="s">
        <v>24</v>
      </c>
      <c r="C49" s="67" t="s">
        <v>20</v>
      </c>
      <c r="D49" s="77">
        <v>0</v>
      </c>
      <c r="E49" s="78">
        <v>0</v>
      </c>
      <c r="F49" s="76">
        <f t="shared" si="9"/>
        <v>0</v>
      </c>
      <c r="G49" s="77">
        <v>0</v>
      </c>
      <c r="H49" s="78">
        <v>0</v>
      </c>
      <c r="I49" s="76">
        <f t="shared" si="10"/>
        <v>0</v>
      </c>
      <c r="J49" s="77">
        <v>0</v>
      </c>
      <c r="K49" s="78">
        <v>0</v>
      </c>
      <c r="L49" s="76">
        <f t="shared" si="11"/>
        <v>0</v>
      </c>
      <c r="M49" s="79">
        <f t="shared" si="12"/>
        <v>0</v>
      </c>
      <c r="N49" s="80">
        <f t="shared" si="13"/>
        <v>0</v>
      </c>
      <c r="O49" s="76">
        <f t="shared" si="8"/>
        <v>0</v>
      </c>
      <c r="P49" s="1"/>
      <c r="Q49" s="1"/>
      <c r="R49" s="1"/>
      <c r="S49" s="1"/>
      <c r="T49" s="1"/>
    </row>
    <row r="50" spans="1:20" s="82" customFormat="1" ht="12.75">
      <c r="A50" s="129" t="s">
        <v>196</v>
      </c>
      <c r="B50" s="65" t="s">
        <v>24</v>
      </c>
      <c r="C50" s="67" t="s">
        <v>20</v>
      </c>
      <c r="D50" s="77">
        <v>0</v>
      </c>
      <c r="E50" s="78">
        <v>0</v>
      </c>
      <c r="F50" s="76">
        <f t="shared" si="9"/>
        <v>0</v>
      </c>
      <c r="G50" s="77">
        <v>0</v>
      </c>
      <c r="H50" s="78">
        <v>0</v>
      </c>
      <c r="I50" s="76">
        <f>SUM(G50:H50)</f>
        <v>0</v>
      </c>
      <c r="J50" s="77">
        <v>0</v>
      </c>
      <c r="K50" s="78">
        <v>0</v>
      </c>
      <c r="L50" s="76">
        <f>SUM(J50:K50)</f>
        <v>0</v>
      </c>
      <c r="M50" s="79">
        <f t="shared" si="12"/>
        <v>0</v>
      </c>
      <c r="N50" s="80">
        <f>SUM(H50,K50)</f>
        <v>0</v>
      </c>
      <c r="O50" s="76">
        <f t="shared" si="8"/>
        <v>0</v>
      </c>
      <c r="P50" s="1"/>
      <c r="Q50" s="1"/>
      <c r="R50" s="1"/>
      <c r="S50" s="1"/>
      <c r="T50" s="1"/>
    </row>
    <row r="51" spans="1:15" ht="12.75">
      <c r="A51" s="196" t="s">
        <v>32</v>
      </c>
      <c r="B51" s="83" t="s">
        <v>28</v>
      </c>
      <c r="C51" s="84" t="s">
        <v>20</v>
      </c>
      <c r="D51" s="85">
        <v>0</v>
      </c>
      <c r="E51" s="86">
        <v>0</v>
      </c>
      <c r="F51" s="87">
        <f t="shared" si="9"/>
        <v>0</v>
      </c>
      <c r="G51" s="85">
        <v>0</v>
      </c>
      <c r="H51" s="86">
        <v>0</v>
      </c>
      <c r="I51" s="87">
        <f>SUM(G51:H51)</f>
        <v>0</v>
      </c>
      <c r="J51" s="85">
        <v>0</v>
      </c>
      <c r="K51" s="86">
        <v>0</v>
      </c>
      <c r="L51" s="87">
        <f>SUM(J51:K51)</f>
        <v>0</v>
      </c>
      <c r="M51" s="79">
        <f t="shared" si="12"/>
        <v>0</v>
      </c>
      <c r="N51" s="80">
        <f t="shared" si="13"/>
        <v>0</v>
      </c>
      <c r="O51" s="87">
        <f t="shared" si="8"/>
        <v>0</v>
      </c>
    </row>
    <row r="52" spans="1:15" s="1" customFormat="1" ht="12.75">
      <c r="A52" s="129" t="s">
        <v>159</v>
      </c>
      <c r="B52" s="65" t="s">
        <v>160</v>
      </c>
      <c r="C52" s="67" t="s">
        <v>20</v>
      </c>
      <c r="D52" s="77">
        <v>0</v>
      </c>
      <c r="E52" s="78">
        <v>0</v>
      </c>
      <c r="F52" s="76">
        <f t="shared" si="9"/>
        <v>0</v>
      </c>
      <c r="G52" s="77">
        <v>0</v>
      </c>
      <c r="H52" s="78">
        <v>0</v>
      </c>
      <c r="I52" s="76">
        <f t="shared" si="10"/>
        <v>0</v>
      </c>
      <c r="J52" s="77">
        <v>7</v>
      </c>
      <c r="K52" s="78">
        <v>12</v>
      </c>
      <c r="L52" s="76">
        <f t="shared" si="11"/>
        <v>19</v>
      </c>
      <c r="M52" s="79">
        <f t="shared" si="12"/>
        <v>7</v>
      </c>
      <c r="N52" s="80">
        <f t="shared" si="13"/>
        <v>12</v>
      </c>
      <c r="O52" s="76">
        <f t="shared" si="8"/>
        <v>19</v>
      </c>
    </row>
    <row r="53" spans="1:15" ht="12.75">
      <c r="A53" s="129" t="s">
        <v>137</v>
      </c>
      <c r="B53" s="65" t="s">
        <v>247</v>
      </c>
      <c r="C53" s="67" t="s">
        <v>20</v>
      </c>
      <c r="D53" s="77">
        <v>0</v>
      </c>
      <c r="E53" s="78">
        <v>0</v>
      </c>
      <c r="F53" s="76">
        <f t="shared" si="9"/>
        <v>0</v>
      </c>
      <c r="G53" s="77">
        <v>2</v>
      </c>
      <c r="H53" s="78">
        <v>0</v>
      </c>
      <c r="I53" s="76">
        <f t="shared" si="10"/>
        <v>2</v>
      </c>
      <c r="J53" s="77">
        <v>1</v>
      </c>
      <c r="K53" s="78">
        <v>3</v>
      </c>
      <c r="L53" s="76">
        <f t="shared" si="11"/>
        <v>4</v>
      </c>
      <c r="M53" s="79">
        <f t="shared" si="12"/>
        <v>3</v>
      </c>
      <c r="N53" s="80">
        <f t="shared" si="13"/>
        <v>3</v>
      </c>
      <c r="O53" s="76">
        <f t="shared" si="8"/>
        <v>6</v>
      </c>
    </row>
    <row r="54" spans="1:15" ht="14.25" customHeight="1" thickBot="1">
      <c r="A54" s="129" t="s">
        <v>138</v>
      </c>
      <c r="B54" s="88" t="s">
        <v>247</v>
      </c>
      <c r="C54" s="89" t="s">
        <v>20</v>
      </c>
      <c r="D54" s="90">
        <v>18</v>
      </c>
      <c r="E54" s="91">
        <v>5</v>
      </c>
      <c r="F54" s="92">
        <f t="shared" si="9"/>
        <v>23</v>
      </c>
      <c r="G54" s="90">
        <v>5</v>
      </c>
      <c r="H54" s="91">
        <v>2</v>
      </c>
      <c r="I54" s="92">
        <f t="shared" si="10"/>
        <v>7</v>
      </c>
      <c r="J54" s="90">
        <v>6</v>
      </c>
      <c r="K54" s="91">
        <v>0</v>
      </c>
      <c r="L54" s="92">
        <f t="shared" si="11"/>
        <v>6</v>
      </c>
      <c r="M54" s="58">
        <f t="shared" si="12"/>
        <v>11</v>
      </c>
      <c r="N54" s="57">
        <f>SUM(H54,K54)</f>
        <v>2</v>
      </c>
      <c r="O54" s="93">
        <f t="shared" si="8"/>
        <v>13</v>
      </c>
    </row>
    <row r="55" spans="1:15" ht="13.5" thickBot="1">
      <c r="A55" s="444" t="s">
        <v>29</v>
      </c>
      <c r="B55" s="445"/>
      <c r="C55" s="445"/>
      <c r="D55" s="59">
        <f aca="true" t="shared" si="14" ref="D55:O55">SUM(D36:D54)</f>
        <v>34</v>
      </c>
      <c r="E55" s="59">
        <f t="shared" si="14"/>
        <v>21</v>
      </c>
      <c r="F55" s="59">
        <f t="shared" si="14"/>
        <v>55</v>
      </c>
      <c r="G55" s="59">
        <f t="shared" si="14"/>
        <v>20</v>
      </c>
      <c r="H55" s="59">
        <f t="shared" si="14"/>
        <v>15</v>
      </c>
      <c r="I55" s="59">
        <f t="shared" si="14"/>
        <v>35</v>
      </c>
      <c r="J55" s="59">
        <f t="shared" si="14"/>
        <v>41</v>
      </c>
      <c r="K55" s="59">
        <f t="shared" si="14"/>
        <v>56</v>
      </c>
      <c r="L55" s="59">
        <f t="shared" si="14"/>
        <v>97</v>
      </c>
      <c r="M55" s="59">
        <f t="shared" si="14"/>
        <v>61</v>
      </c>
      <c r="N55" s="59">
        <f t="shared" si="14"/>
        <v>71</v>
      </c>
      <c r="O55" s="59">
        <f t="shared" si="14"/>
        <v>132</v>
      </c>
    </row>
    <row r="56" spans="1:15" ht="13.5" thickBot="1">
      <c r="A56" s="94"/>
      <c r="B56" s="94"/>
      <c r="C56" s="9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s="1" customFormat="1" ht="13.5" thickBot="1">
      <c r="A57" s="392" t="s">
        <v>33</v>
      </c>
      <c r="B57" s="386" t="s">
        <v>38</v>
      </c>
      <c r="C57" s="392" t="s">
        <v>9</v>
      </c>
      <c r="D57" s="33" t="s">
        <v>15</v>
      </c>
      <c r="E57" s="33" t="s">
        <v>16</v>
      </c>
      <c r="F57" s="33" t="s">
        <v>17</v>
      </c>
      <c r="G57" s="33" t="s">
        <v>15</v>
      </c>
      <c r="H57" s="33" t="s">
        <v>16</v>
      </c>
      <c r="I57" s="33" t="s">
        <v>17</v>
      </c>
      <c r="J57" s="33" t="s">
        <v>15</v>
      </c>
      <c r="K57" s="33" t="s">
        <v>16</v>
      </c>
      <c r="L57" s="33" t="s">
        <v>17</v>
      </c>
      <c r="M57" s="33" t="s">
        <v>15</v>
      </c>
      <c r="N57" s="33" t="s">
        <v>16</v>
      </c>
      <c r="O57" s="33" t="s">
        <v>17</v>
      </c>
    </row>
    <row r="58" spans="1:15" ht="13.5" thickBot="1">
      <c r="A58" s="95" t="s">
        <v>34</v>
      </c>
      <c r="B58" s="96" t="s">
        <v>24</v>
      </c>
      <c r="C58" s="97" t="s">
        <v>20</v>
      </c>
      <c r="D58" s="98">
        <v>0</v>
      </c>
      <c r="E58" s="99">
        <v>0</v>
      </c>
      <c r="F58" s="100">
        <f>SUM(D58:E58)</f>
        <v>0</v>
      </c>
      <c r="G58" s="101">
        <v>0</v>
      </c>
      <c r="H58" s="99">
        <v>0</v>
      </c>
      <c r="I58" s="100">
        <f>SUM(G58:H58)</f>
        <v>0</v>
      </c>
      <c r="J58" s="101">
        <v>7</v>
      </c>
      <c r="K58" s="99">
        <v>6</v>
      </c>
      <c r="L58" s="100">
        <f>SUM(J58:K58)</f>
        <v>13</v>
      </c>
      <c r="M58" s="102">
        <f>SUM(G58,J58)</f>
        <v>7</v>
      </c>
      <c r="N58" s="103">
        <f>SUM(H58,K58)</f>
        <v>6</v>
      </c>
      <c r="O58" s="104">
        <f>SUM(M58:N58)</f>
        <v>13</v>
      </c>
    </row>
    <row r="59" spans="1:15" ht="13.5" thickBot="1">
      <c r="A59" s="418" t="s">
        <v>29</v>
      </c>
      <c r="B59" s="418"/>
      <c r="C59" s="418"/>
      <c r="D59" s="105">
        <f>SUM(D58:D58)</f>
        <v>0</v>
      </c>
      <c r="E59" s="105">
        <f aca="true" t="shared" si="15" ref="E59:N59">SUM(E58:E58)</f>
        <v>0</v>
      </c>
      <c r="F59" s="105">
        <f t="shared" si="15"/>
        <v>0</v>
      </c>
      <c r="G59" s="105">
        <f t="shared" si="15"/>
        <v>0</v>
      </c>
      <c r="H59" s="105">
        <f t="shared" si="15"/>
        <v>0</v>
      </c>
      <c r="I59" s="105">
        <f t="shared" si="15"/>
        <v>0</v>
      </c>
      <c r="J59" s="105">
        <f t="shared" si="15"/>
        <v>7</v>
      </c>
      <c r="K59" s="105">
        <f t="shared" si="15"/>
        <v>6</v>
      </c>
      <c r="L59" s="105">
        <f t="shared" si="15"/>
        <v>13</v>
      </c>
      <c r="M59" s="104">
        <f t="shared" si="15"/>
        <v>7</v>
      </c>
      <c r="N59" s="105">
        <f t="shared" si="15"/>
        <v>6</v>
      </c>
      <c r="O59" s="105">
        <f>SUM(O58:O58)</f>
        <v>13</v>
      </c>
    </row>
    <row r="60" spans="1:15" ht="13.5" thickBot="1">
      <c r="A60" s="60"/>
      <c r="B60" s="60"/>
      <c r="C60" s="60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1:15" ht="13.5" thickBot="1">
      <c r="A61" s="392" t="s">
        <v>35</v>
      </c>
      <c r="B61" s="386" t="s">
        <v>38</v>
      </c>
      <c r="C61" s="383" t="s">
        <v>9</v>
      </c>
      <c r="D61" s="385" t="s">
        <v>15</v>
      </c>
      <c r="E61" s="385" t="s">
        <v>16</v>
      </c>
      <c r="F61" s="385" t="s">
        <v>17</v>
      </c>
      <c r="G61" s="385" t="s">
        <v>15</v>
      </c>
      <c r="H61" s="385" t="s">
        <v>16</v>
      </c>
      <c r="I61" s="385" t="s">
        <v>17</v>
      </c>
      <c r="J61" s="385" t="s">
        <v>15</v>
      </c>
      <c r="K61" s="385" t="s">
        <v>16</v>
      </c>
      <c r="L61" s="385" t="s">
        <v>17</v>
      </c>
      <c r="M61" s="385" t="s">
        <v>15</v>
      </c>
      <c r="N61" s="385" t="s">
        <v>16</v>
      </c>
      <c r="O61" s="385" t="s">
        <v>17</v>
      </c>
    </row>
    <row r="62" spans="1:15" ht="12.75">
      <c r="A62" s="107" t="s">
        <v>197</v>
      </c>
      <c r="B62" s="65" t="s">
        <v>24</v>
      </c>
      <c r="C62" s="108" t="s">
        <v>20</v>
      </c>
      <c r="D62" s="101">
        <v>0</v>
      </c>
      <c r="E62" s="99">
        <v>0</v>
      </c>
      <c r="F62" s="100">
        <f>D62+E62</f>
        <v>0</v>
      </c>
      <c r="G62" s="101">
        <v>0</v>
      </c>
      <c r="H62" s="99">
        <v>0</v>
      </c>
      <c r="I62" s="100">
        <f>G62+H62</f>
        <v>0</v>
      </c>
      <c r="J62" s="101">
        <v>0</v>
      </c>
      <c r="K62" s="99">
        <v>0</v>
      </c>
      <c r="L62" s="100">
        <f>J62+K62</f>
        <v>0</v>
      </c>
      <c r="M62" s="101">
        <f aca="true" t="shared" si="16" ref="M62:N64">G62+J62</f>
        <v>0</v>
      </c>
      <c r="N62" s="99">
        <f t="shared" si="16"/>
        <v>0</v>
      </c>
      <c r="O62" s="100">
        <f>SUM(M62+N62)</f>
        <v>0</v>
      </c>
    </row>
    <row r="63" spans="1:15" ht="12.75">
      <c r="A63" s="107" t="s">
        <v>138</v>
      </c>
      <c r="B63" s="65" t="s">
        <v>247</v>
      </c>
      <c r="C63" s="108" t="s">
        <v>20</v>
      </c>
      <c r="D63" s="85">
        <v>0</v>
      </c>
      <c r="E63" s="86">
        <v>0</v>
      </c>
      <c r="F63" s="87">
        <f>D63+E63</f>
        <v>0</v>
      </c>
      <c r="G63" s="85">
        <v>0</v>
      </c>
      <c r="H63" s="86">
        <v>0</v>
      </c>
      <c r="I63" s="87">
        <f>G63+H63</f>
        <v>0</v>
      </c>
      <c r="J63" s="85">
        <v>1</v>
      </c>
      <c r="K63" s="86">
        <v>0</v>
      </c>
      <c r="L63" s="87">
        <f>J63+K63</f>
        <v>1</v>
      </c>
      <c r="M63" s="85">
        <f t="shared" si="16"/>
        <v>1</v>
      </c>
      <c r="N63" s="86">
        <f t="shared" si="16"/>
        <v>0</v>
      </c>
      <c r="O63" s="87">
        <f>SUM(M63+N63)</f>
        <v>1</v>
      </c>
    </row>
    <row r="64" spans="1:15" ht="13.5" thickBot="1">
      <c r="A64" s="107" t="s">
        <v>31</v>
      </c>
      <c r="B64" s="109" t="s">
        <v>19</v>
      </c>
      <c r="C64" s="108" t="s">
        <v>20</v>
      </c>
      <c r="D64" s="110">
        <v>0</v>
      </c>
      <c r="E64" s="111">
        <v>0</v>
      </c>
      <c r="F64" s="112">
        <f>D64+E64</f>
        <v>0</v>
      </c>
      <c r="G64" s="110">
        <v>0</v>
      </c>
      <c r="H64" s="111">
        <v>0</v>
      </c>
      <c r="I64" s="112">
        <f>G64+H64</f>
        <v>0</v>
      </c>
      <c r="J64" s="110">
        <v>0</v>
      </c>
      <c r="K64" s="111">
        <v>0</v>
      </c>
      <c r="L64" s="112">
        <f>J64+K64</f>
        <v>0</v>
      </c>
      <c r="M64" s="110">
        <f t="shared" si="16"/>
        <v>0</v>
      </c>
      <c r="N64" s="111">
        <f t="shared" si="16"/>
        <v>0</v>
      </c>
      <c r="O64" s="112">
        <f>SUM(M64+N64)</f>
        <v>0</v>
      </c>
    </row>
    <row r="65" spans="1:15" ht="13.5" thickBot="1">
      <c r="A65" s="418" t="s">
        <v>29</v>
      </c>
      <c r="B65" s="418"/>
      <c r="C65" s="446"/>
      <c r="D65" s="113">
        <f>SUM(D62:D64)</f>
        <v>0</v>
      </c>
      <c r="E65" s="113">
        <f aca="true" t="shared" si="17" ref="E65:L65">SUM(E62:E64)</f>
        <v>0</v>
      </c>
      <c r="F65" s="113">
        <f t="shared" si="17"/>
        <v>0</v>
      </c>
      <c r="G65" s="113">
        <f t="shared" si="17"/>
        <v>0</v>
      </c>
      <c r="H65" s="113">
        <f t="shared" si="17"/>
        <v>0</v>
      </c>
      <c r="I65" s="113">
        <f>SUM(I62:I64)</f>
        <v>0</v>
      </c>
      <c r="J65" s="113">
        <f t="shared" si="17"/>
        <v>1</v>
      </c>
      <c r="K65" s="113">
        <f>SUM(K62:K64)</f>
        <v>0</v>
      </c>
      <c r="L65" s="113">
        <f t="shared" si="17"/>
        <v>1</v>
      </c>
      <c r="M65" s="113">
        <f>SUM(M62:M64)</f>
        <v>1</v>
      </c>
      <c r="N65" s="113">
        <f>SUM(N62:N64)</f>
        <v>0</v>
      </c>
      <c r="O65" s="113">
        <f>SUM(O62:O64)</f>
        <v>1</v>
      </c>
    </row>
    <row r="66" spans="1:15" ht="13.5" thickBot="1">
      <c r="A66" s="407" t="s">
        <v>36</v>
      </c>
      <c r="B66" s="407"/>
      <c r="C66" s="413"/>
      <c r="D66" s="390">
        <f aca="true" t="shared" si="18" ref="D66:O66">SUM(D32,D59,D55,D65)</f>
        <v>553</v>
      </c>
      <c r="E66" s="390">
        <f t="shared" si="18"/>
        <v>365</v>
      </c>
      <c r="F66" s="390">
        <f t="shared" si="18"/>
        <v>918</v>
      </c>
      <c r="G66" s="390">
        <f t="shared" si="18"/>
        <v>499</v>
      </c>
      <c r="H66" s="390">
        <f t="shared" si="18"/>
        <v>332</v>
      </c>
      <c r="I66" s="390">
        <f t="shared" si="18"/>
        <v>831</v>
      </c>
      <c r="J66" s="390">
        <f t="shared" si="18"/>
        <v>3939</v>
      </c>
      <c r="K66" s="390">
        <f t="shared" si="18"/>
        <v>2690</v>
      </c>
      <c r="L66" s="390">
        <f t="shared" si="18"/>
        <v>6629</v>
      </c>
      <c r="M66" s="390">
        <f t="shared" si="18"/>
        <v>4438</v>
      </c>
      <c r="N66" s="390">
        <f t="shared" si="18"/>
        <v>3022</v>
      </c>
      <c r="O66" s="390">
        <f t="shared" si="18"/>
        <v>7460</v>
      </c>
    </row>
    <row r="67" spans="1:15" ht="13.5" thickBot="1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3.5" thickBot="1">
      <c r="A68" s="419" t="s">
        <v>37</v>
      </c>
      <c r="B68" s="420"/>
      <c r="C68" s="420"/>
      <c r="D68" s="420"/>
      <c r="E68" s="420"/>
      <c r="F68" s="447"/>
      <c r="G68" s="440" t="s">
        <v>6</v>
      </c>
      <c r="H68" s="441"/>
      <c r="I68" s="441"/>
      <c r="J68" s="441"/>
      <c r="K68" s="441"/>
      <c r="L68" s="441"/>
      <c r="M68" s="441"/>
      <c r="N68" s="441"/>
      <c r="O68" s="442"/>
    </row>
    <row r="69" spans="1:15" ht="13.5" thickBot="1">
      <c r="A69" s="115" t="s">
        <v>7</v>
      </c>
      <c r="B69" s="386" t="s">
        <v>38</v>
      </c>
      <c r="C69" s="392" t="s">
        <v>9</v>
      </c>
      <c r="D69" s="448" t="s">
        <v>10</v>
      </c>
      <c r="E69" s="449"/>
      <c r="F69" s="450"/>
      <c r="G69" s="448" t="s">
        <v>11</v>
      </c>
      <c r="H69" s="449"/>
      <c r="I69" s="450"/>
      <c r="J69" s="448" t="s">
        <v>12</v>
      </c>
      <c r="K69" s="449"/>
      <c r="L69" s="450"/>
      <c r="M69" s="448" t="s">
        <v>13</v>
      </c>
      <c r="N69" s="449"/>
      <c r="O69" s="450"/>
    </row>
    <row r="70" spans="1:15" ht="13.5" thickBot="1">
      <c r="A70" s="392" t="s">
        <v>14</v>
      </c>
      <c r="B70" s="31"/>
      <c r="C70" s="116"/>
      <c r="D70" s="117" t="s">
        <v>15</v>
      </c>
      <c r="E70" s="33" t="s">
        <v>16</v>
      </c>
      <c r="F70" s="33" t="s">
        <v>17</v>
      </c>
      <c r="G70" s="33" t="s">
        <v>15</v>
      </c>
      <c r="H70" s="33" t="s">
        <v>16</v>
      </c>
      <c r="I70" s="33" t="s">
        <v>17</v>
      </c>
      <c r="J70" s="64" t="s">
        <v>15</v>
      </c>
      <c r="K70" s="33" t="s">
        <v>16</v>
      </c>
      <c r="L70" s="33" t="s">
        <v>17</v>
      </c>
      <c r="M70" s="33" t="s">
        <v>15</v>
      </c>
      <c r="N70" s="33" t="s">
        <v>16</v>
      </c>
      <c r="O70" s="33" t="s">
        <v>17</v>
      </c>
    </row>
    <row r="71" spans="1:15" ht="12.75">
      <c r="A71" s="118" t="s">
        <v>126</v>
      </c>
      <c r="B71" s="119" t="s">
        <v>40</v>
      </c>
      <c r="C71" s="120" t="s">
        <v>20</v>
      </c>
      <c r="D71" s="121">
        <v>10</v>
      </c>
      <c r="E71" s="377">
        <v>22</v>
      </c>
      <c r="F71" s="122">
        <f>SUM(D71:E71)</f>
        <v>32</v>
      </c>
      <c r="G71" s="121">
        <v>9</v>
      </c>
      <c r="H71" s="485">
        <v>21</v>
      </c>
      <c r="I71" s="122">
        <f>SUM(G71:H71)</f>
        <v>30</v>
      </c>
      <c r="J71" s="121">
        <v>60</v>
      </c>
      <c r="K71" s="485">
        <v>140</v>
      </c>
      <c r="L71" s="122">
        <f>SUM(J71:K71)</f>
        <v>200</v>
      </c>
      <c r="M71" s="36">
        <f aca="true" t="shared" si="19" ref="M71:N74">SUM(G71,J71)</f>
        <v>69</v>
      </c>
      <c r="N71" s="37">
        <f t="shared" si="19"/>
        <v>161</v>
      </c>
      <c r="O71" s="122">
        <f>SUM(M71:N71)</f>
        <v>230</v>
      </c>
    </row>
    <row r="72" spans="1:15" ht="12.75">
      <c r="A72" s="123" t="s">
        <v>39</v>
      </c>
      <c r="B72" s="124" t="s">
        <v>40</v>
      </c>
      <c r="C72" s="125" t="s">
        <v>20</v>
      </c>
      <c r="D72" s="378">
        <v>72</v>
      </c>
      <c r="E72" s="379">
        <v>90</v>
      </c>
      <c r="F72" s="128">
        <f>SUM(D72:E72)</f>
        <v>162</v>
      </c>
      <c r="G72" s="126">
        <v>72</v>
      </c>
      <c r="H72" s="127">
        <v>87</v>
      </c>
      <c r="I72" s="128">
        <f>SUM(G72:H72)</f>
        <v>159</v>
      </c>
      <c r="J72" s="126">
        <v>475</v>
      </c>
      <c r="K72" s="127">
        <v>564</v>
      </c>
      <c r="L72" s="128">
        <f>SUM(J72:K72)</f>
        <v>1039</v>
      </c>
      <c r="M72" s="41">
        <f t="shared" si="19"/>
        <v>547</v>
      </c>
      <c r="N72" s="42">
        <f t="shared" si="19"/>
        <v>651</v>
      </c>
      <c r="O72" s="128">
        <f>SUM(M72:N72)</f>
        <v>1198</v>
      </c>
    </row>
    <row r="73" spans="1:15" ht="12.75" customHeight="1">
      <c r="A73" s="129" t="s">
        <v>41</v>
      </c>
      <c r="B73" s="65" t="s">
        <v>42</v>
      </c>
      <c r="C73" s="67" t="s">
        <v>20</v>
      </c>
      <c r="D73" s="79">
        <v>152</v>
      </c>
      <c r="E73" s="380">
        <v>95</v>
      </c>
      <c r="F73" s="128">
        <f>SUM(D73:E73)</f>
        <v>247</v>
      </c>
      <c r="G73" s="79">
        <v>137</v>
      </c>
      <c r="H73" s="80">
        <v>87</v>
      </c>
      <c r="I73" s="128">
        <f>SUM(G73:H73)</f>
        <v>224</v>
      </c>
      <c r="J73" s="79">
        <v>462</v>
      </c>
      <c r="K73" s="80">
        <v>352</v>
      </c>
      <c r="L73" s="128">
        <f>SUM(J73:K73)</f>
        <v>814</v>
      </c>
      <c r="M73" s="41">
        <f t="shared" si="19"/>
        <v>599</v>
      </c>
      <c r="N73" s="42">
        <f t="shared" si="19"/>
        <v>439</v>
      </c>
      <c r="O73" s="128">
        <f>SUM(M73:N73)</f>
        <v>1038</v>
      </c>
    </row>
    <row r="74" spans="1:15" ht="12.75" customHeight="1" thickBot="1">
      <c r="A74" s="130" t="s">
        <v>41</v>
      </c>
      <c r="B74" s="131" t="s">
        <v>248</v>
      </c>
      <c r="C74" s="132" t="s">
        <v>95</v>
      </c>
      <c r="D74" s="133">
        <v>19</v>
      </c>
      <c r="E74" s="381">
        <v>7</v>
      </c>
      <c r="F74" s="135">
        <f>SUM(D74:E74)</f>
        <v>26</v>
      </c>
      <c r="G74" s="133">
        <v>15</v>
      </c>
      <c r="H74" s="134">
        <v>6</v>
      </c>
      <c r="I74" s="135">
        <f>SUM(G74:H74)</f>
        <v>21</v>
      </c>
      <c r="J74" s="133">
        <v>144</v>
      </c>
      <c r="K74" s="134">
        <v>59</v>
      </c>
      <c r="L74" s="135">
        <f>SUM(J74:K74)</f>
        <v>203</v>
      </c>
      <c r="M74" s="41">
        <f t="shared" si="19"/>
        <v>159</v>
      </c>
      <c r="N74" s="42">
        <f t="shared" si="19"/>
        <v>65</v>
      </c>
      <c r="O74" s="136">
        <f>SUM(M74:N74)</f>
        <v>224</v>
      </c>
    </row>
    <row r="75" spans="1:15" ht="13.5" thickBot="1">
      <c r="A75" s="418" t="s">
        <v>29</v>
      </c>
      <c r="B75" s="418"/>
      <c r="C75" s="418"/>
      <c r="D75" s="137">
        <f aca="true" t="shared" si="20" ref="D75:O75">SUM(D71:D74)</f>
        <v>253</v>
      </c>
      <c r="E75" s="137">
        <f t="shared" si="20"/>
        <v>214</v>
      </c>
      <c r="F75" s="137">
        <f t="shared" si="20"/>
        <v>467</v>
      </c>
      <c r="G75" s="137">
        <f t="shared" si="20"/>
        <v>233</v>
      </c>
      <c r="H75" s="137">
        <f t="shared" si="20"/>
        <v>201</v>
      </c>
      <c r="I75" s="137">
        <f t="shared" si="20"/>
        <v>434</v>
      </c>
      <c r="J75" s="137">
        <f t="shared" si="20"/>
        <v>1141</v>
      </c>
      <c r="K75" s="137">
        <f>SUM(K71:K74)</f>
        <v>1115</v>
      </c>
      <c r="L75" s="137">
        <f t="shared" si="20"/>
        <v>2256</v>
      </c>
      <c r="M75" s="137">
        <f t="shared" si="20"/>
        <v>1374</v>
      </c>
      <c r="N75" s="137">
        <f t="shared" si="20"/>
        <v>1316</v>
      </c>
      <c r="O75" s="138">
        <f t="shared" si="20"/>
        <v>2690</v>
      </c>
    </row>
    <row r="76" spans="1:15" ht="13.5" thickBot="1">
      <c r="A76" s="60"/>
      <c r="B76" s="60"/>
      <c r="C76" s="60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1:15" ht="13.5" thickBot="1">
      <c r="A77" s="388" t="s">
        <v>33</v>
      </c>
      <c r="B77" s="386" t="s">
        <v>38</v>
      </c>
      <c r="C77" s="392" t="s">
        <v>9</v>
      </c>
      <c r="D77" s="33" t="s">
        <v>15</v>
      </c>
      <c r="E77" s="33" t="s">
        <v>16</v>
      </c>
      <c r="F77" s="33" t="s">
        <v>17</v>
      </c>
      <c r="G77" s="33" t="s">
        <v>15</v>
      </c>
      <c r="H77" s="33" t="s">
        <v>16</v>
      </c>
      <c r="I77" s="33" t="s">
        <v>17</v>
      </c>
      <c r="J77" s="33" t="s">
        <v>15</v>
      </c>
      <c r="K77" s="33" t="s">
        <v>16</v>
      </c>
      <c r="L77" s="33" t="s">
        <v>17</v>
      </c>
      <c r="M77" s="33" t="s">
        <v>15</v>
      </c>
      <c r="N77" s="33" t="s">
        <v>16</v>
      </c>
      <c r="O77" s="33" t="s">
        <v>17</v>
      </c>
    </row>
    <row r="78" spans="1:15" ht="12.75">
      <c r="A78" s="129" t="s">
        <v>43</v>
      </c>
      <c r="B78" s="65" t="s">
        <v>40</v>
      </c>
      <c r="C78" s="67" t="s">
        <v>20</v>
      </c>
      <c r="D78" s="77">
        <v>0</v>
      </c>
      <c r="E78" s="78">
        <v>0</v>
      </c>
      <c r="F78" s="76">
        <f>SUM(D78:E78)</f>
        <v>0</v>
      </c>
      <c r="G78" s="68">
        <v>0</v>
      </c>
      <c r="H78" s="140">
        <v>0</v>
      </c>
      <c r="I78" s="73">
        <f>SUM(G78:H78)</f>
        <v>0</v>
      </c>
      <c r="J78" s="77">
        <v>0</v>
      </c>
      <c r="K78" s="78">
        <v>0</v>
      </c>
      <c r="L78" s="76">
        <f aca="true" t="shared" si="21" ref="L78:L88">SUM(J78:K78)</f>
        <v>0</v>
      </c>
      <c r="M78" s="41">
        <f aca="true" t="shared" si="22" ref="M78:M88">SUM(G78,J78)</f>
        <v>0</v>
      </c>
      <c r="N78" s="42">
        <f aca="true" t="shared" si="23" ref="N78:N88">SUM(H78,K78)</f>
        <v>0</v>
      </c>
      <c r="O78" s="76">
        <f aca="true" t="shared" si="24" ref="O78:O88">SUM(M78:N78)</f>
        <v>0</v>
      </c>
    </row>
    <row r="79" spans="1:15" ht="12.75">
      <c r="A79" s="129" t="s">
        <v>44</v>
      </c>
      <c r="B79" s="65" t="s">
        <v>40</v>
      </c>
      <c r="C79" s="67" t="s">
        <v>20</v>
      </c>
      <c r="D79" s="77">
        <v>9</v>
      </c>
      <c r="E79" s="78">
        <v>12</v>
      </c>
      <c r="F79" s="76">
        <f>SUM(D79:E79)</f>
        <v>21</v>
      </c>
      <c r="G79" s="77">
        <v>8</v>
      </c>
      <c r="H79" s="78">
        <v>12</v>
      </c>
      <c r="I79" s="76">
        <f>SUM(G79:H79)</f>
        <v>20</v>
      </c>
      <c r="J79" s="77">
        <v>0</v>
      </c>
      <c r="K79" s="78">
        <v>0</v>
      </c>
      <c r="L79" s="76">
        <f t="shared" si="21"/>
        <v>0</v>
      </c>
      <c r="M79" s="41">
        <f t="shared" si="22"/>
        <v>8</v>
      </c>
      <c r="N79" s="42">
        <f t="shared" si="23"/>
        <v>12</v>
      </c>
      <c r="O79" s="76">
        <f>SUM(M79:N79)</f>
        <v>20</v>
      </c>
    </row>
    <row r="80" spans="1:15" ht="12.75">
      <c r="A80" s="129" t="s">
        <v>45</v>
      </c>
      <c r="B80" s="65" t="s">
        <v>40</v>
      </c>
      <c r="C80" s="67" t="s">
        <v>20</v>
      </c>
      <c r="D80" s="77">
        <v>12</v>
      </c>
      <c r="E80" s="78">
        <v>3</v>
      </c>
      <c r="F80" s="76">
        <f aca="true" t="shared" si="25" ref="F80:F87">SUM(D80:E80)</f>
        <v>15</v>
      </c>
      <c r="G80" s="77">
        <v>9</v>
      </c>
      <c r="H80" s="78">
        <v>2</v>
      </c>
      <c r="I80" s="76">
        <f aca="true" t="shared" si="26" ref="I80:I87">SUM(G80:H80)</f>
        <v>11</v>
      </c>
      <c r="J80" s="77">
        <v>0</v>
      </c>
      <c r="K80" s="78">
        <v>0</v>
      </c>
      <c r="L80" s="76">
        <f t="shared" si="21"/>
        <v>0</v>
      </c>
      <c r="M80" s="41">
        <f t="shared" si="22"/>
        <v>9</v>
      </c>
      <c r="N80" s="42">
        <f t="shared" si="23"/>
        <v>2</v>
      </c>
      <c r="O80" s="76">
        <f t="shared" si="24"/>
        <v>11</v>
      </c>
    </row>
    <row r="81" spans="1:15" ht="12.75">
      <c r="A81" s="129" t="s">
        <v>46</v>
      </c>
      <c r="B81" s="65" t="s">
        <v>40</v>
      </c>
      <c r="C81" s="67" t="s">
        <v>20</v>
      </c>
      <c r="D81" s="77">
        <v>9</v>
      </c>
      <c r="E81" s="78">
        <v>9</v>
      </c>
      <c r="F81" s="76">
        <f t="shared" si="25"/>
        <v>18</v>
      </c>
      <c r="G81" s="141">
        <v>8</v>
      </c>
      <c r="H81" s="142">
        <v>9</v>
      </c>
      <c r="I81" s="76">
        <f t="shared" si="26"/>
        <v>17</v>
      </c>
      <c r="J81" s="77">
        <v>0</v>
      </c>
      <c r="K81" s="78">
        <v>0</v>
      </c>
      <c r="L81" s="76">
        <f t="shared" si="21"/>
        <v>0</v>
      </c>
      <c r="M81" s="41">
        <f t="shared" si="22"/>
        <v>8</v>
      </c>
      <c r="N81" s="42">
        <f t="shared" si="23"/>
        <v>9</v>
      </c>
      <c r="O81" s="76">
        <f t="shared" si="24"/>
        <v>17</v>
      </c>
    </row>
    <row r="82" spans="1:15" ht="12.75">
      <c r="A82" s="129" t="s">
        <v>47</v>
      </c>
      <c r="B82" s="65" t="s">
        <v>40</v>
      </c>
      <c r="C82" s="67" t="s">
        <v>20</v>
      </c>
      <c r="D82" s="77">
        <v>4</v>
      </c>
      <c r="E82" s="78">
        <v>9</v>
      </c>
      <c r="F82" s="76">
        <f t="shared" si="25"/>
        <v>13</v>
      </c>
      <c r="G82" s="141">
        <v>4</v>
      </c>
      <c r="H82" s="142">
        <v>7</v>
      </c>
      <c r="I82" s="76">
        <f t="shared" si="26"/>
        <v>11</v>
      </c>
      <c r="J82" s="77">
        <v>1</v>
      </c>
      <c r="K82" s="78">
        <v>1</v>
      </c>
      <c r="L82" s="76">
        <f t="shared" si="21"/>
        <v>2</v>
      </c>
      <c r="M82" s="41">
        <f t="shared" si="22"/>
        <v>5</v>
      </c>
      <c r="N82" s="42">
        <f t="shared" si="23"/>
        <v>8</v>
      </c>
      <c r="O82" s="143">
        <f t="shared" si="24"/>
        <v>13</v>
      </c>
    </row>
    <row r="83" spans="1:15" ht="12.75">
      <c r="A83" s="129" t="s">
        <v>48</v>
      </c>
      <c r="B83" s="65" t="s">
        <v>40</v>
      </c>
      <c r="C83" s="67" t="s">
        <v>20</v>
      </c>
      <c r="D83" s="77">
        <v>0</v>
      </c>
      <c r="E83" s="78">
        <v>0</v>
      </c>
      <c r="F83" s="76">
        <f t="shared" si="25"/>
        <v>0</v>
      </c>
      <c r="G83" s="141">
        <v>0</v>
      </c>
      <c r="H83" s="142">
        <v>0</v>
      </c>
      <c r="I83" s="76">
        <f t="shared" si="26"/>
        <v>0</v>
      </c>
      <c r="J83" s="77">
        <v>0</v>
      </c>
      <c r="K83" s="78">
        <v>0</v>
      </c>
      <c r="L83" s="76">
        <f t="shared" si="21"/>
        <v>0</v>
      </c>
      <c r="M83" s="41">
        <f t="shared" si="22"/>
        <v>0</v>
      </c>
      <c r="N83" s="42">
        <f t="shared" si="23"/>
        <v>0</v>
      </c>
      <c r="O83" s="76">
        <f t="shared" si="24"/>
        <v>0</v>
      </c>
    </row>
    <row r="84" spans="1:15" ht="12.75">
      <c r="A84" s="129" t="s">
        <v>166</v>
      </c>
      <c r="B84" s="65" t="s">
        <v>40</v>
      </c>
      <c r="C84" s="67" t="s">
        <v>20</v>
      </c>
      <c r="D84" s="77">
        <v>19</v>
      </c>
      <c r="E84" s="78">
        <v>6</v>
      </c>
      <c r="F84" s="76">
        <f t="shared" si="25"/>
        <v>25</v>
      </c>
      <c r="G84" s="141">
        <v>15</v>
      </c>
      <c r="H84" s="142">
        <v>4</v>
      </c>
      <c r="I84" s="76">
        <f t="shared" si="26"/>
        <v>19</v>
      </c>
      <c r="J84" s="77">
        <v>0</v>
      </c>
      <c r="K84" s="78">
        <v>0</v>
      </c>
      <c r="L84" s="76">
        <f t="shared" si="21"/>
        <v>0</v>
      </c>
      <c r="M84" s="41">
        <f t="shared" si="22"/>
        <v>15</v>
      </c>
      <c r="N84" s="42">
        <f t="shared" si="23"/>
        <v>4</v>
      </c>
      <c r="O84" s="76">
        <f t="shared" si="24"/>
        <v>19</v>
      </c>
    </row>
    <row r="85" spans="1:15" ht="12.75">
      <c r="A85" s="129" t="s">
        <v>49</v>
      </c>
      <c r="B85" s="65" t="s">
        <v>40</v>
      </c>
      <c r="C85" s="67" t="s">
        <v>20</v>
      </c>
      <c r="D85" s="77">
        <v>12</v>
      </c>
      <c r="E85" s="78">
        <v>7</v>
      </c>
      <c r="F85" s="76">
        <f t="shared" si="25"/>
        <v>19</v>
      </c>
      <c r="G85" s="77">
        <v>8</v>
      </c>
      <c r="H85" s="78">
        <v>6</v>
      </c>
      <c r="I85" s="76">
        <f t="shared" si="26"/>
        <v>14</v>
      </c>
      <c r="J85" s="77">
        <v>2</v>
      </c>
      <c r="K85" s="78">
        <v>0</v>
      </c>
      <c r="L85" s="76">
        <f t="shared" si="21"/>
        <v>2</v>
      </c>
      <c r="M85" s="41">
        <f>SUM(G85,J85)</f>
        <v>10</v>
      </c>
      <c r="N85" s="42">
        <f>SUM(H85,K85)</f>
        <v>6</v>
      </c>
      <c r="O85" s="76">
        <f t="shared" si="24"/>
        <v>16</v>
      </c>
    </row>
    <row r="86" spans="1:15" ht="12.75">
      <c r="A86" s="129" t="s">
        <v>51</v>
      </c>
      <c r="B86" s="65" t="s">
        <v>40</v>
      </c>
      <c r="C86" s="67" t="s">
        <v>20</v>
      </c>
      <c r="D86" s="77">
        <v>7</v>
      </c>
      <c r="E86" s="78">
        <v>1</v>
      </c>
      <c r="F86" s="76">
        <f t="shared" si="25"/>
        <v>8</v>
      </c>
      <c r="G86" s="77">
        <v>6</v>
      </c>
      <c r="H86" s="78">
        <v>1</v>
      </c>
      <c r="I86" s="76">
        <f t="shared" si="26"/>
        <v>7</v>
      </c>
      <c r="J86" s="77">
        <v>0</v>
      </c>
      <c r="K86" s="78">
        <v>0</v>
      </c>
      <c r="L86" s="76">
        <f t="shared" si="21"/>
        <v>0</v>
      </c>
      <c r="M86" s="41">
        <f t="shared" si="22"/>
        <v>6</v>
      </c>
      <c r="N86" s="42">
        <f t="shared" si="23"/>
        <v>1</v>
      </c>
      <c r="O86" s="76">
        <f t="shared" si="24"/>
        <v>7</v>
      </c>
    </row>
    <row r="87" spans="1:15" ht="12.75">
      <c r="A87" s="144" t="s">
        <v>212</v>
      </c>
      <c r="B87" s="65" t="s">
        <v>40</v>
      </c>
      <c r="C87" s="67" t="s">
        <v>20</v>
      </c>
      <c r="D87" s="77">
        <v>0</v>
      </c>
      <c r="E87" s="78">
        <v>0</v>
      </c>
      <c r="F87" s="76">
        <f t="shared" si="25"/>
        <v>0</v>
      </c>
      <c r="G87" s="77">
        <v>0</v>
      </c>
      <c r="H87" s="78">
        <v>0</v>
      </c>
      <c r="I87" s="76">
        <f t="shared" si="26"/>
        <v>0</v>
      </c>
      <c r="J87" s="77">
        <v>0</v>
      </c>
      <c r="K87" s="78">
        <v>0</v>
      </c>
      <c r="L87" s="76">
        <f>SUM(J87:K87)</f>
        <v>0</v>
      </c>
      <c r="M87" s="41">
        <f>SUM(G87,J87)</f>
        <v>0</v>
      </c>
      <c r="N87" s="42">
        <f>SUM(H87,K87)</f>
        <v>0</v>
      </c>
      <c r="O87" s="76">
        <f t="shared" si="24"/>
        <v>0</v>
      </c>
    </row>
    <row r="88" spans="1:15" ht="13.5" thickBot="1">
      <c r="A88" s="144" t="s">
        <v>50</v>
      </c>
      <c r="B88" s="88" t="s">
        <v>42</v>
      </c>
      <c r="C88" s="89" t="s">
        <v>20</v>
      </c>
      <c r="D88" s="90">
        <v>0</v>
      </c>
      <c r="E88" s="145">
        <v>0</v>
      </c>
      <c r="F88" s="146">
        <f>SUM(D88:E88)</f>
        <v>0</v>
      </c>
      <c r="G88" s="147">
        <v>0</v>
      </c>
      <c r="H88" s="148">
        <v>0</v>
      </c>
      <c r="I88" s="146">
        <f>SUM(G88:H88)</f>
        <v>0</v>
      </c>
      <c r="J88" s="149">
        <v>0</v>
      </c>
      <c r="K88" s="145">
        <v>0</v>
      </c>
      <c r="L88" s="146">
        <f t="shared" si="21"/>
        <v>0</v>
      </c>
      <c r="M88" s="41">
        <f t="shared" si="22"/>
        <v>0</v>
      </c>
      <c r="N88" s="42">
        <f t="shared" si="23"/>
        <v>0</v>
      </c>
      <c r="O88" s="93">
        <f t="shared" si="24"/>
        <v>0</v>
      </c>
    </row>
    <row r="89" spans="1:15" ht="13.5" thickBot="1">
      <c r="A89" s="418" t="s">
        <v>29</v>
      </c>
      <c r="B89" s="418"/>
      <c r="C89" s="418"/>
      <c r="D89" s="138">
        <f aca="true" t="shared" si="27" ref="D89:N89">SUM(D78:D88)</f>
        <v>72</v>
      </c>
      <c r="E89" s="138">
        <f t="shared" si="27"/>
        <v>47</v>
      </c>
      <c r="F89" s="138">
        <f t="shared" si="27"/>
        <v>119</v>
      </c>
      <c r="G89" s="150">
        <f t="shared" si="27"/>
        <v>58</v>
      </c>
      <c r="H89" s="150">
        <f t="shared" si="27"/>
        <v>41</v>
      </c>
      <c r="I89" s="150">
        <f t="shared" si="27"/>
        <v>99</v>
      </c>
      <c r="J89" s="138">
        <f t="shared" si="27"/>
        <v>3</v>
      </c>
      <c r="K89" s="138">
        <f t="shared" si="27"/>
        <v>1</v>
      </c>
      <c r="L89" s="138">
        <f t="shared" si="27"/>
        <v>4</v>
      </c>
      <c r="M89" s="138">
        <f t="shared" si="27"/>
        <v>61</v>
      </c>
      <c r="N89" s="138">
        <f t="shared" si="27"/>
        <v>42</v>
      </c>
      <c r="O89" s="138">
        <f>SUM(O78:O88)</f>
        <v>103</v>
      </c>
    </row>
    <row r="90" spans="1:15" ht="12.75">
      <c r="A90" s="60"/>
      <c r="B90" s="60"/>
      <c r="C90" s="60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</row>
    <row r="91" spans="1:15" ht="13.5" thickBot="1">
      <c r="A91" s="61"/>
      <c r="B91" s="61"/>
      <c r="C91" s="61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</row>
    <row r="92" spans="1:15" ht="13.5" thickBot="1">
      <c r="A92" s="392" t="s">
        <v>30</v>
      </c>
      <c r="B92" s="386" t="s">
        <v>38</v>
      </c>
      <c r="C92" s="392" t="s">
        <v>9</v>
      </c>
      <c r="D92" s="385" t="s">
        <v>15</v>
      </c>
      <c r="E92" s="385" t="s">
        <v>16</v>
      </c>
      <c r="F92" s="385" t="s">
        <v>17</v>
      </c>
      <c r="G92" s="385" t="s">
        <v>15</v>
      </c>
      <c r="H92" s="385" t="s">
        <v>16</v>
      </c>
      <c r="I92" s="385" t="s">
        <v>17</v>
      </c>
      <c r="J92" s="385" t="s">
        <v>15</v>
      </c>
      <c r="K92" s="385" t="s">
        <v>16</v>
      </c>
      <c r="L92" s="385" t="s">
        <v>17</v>
      </c>
      <c r="M92" s="64" t="s">
        <v>15</v>
      </c>
      <c r="N92" s="33" t="s">
        <v>16</v>
      </c>
      <c r="O92" s="385" t="s">
        <v>17</v>
      </c>
    </row>
    <row r="93" spans="1:15" ht="12.75">
      <c r="A93" s="107" t="s">
        <v>141</v>
      </c>
      <c r="B93" s="109" t="s">
        <v>40</v>
      </c>
      <c r="C93" s="151" t="s">
        <v>20</v>
      </c>
      <c r="D93" s="68">
        <v>0</v>
      </c>
      <c r="E93" s="140">
        <v>0</v>
      </c>
      <c r="F93" s="73">
        <f>SUM(D93:E93)</f>
        <v>0</v>
      </c>
      <c r="G93" s="68">
        <v>0</v>
      </c>
      <c r="H93" s="140">
        <v>0</v>
      </c>
      <c r="I93" s="73">
        <f>SUM(G93:H93)</f>
        <v>0</v>
      </c>
      <c r="J93" s="68">
        <v>0</v>
      </c>
      <c r="K93" s="140">
        <v>0</v>
      </c>
      <c r="L93" s="73">
        <f>SUM(J93:K93)</f>
        <v>0</v>
      </c>
      <c r="M93" s="152">
        <f aca="true" t="shared" si="28" ref="M93:N95">SUM(G93,J93)</f>
        <v>0</v>
      </c>
      <c r="N93" s="37">
        <f t="shared" si="28"/>
        <v>0</v>
      </c>
      <c r="O93" s="73">
        <f>SUM(M93:N93)</f>
        <v>0</v>
      </c>
    </row>
    <row r="94" spans="1:15" ht="12.75">
      <c r="A94" s="107" t="s">
        <v>215</v>
      </c>
      <c r="B94" s="109" t="s">
        <v>40</v>
      </c>
      <c r="C94" s="151" t="s">
        <v>20</v>
      </c>
      <c r="D94" s="153">
        <v>0</v>
      </c>
      <c r="E94" s="154">
        <v>0</v>
      </c>
      <c r="F94" s="143">
        <f>SUM(D94:E94)</f>
        <v>0</v>
      </c>
      <c r="G94" s="153">
        <v>0</v>
      </c>
      <c r="H94" s="154">
        <v>0</v>
      </c>
      <c r="I94" s="143">
        <f>SUM(G94:H94)</f>
        <v>0</v>
      </c>
      <c r="J94" s="153">
        <v>0</v>
      </c>
      <c r="K94" s="154">
        <v>0</v>
      </c>
      <c r="L94" s="143">
        <f>SUM(J94:K94)</f>
        <v>0</v>
      </c>
      <c r="M94" s="155">
        <f t="shared" si="28"/>
        <v>0</v>
      </c>
      <c r="N94" s="42">
        <f t="shared" si="28"/>
        <v>0</v>
      </c>
      <c r="O94" s="143">
        <f>SUM(M94:N94)</f>
        <v>0</v>
      </c>
    </row>
    <row r="95" spans="1:15" ht="13.5" thickBot="1">
      <c r="A95" s="144" t="s">
        <v>165</v>
      </c>
      <c r="B95" s="88" t="s">
        <v>42</v>
      </c>
      <c r="C95" s="156" t="s">
        <v>20</v>
      </c>
      <c r="D95" s="157">
        <v>0</v>
      </c>
      <c r="E95" s="158">
        <v>0</v>
      </c>
      <c r="F95" s="92">
        <f>SUM(D95:E95)</f>
        <v>0</v>
      </c>
      <c r="G95" s="90">
        <v>0</v>
      </c>
      <c r="H95" s="91">
        <v>0</v>
      </c>
      <c r="I95" s="92">
        <f>SUM(G95:H95)</f>
        <v>0</v>
      </c>
      <c r="J95" s="90">
        <v>0</v>
      </c>
      <c r="K95" s="91">
        <v>0</v>
      </c>
      <c r="L95" s="92">
        <f>SUM(J95:K95)</f>
        <v>0</v>
      </c>
      <c r="M95" s="155">
        <f t="shared" si="28"/>
        <v>0</v>
      </c>
      <c r="N95" s="42">
        <f t="shared" si="28"/>
        <v>0</v>
      </c>
      <c r="O95" s="92">
        <f>SUM(M95:N95)</f>
        <v>0</v>
      </c>
    </row>
    <row r="96" spans="1:15" ht="13.5" thickBot="1">
      <c r="A96" s="469" t="s">
        <v>29</v>
      </c>
      <c r="B96" s="470"/>
      <c r="C96" s="470"/>
      <c r="D96" s="137">
        <f>SUM(D93:D95)</f>
        <v>0</v>
      </c>
      <c r="E96" s="137">
        <f aca="true" t="shared" si="29" ref="E96:N96">SUM(E93:E95)</f>
        <v>0</v>
      </c>
      <c r="F96" s="138">
        <f t="shared" si="29"/>
        <v>0</v>
      </c>
      <c r="G96" s="69">
        <f t="shared" si="29"/>
        <v>0</v>
      </c>
      <c r="H96" s="71">
        <f t="shared" si="29"/>
        <v>0</v>
      </c>
      <c r="I96" s="71">
        <f t="shared" si="29"/>
        <v>0</v>
      </c>
      <c r="J96" s="137">
        <f t="shared" si="29"/>
        <v>0</v>
      </c>
      <c r="K96" s="137">
        <f t="shared" si="29"/>
        <v>0</v>
      </c>
      <c r="L96" s="138">
        <f t="shared" si="29"/>
        <v>0</v>
      </c>
      <c r="M96" s="69">
        <f t="shared" si="29"/>
        <v>0</v>
      </c>
      <c r="N96" s="71">
        <f t="shared" si="29"/>
        <v>0</v>
      </c>
      <c r="O96" s="138">
        <f>SUM(O93:O95)</f>
        <v>0</v>
      </c>
    </row>
    <row r="97" spans="1:15" ht="13.5" thickBot="1">
      <c r="A97" s="471" t="s">
        <v>36</v>
      </c>
      <c r="B97" s="472"/>
      <c r="C97" s="472"/>
      <c r="D97" s="159">
        <f aca="true" t="shared" si="30" ref="D97:O97">SUM(D75,D89,D96)</f>
        <v>325</v>
      </c>
      <c r="E97" s="159">
        <f t="shared" si="30"/>
        <v>261</v>
      </c>
      <c r="F97" s="159">
        <f t="shared" si="30"/>
        <v>586</v>
      </c>
      <c r="G97" s="159">
        <f t="shared" si="30"/>
        <v>291</v>
      </c>
      <c r="H97" s="159">
        <f t="shared" si="30"/>
        <v>242</v>
      </c>
      <c r="I97" s="159">
        <f t="shared" si="30"/>
        <v>533</v>
      </c>
      <c r="J97" s="159">
        <f t="shared" si="30"/>
        <v>1144</v>
      </c>
      <c r="K97" s="159">
        <f t="shared" si="30"/>
        <v>1116</v>
      </c>
      <c r="L97" s="159">
        <f t="shared" si="30"/>
        <v>2260</v>
      </c>
      <c r="M97" s="159">
        <f t="shared" si="30"/>
        <v>1435</v>
      </c>
      <c r="N97" s="159">
        <f t="shared" si="30"/>
        <v>1358</v>
      </c>
      <c r="O97" s="384">
        <f t="shared" si="30"/>
        <v>2793</v>
      </c>
    </row>
    <row r="98" spans="1:15" ht="13.5" thickBot="1">
      <c r="A98" s="114"/>
      <c r="B98" s="114"/>
      <c r="C98" s="114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</row>
    <row r="99" ht="10.5" customHeight="1" thickBot="1">
      <c r="A99" s="3"/>
    </row>
    <row r="100" spans="1:15" ht="13.5" thickBot="1">
      <c r="A100" s="431" t="s">
        <v>52</v>
      </c>
      <c r="B100" s="431"/>
      <c r="C100" s="431"/>
      <c r="D100" s="431"/>
      <c r="E100" s="431"/>
      <c r="F100" s="431"/>
      <c r="G100" s="432" t="s">
        <v>6</v>
      </c>
      <c r="H100" s="432"/>
      <c r="I100" s="432"/>
      <c r="J100" s="432"/>
      <c r="K100" s="432"/>
      <c r="L100" s="432"/>
      <c r="M100" s="432"/>
      <c r="N100" s="432"/>
      <c r="O100" s="432"/>
    </row>
    <row r="101" spans="1:15" ht="13.5" thickBot="1">
      <c r="A101" s="392" t="s">
        <v>7</v>
      </c>
      <c r="B101" s="416" t="s">
        <v>38</v>
      </c>
      <c r="C101" s="402" t="s">
        <v>9</v>
      </c>
      <c r="D101" s="408" t="s">
        <v>10</v>
      </c>
      <c r="E101" s="408"/>
      <c r="F101" s="408"/>
      <c r="G101" s="408" t="s">
        <v>11</v>
      </c>
      <c r="H101" s="408"/>
      <c r="I101" s="408"/>
      <c r="J101" s="408" t="s">
        <v>12</v>
      </c>
      <c r="K101" s="408"/>
      <c r="L101" s="408"/>
      <c r="M101" s="408" t="s">
        <v>13</v>
      </c>
      <c r="N101" s="408"/>
      <c r="O101" s="408"/>
    </row>
    <row r="102" spans="1:15" ht="13.5" thickBot="1">
      <c r="A102" s="392" t="s">
        <v>14</v>
      </c>
      <c r="B102" s="417"/>
      <c r="C102" s="403"/>
      <c r="D102" s="33" t="s">
        <v>15</v>
      </c>
      <c r="E102" s="33" t="s">
        <v>16</v>
      </c>
      <c r="F102" s="33" t="s">
        <v>17</v>
      </c>
      <c r="G102" s="33" t="s">
        <v>15</v>
      </c>
      <c r="H102" s="33" t="s">
        <v>16</v>
      </c>
      <c r="I102" s="33" t="s">
        <v>17</v>
      </c>
      <c r="J102" s="33" t="s">
        <v>15</v>
      </c>
      <c r="K102" s="33" t="s">
        <v>16</v>
      </c>
      <c r="L102" s="33" t="s">
        <v>17</v>
      </c>
      <c r="M102" s="33" t="s">
        <v>15</v>
      </c>
      <c r="N102" s="33" t="s">
        <v>16</v>
      </c>
      <c r="O102" s="33" t="s">
        <v>17</v>
      </c>
    </row>
    <row r="103" spans="1:15" ht="12.75">
      <c r="A103" s="161" t="s">
        <v>23</v>
      </c>
      <c r="B103" s="66" t="s">
        <v>53</v>
      </c>
      <c r="C103" s="162" t="s">
        <v>54</v>
      </c>
      <c r="D103" s="68">
        <v>5</v>
      </c>
      <c r="E103" s="140">
        <v>7</v>
      </c>
      <c r="F103" s="70">
        <f>SUM(D103:E103)</f>
        <v>12</v>
      </c>
      <c r="G103" s="68">
        <v>4</v>
      </c>
      <c r="H103" s="140">
        <v>7</v>
      </c>
      <c r="I103" s="70">
        <f>SUM(G103:H103)</f>
        <v>11</v>
      </c>
      <c r="J103" s="68">
        <v>93</v>
      </c>
      <c r="K103" s="140">
        <v>128</v>
      </c>
      <c r="L103" s="73">
        <f>SUM(J103:K103)</f>
        <v>221</v>
      </c>
      <c r="M103" s="36">
        <f>SUM(G103,J103)</f>
        <v>97</v>
      </c>
      <c r="N103" s="37">
        <f>SUM(H103,K103)</f>
        <v>135</v>
      </c>
      <c r="O103" s="70">
        <f aca="true" t="shared" si="31" ref="O103:O112">SUM(M103:N103)</f>
        <v>232</v>
      </c>
    </row>
    <row r="104" spans="1:15" ht="13.5" customHeight="1">
      <c r="A104" s="129" t="s">
        <v>55</v>
      </c>
      <c r="B104" s="65" t="s">
        <v>133</v>
      </c>
      <c r="C104" s="163" t="s">
        <v>54</v>
      </c>
      <c r="D104" s="77">
        <v>0</v>
      </c>
      <c r="E104" s="78">
        <v>0</v>
      </c>
      <c r="F104" s="76">
        <f aca="true" t="shared" si="32" ref="F104:F112">SUM(D104:E104)</f>
        <v>0</v>
      </c>
      <c r="G104" s="77">
        <v>0</v>
      </c>
      <c r="H104" s="78">
        <v>0</v>
      </c>
      <c r="I104" s="76">
        <f aca="true" t="shared" si="33" ref="I104:I112">SUM(G104:H104)</f>
        <v>0</v>
      </c>
      <c r="J104" s="77">
        <v>5</v>
      </c>
      <c r="K104" s="78">
        <v>11</v>
      </c>
      <c r="L104" s="143">
        <f aca="true" t="shared" si="34" ref="L104:L112">SUM(J104:K104)</f>
        <v>16</v>
      </c>
      <c r="M104" s="41">
        <f aca="true" t="shared" si="35" ref="M104:M112">SUM(G104,J104)</f>
        <v>5</v>
      </c>
      <c r="N104" s="42">
        <f aca="true" t="shared" si="36" ref="N104:N111">SUM(H104,K104)</f>
        <v>11</v>
      </c>
      <c r="O104" s="76">
        <f t="shared" si="31"/>
        <v>16</v>
      </c>
    </row>
    <row r="105" spans="1:15" ht="13.5" customHeight="1">
      <c r="A105" s="129" t="s">
        <v>186</v>
      </c>
      <c r="B105" s="65" t="s">
        <v>57</v>
      </c>
      <c r="C105" s="164" t="s">
        <v>54</v>
      </c>
      <c r="D105" s="77">
        <v>0</v>
      </c>
      <c r="E105" s="78">
        <v>0</v>
      </c>
      <c r="F105" s="76">
        <f t="shared" si="32"/>
        <v>0</v>
      </c>
      <c r="G105" s="77">
        <v>0</v>
      </c>
      <c r="H105" s="78">
        <v>0</v>
      </c>
      <c r="I105" s="76">
        <f>SUM(G105:H105)</f>
        <v>0</v>
      </c>
      <c r="J105" s="77">
        <v>136</v>
      </c>
      <c r="K105" s="78">
        <v>178</v>
      </c>
      <c r="L105" s="143">
        <f>SUM(J105:K105)</f>
        <v>314</v>
      </c>
      <c r="M105" s="41">
        <f>SUM(G105,J105)</f>
        <v>136</v>
      </c>
      <c r="N105" s="42">
        <f>SUM(H105,K105)</f>
        <v>178</v>
      </c>
      <c r="O105" s="76">
        <f>SUM(M105:N105)</f>
        <v>314</v>
      </c>
    </row>
    <row r="106" spans="1:15" ht="12.75">
      <c r="A106" s="129" t="s">
        <v>56</v>
      </c>
      <c r="B106" s="65" t="s">
        <v>57</v>
      </c>
      <c r="C106" s="164" t="s">
        <v>54</v>
      </c>
      <c r="D106" s="77">
        <v>111</v>
      </c>
      <c r="E106" s="78">
        <v>128</v>
      </c>
      <c r="F106" s="76">
        <f t="shared" si="32"/>
        <v>239</v>
      </c>
      <c r="G106" s="77">
        <v>103</v>
      </c>
      <c r="H106" s="78">
        <v>120</v>
      </c>
      <c r="I106" s="76">
        <f t="shared" si="33"/>
        <v>223</v>
      </c>
      <c r="J106" s="77">
        <v>367</v>
      </c>
      <c r="K106" s="78">
        <v>443</v>
      </c>
      <c r="L106" s="143">
        <f t="shared" si="34"/>
        <v>810</v>
      </c>
      <c r="M106" s="41">
        <f t="shared" si="35"/>
        <v>470</v>
      </c>
      <c r="N106" s="42">
        <f t="shared" si="36"/>
        <v>563</v>
      </c>
      <c r="O106" s="76">
        <f t="shared" si="31"/>
        <v>1033</v>
      </c>
    </row>
    <row r="107" spans="1:15" ht="12.75">
      <c r="A107" s="129" t="s">
        <v>56</v>
      </c>
      <c r="B107" s="65" t="s">
        <v>234</v>
      </c>
      <c r="C107" s="164" t="s">
        <v>235</v>
      </c>
      <c r="D107" s="77">
        <v>0</v>
      </c>
      <c r="E107" s="78">
        <v>2</v>
      </c>
      <c r="F107" s="76">
        <f t="shared" si="32"/>
        <v>2</v>
      </c>
      <c r="G107" s="77">
        <v>0</v>
      </c>
      <c r="H107" s="78">
        <v>0</v>
      </c>
      <c r="I107" s="76">
        <f t="shared" si="33"/>
        <v>0</v>
      </c>
      <c r="J107" s="77">
        <v>9</v>
      </c>
      <c r="K107" s="78">
        <v>8</v>
      </c>
      <c r="L107" s="143">
        <f t="shared" si="34"/>
        <v>17</v>
      </c>
      <c r="M107" s="41">
        <f t="shared" si="35"/>
        <v>9</v>
      </c>
      <c r="N107" s="42">
        <f t="shared" si="36"/>
        <v>8</v>
      </c>
      <c r="O107" s="76">
        <f t="shared" si="31"/>
        <v>17</v>
      </c>
    </row>
    <row r="108" spans="1:15" ht="12.75">
      <c r="A108" s="129" t="s">
        <v>56</v>
      </c>
      <c r="B108" s="65" t="s">
        <v>236</v>
      </c>
      <c r="C108" s="164" t="s">
        <v>69</v>
      </c>
      <c r="D108" s="77">
        <v>16</v>
      </c>
      <c r="E108" s="78">
        <v>26</v>
      </c>
      <c r="F108" s="76">
        <f>SUM(D108:E108)</f>
        <v>42</v>
      </c>
      <c r="G108" s="77">
        <v>15</v>
      </c>
      <c r="H108" s="78">
        <v>30</v>
      </c>
      <c r="I108" s="76">
        <f>SUM(G108:H108)</f>
        <v>45</v>
      </c>
      <c r="J108" s="77">
        <v>84</v>
      </c>
      <c r="K108" s="78">
        <v>86</v>
      </c>
      <c r="L108" s="143">
        <f>SUM(J108:K108)</f>
        <v>170</v>
      </c>
      <c r="M108" s="41">
        <f>SUM(G108,J108)</f>
        <v>99</v>
      </c>
      <c r="N108" s="42">
        <f>SUM(H108,K108)</f>
        <v>116</v>
      </c>
      <c r="O108" s="76">
        <f>SUM(M108:N108)</f>
        <v>215</v>
      </c>
    </row>
    <row r="109" spans="1:15" ht="12.75">
      <c r="A109" s="144" t="s">
        <v>59</v>
      </c>
      <c r="B109" s="88" t="s">
        <v>58</v>
      </c>
      <c r="C109" s="163" t="s">
        <v>54</v>
      </c>
      <c r="D109" s="77">
        <v>4</v>
      </c>
      <c r="E109" s="78">
        <v>5</v>
      </c>
      <c r="F109" s="76">
        <f t="shared" si="32"/>
        <v>9</v>
      </c>
      <c r="G109" s="77">
        <v>3</v>
      </c>
      <c r="H109" s="78">
        <v>5</v>
      </c>
      <c r="I109" s="76">
        <f>SUM(G109:H109)</f>
        <v>8</v>
      </c>
      <c r="J109" s="77">
        <v>26</v>
      </c>
      <c r="K109" s="78">
        <v>29</v>
      </c>
      <c r="L109" s="143">
        <f>SUM(J109:K109)</f>
        <v>55</v>
      </c>
      <c r="M109" s="41">
        <f t="shared" si="35"/>
        <v>29</v>
      </c>
      <c r="N109" s="42">
        <f t="shared" si="36"/>
        <v>34</v>
      </c>
      <c r="O109" s="76">
        <f t="shared" si="31"/>
        <v>63</v>
      </c>
    </row>
    <row r="110" spans="1:15" ht="12.75">
      <c r="A110" s="129" t="s">
        <v>60</v>
      </c>
      <c r="B110" s="65" t="s">
        <v>58</v>
      </c>
      <c r="C110" s="164" t="s">
        <v>54</v>
      </c>
      <c r="D110" s="77">
        <v>11</v>
      </c>
      <c r="E110" s="78">
        <v>12</v>
      </c>
      <c r="F110" s="76">
        <f t="shared" si="32"/>
        <v>23</v>
      </c>
      <c r="G110" s="77">
        <v>10</v>
      </c>
      <c r="H110" s="78">
        <v>9</v>
      </c>
      <c r="I110" s="76">
        <f t="shared" si="33"/>
        <v>19</v>
      </c>
      <c r="J110" s="77">
        <v>144</v>
      </c>
      <c r="K110" s="78">
        <v>129</v>
      </c>
      <c r="L110" s="143">
        <f t="shared" si="34"/>
        <v>273</v>
      </c>
      <c r="M110" s="41">
        <f t="shared" si="35"/>
        <v>154</v>
      </c>
      <c r="N110" s="42">
        <f t="shared" si="36"/>
        <v>138</v>
      </c>
      <c r="O110" s="76">
        <f t="shared" si="31"/>
        <v>292</v>
      </c>
    </row>
    <row r="111" spans="1:15" ht="14.25" customHeight="1">
      <c r="A111" s="107" t="s">
        <v>61</v>
      </c>
      <c r="B111" s="109" t="s">
        <v>58</v>
      </c>
      <c r="C111" s="163" t="s">
        <v>54</v>
      </c>
      <c r="D111" s="153">
        <v>1</v>
      </c>
      <c r="E111" s="154">
        <v>3</v>
      </c>
      <c r="F111" s="76">
        <f t="shared" si="32"/>
        <v>4</v>
      </c>
      <c r="G111" s="153">
        <v>0</v>
      </c>
      <c r="H111" s="154">
        <v>0</v>
      </c>
      <c r="I111" s="76">
        <f>SUM(G111:H111)</f>
        <v>0</v>
      </c>
      <c r="J111" s="153">
        <v>22</v>
      </c>
      <c r="K111" s="154">
        <v>20</v>
      </c>
      <c r="L111" s="143">
        <f t="shared" si="34"/>
        <v>42</v>
      </c>
      <c r="M111" s="41">
        <f t="shared" si="35"/>
        <v>22</v>
      </c>
      <c r="N111" s="42">
        <f t="shared" si="36"/>
        <v>20</v>
      </c>
      <c r="O111" s="76">
        <f t="shared" si="31"/>
        <v>42</v>
      </c>
    </row>
    <row r="112" spans="1:15" ht="13.5" thickBot="1">
      <c r="A112" s="144" t="s">
        <v>241</v>
      </c>
      <c r="B112" s="88" t="s">
        <v>58</v>
      </c>
      <c r="C112" s="165" t="s">
        <v>54</v>
      </c>
      <c r="D112" s="90">
        <v>1</v>
      </c>
      <c r="E112" s="91">
        <v>4</v>
      </c>
      <c r="F112" s="146">
        <f t="shared" si="32"/>
        <v>5</v>
      </c>
      <c r="G112" s="90">
        <v>2</v>
      </c>
      <c r="H112" s="91">
        <v>7</v>
      </c>
      <c r="I112" s="146">
        <f t="shared" si="33"/>
        <v>9</v>
      </c>
      <c r="J112" s="90">
        <v>45</v>
      </c>
      <c r="K112" s="91">
        <v>66</v>
      </c>
      <c r="L112" s="146">
        <f t="shared" si="34"/>
        <v>111</v>
      </c>
      <c r="M112" s="41">
        <f t="shared" si="35"/>
        <v>47</v>
      </c>
      <c r="N112" s="42">
        <f>SUM(H112,K112)</f>
        <v>73</v>
      </c>
      <c r="O112" s="93">
        <f t="shared" si="31"/>
        <v>120</v>
      </c>
    </row>
    <row r="113" spans="1:15" ht="13.5" thickBot="1">
      <c r="A113" s="451" t="s">
        <v>29</v>
      </c>
      <c r="B113" s="451"/>
      <c r="C113" s="451"/>
      <c r="D113" s="166">
        <f aca="true" t="shared" si="37" ref="D113:O113">SUM(D103:D112)</f>
        <v>149</v>
      </c>
      <c r="E113" s="166">
        <f t="shared" si="37"/>
        <v>187</v>
      </c>
      <c r="F113" s="166">
        <f t="shared" si="37"/>
        <v>336</v>
      </c>
      <c r="G113" s="166">
        <f t="shared" si="37"/>
        <v>137</v>
      </c>
      <c r="H113" s="166">
        <f t="shared" si="37"/>
        <v>178</v>
      </c>
      <c r="I113" s="166">
        <f t="shared" si="37"/>
        <v>315</v>
      </c>
      <c r="J113" s="166">
        <f t="shared" si="37"/>
        <v>931</v>
      </c>
      <c r="K113" s="166">
        <f t="shared" si="37"/>
        <v>1098</v>
      </c>
      <c r="L113" s="166">
        <f t="shared" si="37"/>
        <v>2029</v>
      </c>
      <c r="M113" s="166">
        <f t="shared" si="37"/>
        <v>1068</v>
      </c>
      <c r="N113" s="166">
        <f t="shared" si="37"/>
        <v>1276</v>
      </c>
      <c r="O113" s="166">
        <f t="shared" si="37"/>
        <v>2344</v>
      </c>
    </row>
    <row r="114" spans="1:15" ht="13.5" thickBot="1">
      <c r="A114" s="61"/>
      <c r="B114" s="61"/>
      <c r="C114" s="6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 thickBot="1">
      <c r="A115" s="392" t="s">
        <v>33</v>
      </c>
      <c r="B115" s="386" t="s">
        <v>38</v>
      </c>
      <c r="C115" s="392" t="s">
        <v>9</v>
      </c>
      <c r="D115" s="33" t="s">
        <v>15</v>
      </c>
      <c r="E115" s="33" t="s">
        <v>16</v>
      </c>
      <c r="F115" s="64" t="s">
        <v>17</v>
      </c>
      <c r="G115" s="33" t="s">
        <v>15</v>
      </c>
      <c r="H115" s="33" t="s">
        <v>16</v>
      </c>
      <c r="I115" s="33" t="s">
        <v>17</v>
      </c>
      <c r="J115" s="33" t="s">
        <v>15</v>
      </c>
      <c r="K115" s="33" t="s">
        <v>16</v>
      </c>
      <c r="L115" s="33" t="s">
        <v>17</v>
      </c>
      <c r="M115" s="64" t="s">
        <v>15</v>
      </c>
      <c r="N115" s="33" t="s">
        <v>16</v>
      </c>
      <c r="O115" s="33" t="s">
        <v>17</v>
      </c>
    </row>
    <row r="116" spans="1:15" ht="13.5" thickBot="1">
      <c r="A116" s="107" t="s">
        <v>147</v>
      </c>
      <c r="B116" s="109" t="s">
        <v>57</v>
      </c>
      <c r="C116" s="163" t="s">
        <v>54</v>
      </c>
      <c r="D116" s="149">
        <v>0</v>
      </c>
      <c r="E116" s="145">
        <v>0</v>
      </c>
      <c r="F116" s="167">
        <f>SUM(D116:E116)</f>
        <v>0</v>
      </c>
      <c r="G116" s="153">
        <v>0</v>
      </c>
      <c r="H116" s="154">
        <v>0</v>
      </c>
      <c r="I116" s="76">
        <f>SUM(G116:H116)</f>
        <v>0</v>
      </c>
      <c r="J116" s="168">
        <v>0</v>
      </c>
      <c r="K116" s="169">
        <v>0</v>
      </c>
      <c r="L116" s="170">
        <f>SUM(J116:K116)</f>
        <v>0</v>
      </c>
      <c r="M116" s="102">
        <f>SUM(G116,J116)</f>
        <v>0</v>
      </c>
      <c r="N116" s="103">
        <f>SUM(H116,K116)</f>
        <v>0</v>
      </c>
      <c r="O116" s="171">
        <f>SUM(M116:N116)</f>
        <v>0</v>
      </c>
    </row>
    <row r="117" spans="1:15" ht="13.5" thickBot="1">
      <c r="A117" s="445" t="s">
        <v>29</v>
      </c>
      <c r="B117" s="445"/>
      <c r="C117" s="445"/>
      <c r="D117" s="150">
        <f>SUM(D116:D116)</f>
        <v>0</v>
      </c>
      <c r="E117" s="150">
        <f aca="true" t="shared" si="38" ref="E117:O117">SUM(E116:E116)</f>
        <v>0</v>
      </c>
      <c r="F117" s="150">
        <f t="shared" si="38"/>
        <v>0</v>
      </c>
      <c r="G117" s="138">
        <f t="shared" si="38"/>
        <v>0</v>
      </c>
      <c r="H117" s="138">
        <f t="shared" si="38"/>
        <v>0</v>
      </c>
      <c r="I117" s="138">
        <f t="shared" si="38"/>
        <v>0</v>
      </c>
      <c r="J117" s="138">
        <f t="shared" si="38"/>
        <v>0</v>
      </c>
      <c r="K117" s="138">
        <f t="shared" si="38"/>
        <v>0</v>
      </c>
      <c r="L117" s="138">
        <f t="shared" si="38"/>
        <v>0</v>
      </c>
      <c r="M117" s="172">
        <f>SUM(M116:M116)</f>
        <v>0</v>
      </c>
      <c r="N117" s="138">
        <f>SUM(N116:N116)</f>
        <v>0</v>
      </c>
      <c r="O117" s="138">
        <f t="shared" si="38"/>
        <v>0</v>
      </c>
    </row>
    <row r="118" spans="1:15" ht="12.75">
      <c r="A118" s="94"/>
      <c r="B118" s="94"/>
      <c r="C118" s="94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1:15" ht="12" customHeight="1" thickBot="1">
      <c r="A119" s="173"/>
      <c r="B119" s="173"/>
      <c r="C119" s="173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</row>
    <row r="120" spans="1:15" ht="20.25" customHeight="1" thickBot="1">
      <c r="A120" s="392" t="s">
        <v>30</v>
      </c>
      <c r="B120" s="386" t="s">
        <v>38</v>
      </c>
      <c r="C120" s="392" t="s">
        <v>9</v>
      </c>
      <c r="D120" s="33" t="s">
        <v>15</v>
      </c>
      <c r="E120" s="33" t="s">
        <v>16</v>
      </c>
      <c r="F120" s="33" t="s">
        <v>17</v>
      </c>
      <c r="G120" s="33" t="s">
        <v>15</v>
      </c>
      <c r="H120" s="33" t="s">
        <v>16</v>
      </c>
      <c r="I120" s="33" t="s">
        <v>17</v>
      </c>
      <c r="J120" s="33" t="s">
        <v>15</v>
      </c>
      <c r="K120" s="33" t="s">
        <v>16</v>
      </c>
      <c r="L120" s="33" t="s">
        <v>17</v>
      </c>
      <c r="M120" s="64" t="s">
        <v>15</v>
      </c>
      <c r="N120" s="33" t="s">
        <v>16</v>
      </c>
      <c r="O120" s="33" t="s">
        <v>17</v>
      </c>
    </row>
    <row r="121" spans="1:15" ht="20.25" customHeight="1">
      <c r="A121" s="161" t="s">
        <v>62</v>
      </c>
      <c r="B121" s="66" t="s">
        <v>57</v>
      </c>
      <c r="C121" s="175" t="s">
        <v>54</v>
      </c>
      <c r="D121" s="176">
        <v>11</v>
      </c>
      <c r="E121" s="177">
        <v>0</v>
      </c>
      <c r="F121" s="73">
        <f>SUM(D121:E121)</f>
        <v>11</v>
      </c>
      <c r="G121" s="68">
        <v>7</v>
      </c>
      <c r="H121" s="178">
        <v>0</v>
      </c>
      <c r="I121" s="93">
        <f>SUM(G121:H121)</f>
        <v>7</v>
      </c>
      <c r="J121" s="179">
        <v>6</v>
      </c>
      <c r="K121" s="180">
        <v>4</v>
      </c>
      <c r="L121" s="181">
        <f>SUM(J121:K121)</f>
        <v>10</v>
      </c>
      <c r="M121" s="155">
        <f aca="true" t="shared" si="39" ref="M121:N125">SUM(G121,J121)</f>
        <v>13</v>
      </c>
      <c r="N121" s="42">
        <f t="shared" si="39"/>
        <v>4</v>
      </c>
      <c r="O121" s="182">
        <f>SUM(M121:N121)</f>
        <v>17</v>
      </c>
    </row>
    <row r="122" spans="1:15" ht="23.25" customHeight="1">
      <c r="A122" s="183" t="s">
        <v>149</v>
      </c>
      <c r="B122" s="65" t="s">
        <v>150</v>
      </c>
      <c r="C122" s="184" t="s">
        <v>54</v>
      </c>
      <c r="D122" s="77">
        <v>13</v>
      </c>
      <c r="E122" s="185">
        <v>16</v>
      </c>
      <c r="F122" s="76">
        <f>SUM(D122:E122)</f>
        <v>29</v>
      </c>
      <c r="G122" s="77">
        <v>3</v>
      </c>
      <c r="H122" s="78">
        <v>5</v>
      </c>
      <c r="I122" s="93">
        <f>SUM(G122:H122)</f>
        <v>8</v>
      </c>
      <c r="J122" s="79">
        <v>0</v>
      </c>
      <c r="K122" s="80">
        <v>0</v>
      </c>
      <c r="L122" s="181">
        <f>SUM(J122:K122)</f>
        <v>0</v>
      </c>
      <c r="M122" s="155">
        <f t="shared" si="39"/>
        <v>3</v>
      </c>
      <c r="N122" s="42">
        <f t="shared" si="39"/>
        <v>5</v>
      </c>
      <c r="O122" s="76">
        <f>SUM(M122:N122)</f>
        <v>8</v>
      </c>
    </row>
    <row r="123" spans="1:15" ht="13.5" customHeight="1">
      <c r="A123" s="320" t="s">
        <v>165</v>
      </c>
      <c r="B123" s="186" t="s">
        <v>150</v>
      </c>
      <c r="C123" s="184" t="s">
        <v>54</v>
      </c>
      <c r="D123" s="77">
        <v>0</v>
      </c>
      <c r="E123" s="187">
        <v>0</v>
      </c>
      <c r="F123" s="93">
        <f>SUM(D123:E123)</f>
        <v>0</v>
      </c>
      <c r="G123" s="188">
        <v>0</v>
      </c>
      <c r="H123" s="189">
        <v>0</v>
      </c>
      <c r="I123" s="93">
        <f>SUM(G123:H123)</f>
        <v>0</v>
      </c>
      <c r="J123" s="58">
        <v>0</v>
      </c>
      <c r="K123" s="57">
        <v>0</v>
      </c>
      <c r="L123" s="181">
        <f>SUM(J123:K123)</f>
        <v>0</v>
      </c>
      <c r="M123" s="155">
        <f t="shared" si="39"/>
        <v>0</v>
      </c>
      <c r="N123" s="42">
        <f t="shared" si="39"/>
        <v>0</v>
      </c>
      <c r="O123" s="76">
        <f>SUM(M123:N123)</f>
        <v>0</v>
      </c>
    </row>
    <row r="124" spans="1:15" ht="13.5" customHeight="1">
      <c r="A124" s="129" t="s">
        <v>63</v>
      </c>
      <c r="B124" s="65" t="s">
        <v>58</v>
      </c>
      <c r="C124" s="184" t="s">
        <v>54</v>
      </c>
      <c r="D124" s="190">
        <v>0</v>
      </c>
      <c r="E124" s="75">
        <v>0</v>
      </c>
      <c r="F124" s="76">
        <f>SUM(D124:E124)</f>
        <v>0</v>
      </c>
      <c r="G124" s="77">
        <v>0</v>
      </c>
      <c r="H124" s="78">
        <v>0</v>
      </c>
      <c r="I124" s="76">
        <f>SUM(G124:H124)</f>
        <v>0</v>
      </c>
      <c r="J124" s="77">
        <v>5</v>
      </c>
      <c r="K124" s="78">
        <v>15</v>
      </c>
      <c r="L124" s="40">
        <f>SUM(J124:K124)</f>
        <v>20</v>
      </c>
      <c r="M124" s="155">
        <f t="shared" si="39"/>
        <v>5</v>
      </c>
      <c r="N124" s="42">
        <f t="shared" si="39"/>
        <v>15</v>
      </c>
      <c r="O124" s="76">
        <f>SUM(M124:N124)</f>
        <v>20</v>
      </c>
    </row>
    <row r="125" spans="1:15" ht="13.5" thickBot="1">
      <c r="A125" s="130" t="s">
        <v>61</v>
      </c>
      <c r="B125" s="131" t="s">
        <v>58</v>
      </c>
      <c r="C125" s="191" t="s">
        <v>54</v>
      </c>
      <c r="D125" s="157">
        <v>7</v>
      </c>
      <c r="E125" s="192">
        <v>5</v>
      </c>
      <c r="F125" s="146">
        <f>SUM(D125:E125)</f>
        <v>12</v>
      </c>
      <c r="G125" s="149">
        <v>5</v>
      </c>
      <c r="H125" s="145">
        <v>4</v>
      </c>
      <c r="I125" s="146">
        <f>SUM(G125:H125)</f>
        <v>9</v>
      </c>
      <c r="J125" s="149">
        <v>0</v>
      </c>
      <c r="K125" s="145">
        <v>0</v>
      </c>
      <c r="L125" s="193">
        <f>SUM(J125:K125)</f>
        <v>0</v>
      </c>
      <c r="M125" s="155">
        <f t="shared" si="39"/>
        <v>5</v>
      </c>
      <c r="N125" s="42">
        <f t="shared" si="39"/>
        <v>4</v>
      </c>
      <c r="O125" s="93">
        <f>SUM(M125:N125)</f>
        <v>9</v>
      </c>
    </row>
    <row r="126" spans="1:15" ht="13.5" thickBot="1">
      <c r="A126" s="460" t="s">
        <v>29</v>
      </c>
      <c r="B126" s="460"/>
      <c r="C126" s="460"/>
      <c r="D126" s="138">
        <f>SUM(D121:D125)</f>
        <v>31</v>
      </c>
      <c r="E126" s="138">
        <f aca="true" t="shared" si="40" ref="E126:N126">SUM(E121:E125)</f>
        <v>21</v>
      </c>
      <c r="F126" s="138">
        <f t="shared" si="40"/>
        <v>52</v>
      </c>
      <c r="G126" s="138">
        <f t="shared" si="40"/>
        <v>15</v>
      </c>
      <c r="H126" s="138">
        <f t="shared" si="40"/>
        <v>9</v>
      </c>
      <c r="I126" s="138">
        <f t="shared" si="40"/>
        <v>24</v>
      </c>
      <c r="J126" s="138">
        <f t="shared" si="40"/>
        <v>11</v>
      </c>
      <c r="K126" s="138">
        <f t="shared" si="40"/>
        <v>19</v>
      </c>
      <c r="L126" s="138">
        <f t="shared" si="40"/>
        <v>30</v>
      </c>
      <c r="M126" s="138">
        <f t="shared" si="40"/>
        <v>26</v>
      </c>
      <c r="N126" s="138">
        <f t="shared" si="40"/>
        <v>28</v>
      </c>
      <c r="O126" s="138">
        <f>SUM(O121:O125)</f>
        <v>54</v>
      </c>
    </row>
    <row r="127" spans="1:15" ht="12.75">
      <c r="A127" s="173"/>
      <c r="B127" s="173"/>
      <c r="C127" s="173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1:15" ht="12.75" customHeight="1" thickBot="1">
      <c r="A128" s="114"/>
      <c r="B128" s="114"/>
      <c r="C128" s="114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</row>
    <row r="129" spans="1:15" ht="13.5" thickBot="1">
      <c r="A129" s="388" t="s">
        <v>35</v>
      </c>
      <c r="B129" s="386" t="s">
        <v>38</v>
      </c>
      <c r="C129" s="392" t="s">
        <v>9</v>
      </c>
      <c r="D129" s="33" t="s">
        <v>15</v>
      </c>
      <c r="E129" s="33" t="s">
        <v>16</v>
      </c>
      <c r="F129" s="33" t="s">
        <v>17</v>
      </c>
      <c r="G129" s="33" t="s">
        <v>15</v>
      </c>
      <c r="H129" s="33" t="s">
        <v>16</v>
      </c>
      <c r="I129" s="33" t="s">
        <v>17</v>
      </c>
      <c r="J129" s="33" t="s">
        <v>15</v>
      </c>
      <c r="K129" s="33" t="s">
        <v>16</v>
      </c>
      <c r="L129" s="33" t="s">
        <v>17</v>
      </c>
      <c r="M129" s="64" t="s">
        <v>15</v>
      </c>
      <c r="N129" s="33" t="s">
        <v>16</v>
      </c>
      <c r="O129" s="33" t="s">
        <v>17</v>
      </c>
    </row>
    <row r="130" spans="1:15" ht="12.75">
      <c r="A130" s="107" t="s">
        <v>64</v>
      </c>
      <c r="B130" s="109" t="s">
        <v>57</v>
      </c>
      <c r="C130" s="163" t="s">
        <v>54</v>
      </c>
      <c r="D130" s="153">
        <v>0</v>
      </c>
      <c r="E130" s="154">
        <v>0</v>
      </c>
      <c r="F130" s="143">
        <f>SUM(D130:E130)</f>
        <v>0</v>
      </c>
      <c r="G130" s="153">
        <v>0</v>
      </c>
      <c r="H130" s="154">
        <v>0</v>
      </c>
      <c r="I130" s="143">
        <f>SUM(G130:H130)</f>
        <v>0</v>
      </c>
      <c r="J130" s="153">
        <v>0</v>
      </c>
      <c r="K130" s="154">
        <v>0</v>
      </c>
      <c r="L130" s="143">
        <f>SUM(J130:K130)</f>
        <v>0</v>
      </c>
      <c r="M130" s="155">
        <f>SUM(G130,J130)</f>
        <v>0</v>
      </c>
      <c r="N130" s="42">
        <f>SUM(H130,K130)</f>
        <v>0</v>
      </c>
      <c r="O130" s="143">
        <f>SUM(M130:N130)</f>
        <v>0</v>
      </c>
    </row>
    <row r="131" spans="1:15" ht="13.5" thickBot="1">
      <c r="A131" s="107" t="s">
        <v>161</v>
      </c>
      <c r="B131" s="186" t="s">
        <v>150</v>
      </c>
      <c r="C131" s="163" t="s">
        <v>54</v>
      </c>
      <c r="D131" s="149">
        <v>0</v>
      </c>
      <c r="E131" s="145">
        <v>0</v>
      </c>
      <c r="F131" s="143">
        <f>SUM(D131:E131)</f>
        <v>0</v>
      </c>
      <c r="G131" s="149">
        <v>0</v>
      </c>
      <c r="H131" s="145">
        <v>0</v>
      </c>
      <c r="I131" s="146">
        <f>SUM(G131:H131)</f>
        <v>0</v>
      </c>
      <c r="J131" s="149">
        <v>0</v>
      </c>
      <c r="K131" s="145">
        <v>0</v>
      </c>
      <c r="L131" s="146">
        <f>SUM(J131:K131)</f>
        <v>0</v>
      </c>
      <c r="M131" s="155">
        <f>SUM(G131,J131)</f>
        <v>0</v>
      </c>
      <c r="N131" s="42">
        <f>SUM(H131,K131)</f>
        <v>0</v>
      </c>
      <c r="O131" s="143">
        <f>SUM(M131:N131)</f>
        <v>0</v>
      </c>
    </row>
    <row r="132" spans="1:15" ht="13.5" thickBot="1">
      <c r="A132" s="446" t="s">
        <v>29</v>
      </c>
      <c r="B132" s="452"/>
      <c r="C132" s="453"/>
      <c r="D132" s="138">
        <f>SUM(D130:D131)</f>
        <v>0</v>
      </c>
      <c r="E132" s="138">
        <f aca="true" t="shared" si="41" ref="E132:N132">SUM(E130:E131)</f>
        <v>0</v>
      </c>
      <c r="F132" s="138">
        <f t="shared" si="41"/>
        <v>0</v>
      </c>
      <c r="G132" s="138">
        <f t="shared" si="41"/>
        <v>0</v>
      </c>
      <c r="H132" s="138">
        <f t="shared" si="41"/>
        <v>0</v>
      </c>
      <c r="I132" s="138">
        <f t="shared" si="41"/>
        <v>0</v>
      </c>
      <c r="J132" s="138">
        <f t="shared" si="41"/>
        <v>0</v>
      </c>
      <c r="K132" s="138">
        <f t="shared" si="41"/>
        <v>0</v>
      </c>
      <c r="L132" s="138">
        <f t="shared" si="41"/>
        <v>0</v>
      </c>
      <c r="M132" s="138">
        <f t="shared" si="41"/>
        <v>0</v>
      </c>
      <c r="N132" s="138">
        <f t="shared" si="41"/>
        <v>0</v>
      </c>
      <c r="O132" s="138">
        <f>SUM(O130:O131)</f>
        <v>0</v>
      </c>
    </row>
    <row r="133" spans="1:15" ht="13.5" thickBot="1">
      <c r="A133" s="413" t="s">
        <v>36</v>
      </c>
      <c r="B133" s="414"/>
      <c r="C133" s="415"/>
      <c r="D133" s="384">
        <f aca="true" t="shared" si="42" ref="D133:O133">SUM(D113,D117,D126,D132)</f>
        <v>180</v>
      </c>
      <c r="E133" s="384">
        <f t="shared" si="42"/>
        <v>208</v>
      </c>
      <c r="F133" s="384">
        <f t="shared" si="42"/>
        <v>388</v>
      </c>
      <c r="G133" s="384">
        <f t="shared" si="42"/>
        <v>152</v>
      </c>
      <c r="H133" s="384">
        <f t="shared" si="42"/>
        <v>187</v>
      </c>
      <c r="I133" s="384">
        <f t="shared" si="42"/>
        <v>339</v>
      </c>
      <c r="J133" s="384">
        <f t="shared" si="42"/>
        <v>942</v>
      </c>
      <c r="K133" s="384">
        <f t="shared" si="42"/>
        <v>1117</v>
      </c>
      <c r="L133" s="384">
        <f t="shared" si="42"/>
        <v>2059</v>
      </c>
      <c r="M133" s="384">
        <f t="shared" si="42"/>
        <v>1094</v>
      </c>
      <c r="N133" s="384">
        <f t="shared" si="42"/>
        <v>1304</v>
      </c>
      <c r="O133" s="384">
        <f t="shared" si="42"/>
        <v>2398</v>
      </c>
    </row>
    <row r="134" spans="1:15" ht="12.75">
      <c r="A134" s="114"/>
      <c r="B134" s="114"/>
      <c r="C134" s="114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</row>
    <row r="135" spans="1:15" ht="13.5" thickBot="1">
      <c r="A135" s="114"/>
      <c r="B135" s="114"/>
      <c r="C135" s="114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</row>
    <row r="136" spans="1:15" ht="13.5" thickBot="1">
      <c r="A136" s="431" t="s">
        <v>67</v>
      </c>
      <c r="B136" s="431"/>
      <c r="C136" s="431"/>
      <c r="D136" s="431"/>
      <c r="E136" s="431"/>
      <c r="F136" s="431"/>
      <c r="G136" s="432" t="s">
        <v>6</v>
      </c>
      <c r="H136" s="432"/>
      <c r="I136" s="432"/>
      <c r="J136" s="432"/>
      <c r="K136" s="432"/>
      <c r="L136" s="432"/>
      <c r="M136" s="432"/>
      <c r="N136" s="432"/>
      <c r="O136" s="432"/>
    </row>
    <row r="137" spans="1:15" ht="13.5" thickBot="1">
      <c r="A137" s="392" t="s">
        <v>7</v>
      </c>
      <c r="B137" s="416" t="s">
        <v>38</v>
      </c>
      <c r="C137" s="402" t="s">
        <v>9</v>
      </c>
      <c r="D137" s="408" t="s">
        <v>10</v>
      </c>
      <c r="E137" s="408"/>
      <c r="F137" s="408"/>
      <c r="G137" s="408" t="s">
        <v>11</v>
      </c>
      <c r="H137" s="408"/>
      <c r="I137" s="408"/>
      <c r="J137" s="408" t="s">
        <v>12</v>
      </c>
      <c r="K137" s="408"/>
      <c r="L137" s="408"/>
      <c r="M137" s="408" t="s">
        <v>13</v>
      </c>
      <c r="N137" s="408"/>
      <c r="O137" s="408"/>
    </row>
    <row r="138" spans="1:15" ht="13.5" thickBot="1">
      <c r="A138" s="392" t="s">
        <v>14</v>
      </c>
      <c r="B138" s="417"/>
      <c r="C138" s="403"/>
      <c r="D138" s="33" t="s">
        <v>15</v>
      </c>
      <c r="E138" s="33" t="s">
        <v>16</v>
      </c>
      <c r="F138" s="33" t="s">
        <v>17</v>
      </c>
      <c r="G138" s="33" t="s">
        <v>15</v>
      </c>
      <c r="H138" s="33" t="s">
        <v>16</v>
      </c>
      <c r="I138" s="33" t="s">
        <v>17</v>
      </c>
      <c r="J138" s="33" t="s">
        <v>15</v>
      </c>
      <c r="K138" s="33" t="s">
        <v>16</v>
      </c>
      <c r="L138" s="33" t="s">
        <v>17</v>
      </c>
      <c r="M138" s="33" t="s">
        <v>15</v>
      </c>
      <c r="N138" s="33" t="s">
        <v>16</v>
      </c>
      <c r="O138" s="33" t="s">
        <v>17</v>
      </c>
    </row>
    <row r="139" spans="1:15" ht="12.75">
      <c r="A139" s="194" t="s">
        <v>23</v>
      </c>
      <c r="B139" s="83" t="s">
        <v>68</v>
      </c>
      <c r="C139" s="195" t="s">
        <v>69</v>
      </c>
      <c r="D139" s="153">
        <v>4</v>
      </c>
      <c r="E139" s="154">
        <v>17</v>
      </c>
      <c r="F139" s="143">
        <f>SUM(D139:E139)</f>
        <v>21</v>
      </c>
      <c r="G139" s="153">
        <v>4</v>
      </c>
      <c r="H139" s="154">
        <v>13</v>
      </c>
      <c r="I139" s="143">
        <f>SUM(G139:H139)</f>
        <v>17</v>
      </c>
      <c r="J139" s="153">
        <v>119</v>
      </c>
      <c r="K139" s="154">
        <v>201</v>
      </c>
      <c r="L139" s="143">
        <f>SUM(J139:K139)</f>
        <v>320</v>
      </c>
      <c r="M139" s="153">
        <f>SUM(G139,J139)</f>
        <v>123</v>
      </c>
      <c r="N139" s="154">
        <f>SUM(H139,K139)</f>
        <v>214</v>
      </c>
      <c r="O139" s="143">
        <f>SUM(M139:N139)</f>
        <v>337</v>
      </c>
    </row>
    <row r="140" spans="1:15" ht="12.75">
      <c r="A140" s="196" t="s">
        <v>120</v>
      </c>
      <c r="B140" s="83" t="s">
        <v>70</v>
      </c>
      <c r="C140" s="195" t="s">
        <v>69</v>
      </c>
      <c r="D140" s="77">
        <v>2</v>
      </c>
      <c r="E140" s="78">
        <v>2</v>
      </c>
      <c r="F140" s="76">
        <f aca="true" t="shared" si="43" ref="F140:F160">SUM(D140:E140)</f>
        <v>4</v>
      </c>
      <c r="G140" s="77">
        <v>0</v>
      </c>
      <c r="H140" s="78">
        <v>0</v>
      </c>
      <c r="I140" s="76">
        <f>SUM(G140:H140)</f>
        <v>0</v>
      </c>
      <c r="J140" s="77">
        <v>42</v>
      </c>
      <c r="K140" s="78">
        <v>47</v>
      </c>
      <c r="L140" s="76">
        <f aca="true" t="shared" si="44" ref="L140:L158">SUM(J140:K140)</f>
        <v>89</v>
      </c>
      <c r="M140" s="77">
        <f aca="true" t="shared" si="45" ref="M140:M160">SUM(G140,J140)</f>
        <v>42</v>
      </c>
      <c r="N140" s="78">
        <f>SUM(H140,K140)</f>
        <v>47</v>
      </c>
      <c r="O140" s="197">
        <f aca="true" t="shared" si="46" ref="O140:O158">SUM(M140:N140)</f>
        <v>89</v>
      </c>
    </row>
    <row r="141" spans="1:15" ht="12.75">
      <c r="A141" s="196" t="s">
        <v>176</v>
      </c>
      <c r="B141" s="83" t="s">
        <v>70</v>
      </c>
      <c r="C141" s="195" t="s">
        <v>69</v>
      </c>
      <c r="D141" s="77">
        <v>0</v>
      </c>
      <c r="E141" s="78">
        <v>0</v>
      </c>
      <c r="F141" s="76">
        <f t="shared" si="43"/>
        <v>0</v>
      </c>
      <c r="G141" s="77">
        <v>0</v>
      </c>
      <c r="H141" s="78">
        <v>0</v>
      </c>
      <c r="I141" s="76">
        <f aca="true" t="shared" si="47" ref="I141:I158">SUM(G141:H141)</f>
        <v>0</v>
      </c>
      <c r="J141" s="77">
        <v>23</v>
      </c>
      <c r="K141" s="78">
        <v>18</v>
      </c>
      <c r="L141" s="76">
        <f t="shared" si="44"/>
        <v>41</v>
      </c>
      <c r="M141" s="77">
        <f t="shared" si="45"/>
        <v>23</v>
      </c>
      <c r="N141" s="78">
        <f aca="true" t="shared" si="48" ref="N141:N160">SUM(H141,K141)</f>
        <v>18</v>
      </c>
      <c r="O141" s="197">
        <f t="shared" si="46"/>
        <v>41</v>
      </c>
    </row>
    <row r="142" spans="1:15" ht="12.75">
      <c r="A142" s="196" t="s">
        <v>173</v>
      </c>
      <c r="B142" s="83" t="s">
        <v>70</v>
      </c>
      <c r="C142" s="195" t="s">
        <v>69</v>
      </c>
      <c r="D142" s="188">
        <v>16</v>
      </c>
      <c r="E142" s="78">
        <v>21</v>
      </c>
      <c r="F142" s="76">
        <f t="shared" si="43"/>
        <v>37</v>
      </c>
      <c r="G142" s="77">
        <v>15</v>
      </c>
      <c r="H142" s="78">
        <v>23</v>
      </c>
      <c r="I142" s="76">
        <f t="shared" si="47"/>
        <v>38</v>
      </c>
      <c r="J142" s="77">
        <v>227</v>
      </c>
      <c r="K142" s="78">
        <v>262</v>
      </c>
      <c r="L142" s="76">
        <f t="shared" si="44"/>
        <v>489</v>
      </c>
      <c r="M142" s="77">
        <f t="shared" si="45"/>
        <v>242</v>
      </c>
      <c r="N142" s="78">
        <f t="shared" si="48"/>
        <v>285</v>
      </c>
      <c r="O142" s="197">
        <f t="shared" si="46"/>
        <v>527</v>
      </c>
    </row>
    <row r="143" spans="1:15" ht="12.75">
      <c r="A143" s="198" t="s">
        <v>71</v>
      </c>
      <c r="B143" s="83" t="s">
        <v>70</v>
      </c>
      <c r="C143" s="199" t="s">
        <v>69</v>
      </c>
      <c r="D143" s="188">
        <v>13</v>
      </c>
      <c r="E143" s="78">
        <v>11</v>
      </c>
      <c r="F143" s="76">
        <f t="shared" si="43"/>
        <v>24</v>
      </c>
      <c r="G143" s="77">
        <v>14</v>
      </c>
      <c r="H143" s="78">
        <v>12</v>
      </c>
      <c r="I143" s="76">
        <f t="shared" si="47"/>
        <v>26</v>
      </c>
      <c r="J143" s="77">
        <v>83</v>
      </c>
      <c r="K143" s="78">
        <v>188</v>
      </c>
      <c r="L143" s="76">
        <f>SUM(J143:K143)</f>
        <v>271</v>
      </c>
      <c r="M143" s="77">
        <f t="shared" si="45"/>
        <v>97</v>
      </c>
      <c r="N143" s="78">
        <f t="shared" si="48"/>
        <v>200</v>
      </c>
      <c r="O143" s="197">
        <f t="shared" si="46"/>
        <v>297</v>
      </c>
    </row>
    <row r="144" spans="1:15" ht="12.75">
      <c r="A144" s="196" t="s">
        <v>21</v>
      </c>
      <c r="B144" s="83" t="s">
        <v>70</v>
      </c>
      <c r="C144" s="195" t="s">
        <v>69</v>
      </c>
      <c r="D144" s="188">
        <v>6</v>
      </c>
      <c r="E144" s="78">
        <v>6</v>
      </c>
      <c r="F144" s="76">
        <f t="shared" si="43"/>
        <v>12</v>
      </c>
      <c r="G144" s="77">
        <v>7</v>
      </c>
      <c r="H144" s="78">
        <v>5</v>
      </c>
      <c r="I144" s="76">
        <f t="shared" si="47"/>
        <v>12</v>
      </c>
      <c r="J144" s="77">
        <v>69</v>
      </c>
      <c r="K144" s="78">
        <v>234</v>
      </c>
      <c r="L144" s="76">
        <f t="shared" si="44"/>
        <v>303</v>
      </c>
      <c r="M144" s="77">
        <f t="shared" si="45"/>
        <v>76</v>
      </c>
      <c r="N144" s="78">
        <f t="shared" si="48"/>
        <v>239</v>
      </c>
      <c r="O144" s="197">
        <f t="shared" si="46"/>
        <v>315</v>
      </c>
    </row>
    <row r="145" spans="1:15" ht="12.75">
      <c r="A145" s="196" t="s">
        <v>252</v>
      </c>
      <c r="B145" s="83" t="s">
        <v>70</v>
      </c>
      <c r="C145" s="195" t="s">
        <v>69</v>
      </c>
      <c r="D145" s="188">
        <v>0</v>
      </c>
      <c r="E145" s="78">
        <v>0</v>
      </c>
      <c r="F145" s="76">
        <f>SUM(D145:E145)</f>
        <v>0</v>
      </c>
      <c r="G145" s="77">
        <v>0</v>
      </c>
      <c r="H145" s="78">
        <v>0</v>
      </c>
      <c r="I145" s="76">
        <f>SUM(G145:H145)</f>
        <v>0</v>
      </c>
      <c r="J145" s="77">
        <v>1</v>
      </c>
      <c r="K145" s="78">
        <v>0</v>
      </c>
      <c r="L145" s="76">
        <f>SUM(J145:K145)</f>
        <v>1</v>
      </c>
      <c r="M145" s="77">
        <f>SUM(G145,J145)</f>
        <v>1</v>
      </c>
      <c r="N145" s="78">
        <f>SUM(H145,K145)</f>
        <v>0</v>
      </c>
      <c r="O145" s="197">
        <f>SUM(M145:N145)</f>
        <v>1</v>
      </c>
    </row>
    <row r="146" spans="1:15" ht="12.75">
      <c r="A146" s="196" t="s">
        <v>39</v>
      </c>
      <c r="B146" s="83" t="s">
        <v>219</v>
      </c>
      <c r="C146" s="195" t="s">
        <v>69</v>
      </c>
      <c r="D146" s="188">
        <v>14</v>
      </c>
      <c r="E146" s="78">
        <v>7</v>
      </c>
      <c r="F146" s="76">
        <f t="shared" si="43"/>
        <v>21</v>
      </c>
      <c r="G146" s="77">
        <v>14</v>
      </c>
      <c r="H146" s="78">
        <v>8</v>
      </c>
      <c r="I146" s="76">
        <f>SUM(G146:H146)</f>
        <v>22</v>
      </c>
      <c r="J146" s="77">
        <v>234</v>
      </c>
      <c r="K146" s="78">
        <v>212</v>
      </c>
      <c r="L146" s="76">
        <f>SUM(J146:K146)</f>
        <v>446</v>
      </c>
      <c r="M146" s="77">
        <f t="shared" si="45"/>
        <v>248</v>
      </c>
      <c r="N146" s="78">
        <f t="shared" si="48"/>
        <v>220</v>
      </c>
      <c r="O146" s="197">
        <f>SUM(M146:N146)</f>
        <v>468</v>
      </c>
    </row>
    <row r="147" spans="1:15" ht="12.75">
      <c r="A147" s="196" t="s">
        <v>177</v>
      </c>
      <c r="B147" s="83" t="s">
        <v>205</v>
      </c>
      <c r="C147" s="195" t="s">
        <v>69</v>
      </c>
      <c r="D147" s="77">
        <v>0</v>
      </c>
      <c r="E147" s="78">
        <v>0</v>
      </c>
      <c r="F147" s="76">
        <f t="shared" si="43"/>
        <v>0</v>
      </c>
      <c r="G147" s="77">
        <v>0</v>
      </c>
      <c r="H147" s="78">
        <v>0</v>
      </c>
      <c r="I147" s="76">
        <f t="shared" si="47"/>
        <v>0</v>
      </c>
      <c r="J147" s="77">
        <v>35</v>
      </c>
      <c r="K147" s="78">
        <v>25</v>
      </c>
      <c r="L147" s="76">
        <f t="shared" si="44"/>
        <v>60</v>
      </c>
      <c r="M147" s="77">
        <f t="shared" si="45"/>
        <v>35</v>
      </c>
      <c r="N147" s="78">
        <f t="shared" si="48"/>
        <v>25</v>
      </c>
      <c r="O147" s="197">
        <f t="shared" si="46"/>
        <v>60</v>
      </c>
    </row>
    <row r="148" spans="1:15" ht="12.75">
      <c r="A148" s="196" t="s">
        <v>96</v>
      </c>
      <c r="B148" s="83" t="s">
        <v>205</v>
      </c>
      <c r="C148" s="195" t="s">
        <v>69</v>
      </c>
      <c r="D148" s="77">
        <v>19</v>
      </c>
      <c r="E148" s="78">
        <v>15</v>
      </c>
      <c r="F148" s="76">
        <f t="shared" si="43"/>
        <v>34</v>
      </c>
      <c r="G148" s="77">
        <v>16</v>
      </c>
      <c r="H148" s="78">
        <v>15</v>
      </c>
      <c r="I148" s="76">
        <f t="shared" si="47"/>
        <v>31</v>
      </c>
      <c r="J148" s="77">
        <v>236</v>
      </c>
      <c r="K148" s="78">
        <v>287</v>
      </c>
      <c r="L148" s="76">
        <f t="shared" si="44"/>
        <v>523</v>
      </c>
      <c r="M148" s="77">
        <f t="shared" si="45"/>
        <v>252</v>
      </c>
      <c r="N148" s="78">
        <f t="shared" si="48"/>
        <v>302</v>
      </c>
      <c r="O148" s="197">
        <f t="shared" si="46"/>
        <v>554</v>
      </c>
    </row>
    <row r="149" spans="1:15" ht="23.25" customHeight="1">
      <c r="A149" s="200" t="s">
        <v>185</v>
      </c>
      <c r="B149" s="83" t="s">
        <v>205</v>
      </c>
      <c r="C149" s="195" t="s">
        <v>69</v>
      </c>
      <c r="D149" s="77">
        <v>10</v>
      </c>
      <c r="E149" s="78">
        <v>3</v>
      </c>
      <c r="F149" s="76">
        <f>SUM(D149:E149)</f>
        <v>13</v>
      </c>
      <c r="G149" s="77">
        <v>9</v>
      </c>
      <c r="H149" s="78">
        <v>2</v>
      </c>
      <c r="I149" s="76">
        <f>SUM(G149:H149)</f>
        <v>11</v>
      </c>
      <c r="J149" s="77">
        <v>110</v>
      </c>
      <c r="K149" s="78">
        <v>32</v>
      </c>
      <c r="L149" s="76">
        <f>SUM(J149:K149)</f>
        <v>142</v>
      </c>
      <c r="M149" s="77">
        <f>SUM(G149,J149)</f>
        <v>119</v>
      </c>
      <c r="N149" s="78">
        <f>SUM(H149,K149)</f>
        <v>34</v>
      </c>
      <c r="O149" s="197">
        <f>SUM(M149:N149)</f>
        <v>153</v>
      </c>
    </row>
    <row r="150" spans="1:15" ht="12.75">
      <c r="A150" s="196" t="s">
        <v>22</v>
      </c>
      <c r="B150" s="83" t="s">
        <v>205</v>
      </c>
      <c r="C150" s="195" t="s">
        <v>69</v>
      </c>
      <c r="D150" s="77">
        <v>0</v>
      </c>
      <c r="E150" s="78">
        <v>0</v>
      </c>
      <c r="F150" s="76">
        <f t="shared" si="43"/>
        <v>0</v>
      </c>
      <c r="G150" s="77">
        <v>0</v>
      </c>
      <c r="H150" s="78">
        <v>0</v>
      </c>
      <c r="I150" s="76">
        <f t="shared" si="47"/>
        <v>0</v>
      </c>
      <c r="J150" s="77">
        <v>37</v>
      </c>
      <c r="K150" s="78">
        <v>7</v>
      </c>
      <c r="L150" s="76">
        <f>SUM(J150:K150)</f>
        <v>44</v>
      </c>
      <c r="M150" s="77">
        <f t="shared" si="45"/>
        <v>37</v>
      </c>
      <c r="N150" s="78">
        <f t="shared" si="48"/>
        <v>7</v>
      </c>
      <c r="O150" s="197">
        <f t="shared" si="46"/>
        <v>44</v>
      </c>
    </row>
    <row r="151" spans="1:15" ht="12.75">
      <c r="A151" s="201" t="s">
        <v>72</v>
      </c>
      <c r="B151" s="202" t="s">
        <v>73</v>
      </c>
      <c r="C151" s="195" t="s">
        <v>74</v>
      </c>
      <c r="D151" s="78">
        <v>0</v>
      </c>
      <c r="E151" s="78">
        <v>0</v>
      </c>
      <c r="F151" s="76">
        <f t="shared" si="43"/>
        <v>0</v>
      </c>
      <c r="G151" s="77">
        <v>0</v>
      </c>
      <c r="H151" s="78">
        <v>0</v>
      </c>
      <c r="I151" s="76">
        <f>SUM(G151:H151)</f>
        <v>0</v>
      </c>
      <c r="J151" s="77">
        <v>147</v>
      </c>
      <c r="K151" s="78">
        <v>43</v>
      </c>
      <c r="L151" s="76">
        <f t="shared" si="44"/>
        <v>190</v>
      </c>
      <c r="M151" s="77">
        <f t="shared" si="45"/>
        <v>147</v>
      </c>
      <c r="N151" s="78">
        <f t="shared" si="48"/>
        <v>43</v>
      </c>
      <c r="O151" s="197">
        <f t="shared" si="46"/>
        <v>190</v>
      </c>
    </row>
    <row r="152" spans="1:15" ht="12.75">
      <c r="A152" s="203" t="s">
        <v>83</v>
      </c>
      <c r="B152" s="83" t="s">
        <v>73</v>
      </c>
      <c r="C152" s="204" t="s">
        <v>74</v>
      </c>
      <c r="D152" s="176">
        <v>16</v>
      </c>
      <c r="E152" s="78">
        <v>9</v>
      </c>
      <c r="F152" s="76">
        <f>SUM(D152:E152)</f>
        <v>25</v>
      </c>
      <c r="G152" s="77">
        <v>15</v>
      </c>
      <c r="H152" s="78">
        <v>9</v>
      </c>
      <c r="I152" s="76">
        <f>SUM(G152:H152)</f>
        <v>24</v>
      </c>
      <c r="J152" s="77">
        <v>282</v>
      </c>
      <c r="K152" s="78">
        <v>98</v>
      </c>
      <c r="L152" s="76">
        <f>SUM(J152:K152)</f>
        <v>380</v>
      </c>
      <c r="M152" s="77">
        <f aca="true" t="shared" si="49" ref="M152:N154">SUM(G152,J152)</f>
        <v>297</v>
      </c>
      <c r="N152" s="78">
        <f t="shared" si="49"/>
        <v>107</v>
      </c>
      <c r="O152" s="197">
        <f>SUM(M152:N152)</f>
        <v>404</v>
      </c>
    </row>
    <row r="153" spans="1:15" ht="12.75">
      <c r="A153" s="198" t="s">
        <v>75</v>
      </c>
      <c r="B153" s="205" t="s">
        <v>73</v>
      </c>
      <c r="C153" s="199" t="s">
        <v>74</v>
      </c>
      <c r="D153" s="188">
        <v>0</v>
      </c>
      <c r="E153" s="78">
        <v>0</v>
      </c>
      <c r="F153" s="76">
        <f t="shared" si="43"/>
        <v>0</v>
      </c>
      <c r="G153" s="77">
        <v>0</v>
      </c>
      <c r="H153" s="78">
        <v>0</v>
      </c>
      <c r="I153" s="76">
        <f t="shared" si="47"/>
        <v>0</v>
      </c>
      <c r="J153" s="77">
        <v>12</v>
      </c>
      <c r="K153" s="78">
        <v>6</v>
      </c>
      <c r="L153" s="76">
        <f t="shared" si="44"/>
        <v>18</v>
      </c>
      <c r="M153" s="77">
        <f t="shared" si="49"/>
        <v>12</v>
      </c>
      <c r="N153" s="78">
        <f t="shared" si="49"/>
        <v>6</v>
      </c>
      <c r="O153" s="197">
        <f t="shared" si="46"/>
        <v>18</v>
      </c>
    </row>
    <row r="154" spans="1:15" ht="12.75">
      <c r="A154" s="198" t="s">
        <v>206</v>
      </c>
      <c r="B154" s="205" t="s">
        <v>73</v>
      </c>
      <c r="C154" s="199" t="s">
        <v>74</v>
      </c>
      <c r="D154" s="188">
        <v>0</v>
      </c>
      <c r="E154" s="78">
        <v>0</v>
      </c>
      <c r="F154" s="76">
        <f>SUM(D154:E154)</f>
        <v>0</v>
      </c>
      <c r="G154" s="77">
        <v>0</v>
      </c>
      <c r="H154" s="78">
        <v>0</v>
      </c>
      <c r="I154" s="76">
        <f>SUM(G154:H154)</f>
        <v>0</v>
      </c>
      <c r="J154" s="77">
        <v>7</v>
      </c>
      <c r="K154" s="78">
        <v>5</v>
      </c>
      <c r="L154" s="76">
        <f>SUM(J154:K154)</f>
        <v>12</v>
      </c>
      <c r="M154" s="77">
        <f t="shared" si="49"/>
        <v>7</v>
      </c>
      <c r="N154" s="78">
        <f t="shared" si="49"/>
        <v>5</v>
      </c>
      <c r="O154" s="197">
        <f>SUM(M154:N154)</f>
        <v>12</v>
      </c>
    </row>
    <row r="155" spans="1:15" ht="12.75">
      <c r="A155" s="196" t="s">
        <v>242</v>
      </c>
      <c r="B155" s="83" t="s">
        <v>76</v>
      </c>
      <c r="C155" s="195" t="s">
        <v>69</v>
      </c>
      <c r="D155" s="77">
        <v>62</v>
      </c>
      <c r="E155" s="78">
        <v>74</v>
      </c>
      <c r="F155" s="76">
        <f t="shared" si="43"/>
        <v>136</v>
      </c>
      <c r="G155" s="77">
        <v>64</v>
      </c>
      <c r="H155" s="78">
        <v>74</v>
      </c>
      <c r="I155" s="76">
        <f t="shared" si="47"/>
        <v>138</v>
      </c>
      <c r="J155" s="77">
        <v>203</v>
      </c>
      <c r="K155" s="78">
        <v>217</v>
      </c>
      <c r="L155" s="76">
        <f>SUM(J155:K155)</f>
        <v>420</v>
      </c>
      <c r="M155" s="77">
        <f t="shared" si="45"/>
        <v>267</v>
      </c>
      <c r="N155" s="78">
        <f t="shared" si="48"/>
        <v>291</v>
      </c>
      <c r="O155" s="197">
        <f t="shared" si="46"/>
        <v>558</v>
      </c>
    </row>
    <row r="156" spans="1:15" ht="11.25" customHeight="1">
      <c r="A156" s="194" t="s">
        <v>242</v>
      </c>
      <c r="B156" s="206" t="s">
        <v>183</v>
      </c>
      <c r="C156" s="207" t="s">
        <v>144</v>
      </c>
      <c r="D156" s="153">
        <v>96</v>
      </c>
      <c r="E156" s="78">
        <v>116</v>
      </c>
      <c r="F156" s="76">
        <f t="shared" si="43"/>
        <v>212</v>
      </c>
      <c r="G156" s="77">
        <v>95</v>
      </c>
      <c r="H156" s="78">
        <v>114</v>
      </c>
      <c r="I156" s="76">
        <f t="shared" si="47"/>
        <v>209</v>
      </c>
      <c r="J156" s="77">
        <v>201</v>
      </c>
      <c r="K156" s="78">
        <v>221</v>
      </c>
      <c r="L156" s="76">
        <f t="shared" si="44"/>
        <v>422</v>
      </c>
      <c r="M156" s="77">
        <f t="shared" si="45"/>
        <v>296</v>
      </c>
      <c r="N156" s="78">
        <f t="shared" si="48"/>
        <v>335</v>
      </c>
      <c r="O156" s="197">
        <f t="shared" si="46"/>
        <v>631</v>
      </c>
    </row>
    <row r="157" spans="1:15" ht="21.75" customHeight="1">
      <c r="A157" s="107" t="s">
        <v>77</v>
      </c>
      <c r="B157" s="208" t="s">
        <v>182</v>
      </c>
      <c r="C157" s="207" t="s">
        <v>69</v>
      </c>
      <c r="D157" s="153">
        <v>0</v>
      </c>
      <c r="E157" s="78">
        <v>0</v>
      </c>
      <c r="F157" s="76">
        <f>SUM(D157:E157)</f>
        <v>0</v>
      </c>
      <c r="G157" s="77">
        <v>0</v>
      </c>
      <c r="H157" s="78">
        <v>0</v>
      </c>
      <c r="I157" s="76">
        <f t="shared" si="47"/>
        <v>0</v>
      </c>
      <c r="J157" s="77">
        <v>30</v>
      </c>
      <c r="K157" s="78">
        <v>35</v>
      </c>
      <c r="L157" s="76">
        <f t="shared" si="44"/>
        <v>65</v>
      </c>
      <c r="M157" s="77">
        <f t="shared" si="45"/>
        <v>30</v>
      </c>
      <c r="N157" s="78">
        <f t="shared" si="48"/>
        <v>35</v>
      </c>
      <c r="O157" s="197">
        <f t="shared" si="46"/>
        <v>65</v>
      </c>
    </row>
    <row r="158" spans="1:15" ht="12.75">
      <c r="A158" s="194" t="s">
        <v>207</v>
      </c>
      <c r="B158" s="209" t="s">
        <v>155</v>
      </c>
      <c r="C158" s="207" t="s">
        <v>69</v>
      </c>
      <c r="D158" s="153">
        <v>0</v>
      </c>
      <c r="E158" s="78">
        <v>0</v>
      </c>
      <c r="F158" s="76">
        <f t="shared" si="43"/>
        <v>0</v>
      </c>
      <c r="G158" s="77">
        <v>0</v>
      </c>
      <c r="H158" s="78">
        <v>0</v>
      </c>
      <c r="I158" s="76">
        <f t="shared" si="47"/>
        <v>0</v>
      </c>
      <c r="J158" s="77">
        <v>24</v>
      </c>
      <c r="K158" s="78">
        <v>26</v>
      </c>
      <c r="L158" s="76">
        <f t="shared" si="44"/>
        <v>50</v>
      </c>
      <c r="M158" s="77">
        <f t="shared" si="45"/>
        <v>24</v>
      </c>
      <c r="N158" s="78">
        <f t="shared" si="48"/>
        <v>26</v>
      </c>
      <c r="O158" s="197">
        <f t="shared" si="46"/>
        <v>50</v>
      </c>
    </row>
    <row r="159" spans="1:15" ht="12.75">
      <c r="A159" s="194" t="s">
        <v>78</v>
      </c>
      <c r="B159" s="209" t="s">
        <v>155</v>
      </c>
      <c r="C159" s="207" t="s">
        <v>69</v>
      </c>
      <c r="D159" s="153">
        <v>10</v>
      </c>
      <c r="E159" s="78">
        <v>13</v>
      </c>
      <c r="F159" s="76">
        <f>SUM(D159:E159)</f>
        <v>23</v>
      </c>
      <c r="G159" s="77">
        <v>7</v>
      </c>
      <c r="H159" s="78">
        <v>13</v>
      </c>
      <c r="I159" s="76">
        <f>SUM(G159:H159)</f>
        <v>20</v>
      </c>
      <c r="J159" s="77">
        <v>49</v>
      </c>
      <c r="K159" s="78">
        <v>59</v>
      </c>
      <c r="L159" s="76">
        <f>SUM(J159:K159)</f>
        <v>108</v>
      </c>
      <c r="M159" s="77">
        <f>SUM(G159,J159)</f>
        <v>56</v>
      </c>
      <c r="N159" s="78">
        <f>SUM(H159,K159)</f>
        <v>72</v>
      </c>
      <c r="O159" s="197">
        <f>SUM(M159:N159)</f>
        <v>128</v>
      </c>
    </row>
    <row r="160" spans="1:15" ht="15" customHeight="1" thickBot="1">
      <c r="A160" s="196" t="s">
        <v>130</v>
      </c>
      <c r="B160" s="210" t="s">
        <v>129</v>
      </c>
      <c r="C160" s="195" t="s">
        <v>69</v>
      </c>
      <c r="D160" s="77">
        <v>25</v>
      </c>
      <c r="E160" s="78">
        <v>77</v>
      </c>
      <c r="F160" s="76">
        <f t="shared" si="43"/>
        <v>102</v>
      </c>
      <c r="G160" s="77">
        <v>19</v>
      </c>
      <c r="H160" s="78">
        <v>68</v>
      </c>
      <c r="I160" s="76">
        <f>SUM(G160:H160)</f>
        <v>87</v>
      </c>
      <c r="J160" s="77">
        <v>129</v>
      </c>
      <c r="K160" s="78">
        <v>388</v>
      </c>
      <c r="L160" s="76">
        <f>SUM(J160:K160)</f>
        <v>517</v>
      </c>
      <c r="M160" s="77">
        <f t="shared" si="45"/>
        <v>148</v>
      </c>
      <c r="N160" s="78">
        <f t="shared" si="48"/>
        <v>456</v>
      </c>
      <c r="O160" s="197">
        <f>SUM(M160:N160)</f>
        <v>604</v>
      </c>
    </row>
    <row r="161" spans="1:15" ht="12.75" customHeight="1" thickBot="1">
      <c r="A161" s="451" t="s">
        <v>29</v>
      </c>
      <c r="B161" s="451"/>
      <c r="C161" s="451"/>
      <c r="D161" s="138">
        <f aca="true" t="shared" si="50" ref="D161:O161">SUM(D139:D160)</f>
        <v>293</v>
      </c>
      <c r="E161" s="138">
        <f t="shared" si="50"/>
        <v>371</v>
      </c>
      <c r="F161" s="138">
        <f t="shared" si="50"/>
        <v>664</v>
      </c>
      <c r="G161" s="138">
        <f t="shared" si="50"/>
        <v>279</v>
      </c>
      <c r="H161" s="138">
        <f t="shared" si="50"/>
        <v>356</v>
      </c>
      <c r="I161" s="138">
        <f t="shared" si="50"/>
        <v>635</v>
      </c>
      <c r="J161" s="138">
        <f t="shared" si="50"/>
        <v>2300</v>
      </c>
      <c r="K161" s="138">
        <f t="shared" si="50"/>
        <v>2611</v>
      </c>
      <c r="L161" s="138">
        <f t="shared" si="50"/>
        <v>4911</v>
      </c>
      <c r="M161" s="138">
        <f t="shared" si="50"/>
        <v>2579</v>
      </c>
      <c r="N161" s="138">
        <f t="shared" si="50"/>
        <v>2967</v>
      </c>
      <c r="O161" s="138">
        <f t="shared" si="50"/>
        <v>5546</v>
      </c>
    </row>
    <row r="162" spans="1:15" ht="12.75" customHeight="1">
      <c r="A162" s="61"/>
      <c r="B162" s="61"/>
      <c r="C162" s="61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1:15" ht="12.75" customHeight="1">
      <c r="A163" s="61"/>
      <c r="B163" s="61"/>
      <c r="C163" s="61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1:15" ht="12.75" customHeight="1">
      <c r="A164" s="61"/>
      <c r="B164" s="61"/>
      <c r="C164" s="61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1:15" ht="12.75" customHeight="1">
      <c r="A165" s="61"/>
      <c r="B165" s="61"/>
      <c r="C165" s="61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1:15" ht="12.75" customHeight="1">
      <c r="A166" s="61"/>
      <c r="B166" s="61"/>
      <c r="C166" s="61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1:15" ht="12.75" customHeight="1" thickBot="1">
      <c r="A167" s="61"/>
      <c r="B167" s="61"/>
      <c r="C167" s="61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1:15" ht="12.75" customHeight="1" thickBot="1">
      <c r="A168" s="392" t="s">
        <v>30</v>
      </c>
      <c r="B168" s="386" t="s">
        <v>38</v>
      </c>
      <c r="C168" s="392" t="s">
        <v>9</v>
      </c>
      <c r="D168" s="33" t="s">
        <v>15</v>
      </c>
      <c r="E168" s="33" t="s">
        <v>16</v>
      </c>
      <c r="F168" s="33" t="s">
        <v>17</v>
      </c>
      <c r="G168" s="33" t="s">
        <v>15</v>
      </c>
      <c r="H168" s="33" t="s">
        <v>16</v>
      </c>
      <c r="I168" s="33" t="s">
        <v>17</v>
      </c>
      <c r="J168" s="33" t="s">
        <v>15</v>
      </c>
      <c r="K168" s="33" t="s">
        <v>16</v>
      </c>
      <c r="L168" s="33" t="s">
        <v>17</v>
      </c>
      <c r="M168" s="64" t="s">
        <v>15</v>
      </c>
      <c r="N168" s="33" t="s">
        <v>16</v>
      </c>
      <c r="O168" s="33" t="s">
        <v>17</v>
      </c>
    </row>
    <row r="169" spans="1:15" ht="12.75" customHeight="1">
      <c r="A169" s="107" t="s">
        <v>198</v>
      </c>
      <c r="B169" s="83" t="s">
        <v>70</v>
      </c>
      <c r="C169" s="163" t="s">
        <v>69</v>
      </c>
      <c r="D169" s="153">
        <v>0</v>
      </c>
      <c r="E169" s="154">
        <v>0</v>
      </c>
      <c r="F169" s="143">
        <f>SUM(D169:E169)</f>
        <v>0</v>
      </c>
      <c r="G169" s="153">
        <v>0</v>
      </c>
      <c r="H169" s="154">
        <v>0</v>
      </c>
      <c r="I169" s="143">
        <f>SUM(G169:H169)</f>
        <v>0</v>
      </c>
      <c r="J169" s="153">
        <v>0</v>
      </c>
      <c r="K169" s="154">
        <v>0</v>
      </c>
      <c r="L169" s="143">
        <f>SUM(J169:K169)</f>
        <v>0</v>
      </c>
      <c r="M169" s="211">
        <f>SUM(G169,J169)</f>
        <v>0</v>
      </c>
      <c r="N169" s="154">
        <f>SUM(H169,K169)</f>
        <v>0</v>
      </c>
      <c r="O169" s="143">
        <f aca="true" t="shared" si="51" ref="O169:O177">SUM(M169:N169)</f>
        <v>0</v>
      </c>
    </row>
    <row r="170" spans="1:15" ht="12.75">
      <c r="A170" s="107" t="s">
        <v>188</v>
      </c>
      <c r="B170" s="83" t="s">
        <v>70</v>
      </c>
      <c r="C170" s="163" t="s">
        <v>69</v>
      </c>
      <c r="D170" s="153">
        <v>0</v>
      </c>
      <c r="E170" s="154">
        <v>0</v>
      </c>
      <c r="F170" s="143">
        <f>SUM(D170:E170)</f>
        <v>0</v>
      </c>
      <c r="G170" s="153">
        <v>0</v>
      </c>
      <c r="H170" s="154">
        <v>0</v>
      </c>
      <c r="I170" s="143">
        <f>SUM(G170:H170)</f>
        <v>0</v>
      </c>
      <c r="J170" s="153">
        <v>0</v>
      </c>
      <c r="K170" s="154">
        <v>0</v>
      </c>
      <c r="L170" s="143">
        <f>SUM(J170:K170)</f>
        <v>0</v>
      </c>
      <c r="M170" s="211">
        <f aca="true" t="shared" si="52" ref="M170:M178">SUM(G170,J170)</f>
        <v>0</v>
      </c>
      <c r="N170" s="154">
        <f aca="true" t="shared" si="53" ref="N170:N178">SUM(H170,K170)</f>
        <v>0</v>
      </c>
      <c r="O170" s="143">
        <f t="shared" si="51"/>
        <v>0</v>
      </c>
    </row>
    <row r="171" spans="1:15" ht="12.75">
      <c r="A171" s="129" t="s">
        <v>191</v>
      </c>
      <c r="B171" s="83" t="s">
        <v>70</v>
      </c>
      <c r="C171" s="164" t="s">
        <v>69</v>
      </c>
      <c r="D171" s="74">
        <v>0</v>
      </c>
      <c r="E171" s="75">
        <v>0</v>
      </c>
      <c r="F171" s="143">
        <f aca="true" t="shared" si="54" ref="F171:F178">SUM(D171:E171)</f>
        <v>0</v>
      </c>
      <c r="G171" s="77">
        <v>0</v>
      </c>
      <c r="H171" s="78">
        <v>0</v>
      </c>
      <c r="I171" s="143">
        <f aca="true" t="shared" si="55" ref="I171:I178">SUM(G171:H171)</f>
        <v>0</v>
      </c>
      <c r="J171" s="77">
        <v>0</v>
      </c>
      <c r="K171" s="78">
        <v>0</v>
      </c>
      <c r="L171" s="143">
        <f aca="true" t="shared" si="56" ref="L171:L178">SUM(J171:K171)</f>
        <v>0</v>
      </c>
      <c r="M171" s="211">
        <f t="shared" si="52"/>
        <v>0</v>
      </c>
      <c r="N171" s="154">
        <f t="shared" si="53"/>
        <v>0</v>
      </c>
      <c r="O171" s="143">
        <f t="shared" si="51"/>
        <v>0</v>
      </c>
    </row>
    <row r="172" spans="1:15" ht="12.75">
      <c r="A172" s="144" t="s">
        <v>199</v>
      </c>
      <c r="B172" s="83" t="s">
        <v>70</v>
      </c>
      <c r="C172" s="212" t="s">
        <v>69</v>
      </c>
      <c r="D172" s="213">
        <v>0</v>
      </c>
      <c r="E172" s="214">
        <v>0</v>
      </c>
      <c r="F172" s="143">
        <f t="shared" si="54"/>
        <v>0</v>
      </c>
      <c r="G172" s="188">
        <v>0</v>
      </c>
      <c r="H172" s="189">
        <v>0</v>
      </c>
      <c r="I172" s="143">
        <f t="shared" si="55"/>
        <v>0</v>
      </c>
      <c r="J172" s="188">
        <v>0</v>
      </c>
      <c r="K172" s="189">
        <v>0</v>
      </c>
      <c r="L172" s="143">
        <f t="shared" si="56"/>
        <v>0</v>
      </c>
      <c r="M172" s="211">
        <f t="shared" si="52"/>
        <v>0</v>
      </c>
      <c r="N172" s="154">
        <f t="shared" si="53"/>
        <v>0</v>
      </c>
      <c r="O172" s="143">
        <f t="shared" si="51"/>
        <v>0</v>
      </c>
    </row>
    <row r="173" spans="1:15" ht="12.75">
      <c r="A173" s="215" t="s">
        <v>213</v>
      </c>
      <c r="B173" s="216" t="s">
        <v>237</v>
      </c>
      <c r="C173" s="217" t="s">
        <v>69</v>
      </c>
      <c r="D173" s="213">
        <v>0</v>
      </c>
      <c r="E173" s="214">
        <v>0</v>
      </c>
      <c r="F173" s="143">
        <f>SUM(D173:E173)</f>
        <v>0</v>
      </c>
      <c r="G173" s="218">
        <v>0</v>
      </c>
      <c r="H173" s="219">
        <v>0</v>
      </c>
      <c r="I173" s="143">
        <f>SUM(G173:H173)</f>
        <v>0</v>
      </c>
      <c r="J173" s="218">
        <v>1</v>
      </c>
      <c r="K173" s="219">
        <v>0</v>
      </c>
      <c r="L173" s="143">
        <f>SUM(J173:K173)</f>
        <v>1</v>
      </c>
      <c r="M173" s="211">
        <f>SUM(G173,J173)</f>
        <v>1</v>
      </c>
      <c r="N173" s="154">
        <f t="shared" si="53"/>
        <v>0</v>
      </c>
      <c r="O173" s="143">
        <f>SUM(M173:N173)</f>
        <v>1</v>
      </c>
    </row>
    <row r="174" spans="1:15" ht="12.75">
      <c r="A174" s="129" t="s">
        <v>189</v>
      </c>
      <c r="B174" s="83" t="s">
        <v>205</v>
      </c>
      <c r="C174" s="164" t="s">
        <v>69</v>
      </c>
      <c r="D174" s="213">
        <v>0</v>
      </c>
      <c r="E174" s="214">
        <v>0</v>
      </c>
      <c r="F174" s="143">
        <f>SUM(D174:E174)</f>
        <v>0</v>
      </c>
      <c r="G174" s="77">
        <v>0</v>
      </c>
      <c r="H174" s="78">
        <v>0</v>
      </c>
      <c r="I174" s="143">
        <f t="shared" si="55"/>
        <v>0</v>
      </c>
      <c r="J174" s="77">
        <v>1</v>
      </c>
      <c r="K174" s="78">
        <v>1</v>
      </c>
      <c r="L174" s="143">
        <f t="shared" si="56"/>
        <v>2</v>
      </c>
      <c r="M174" s="211">
        <f t="shared" si="52"/>
        <v>1</v>
      </c>
      <c r="N174" s="154">
        <f t="shared" si="53"/>
        <v>1</v>
      </c>
      <c r="O174" s="143">
        <f t="shared" si="51"/>
        <v>2</v>
      </c>
    </row>
    <row r="175" spans="1:15" ht="12.75">
      <c r="A175" s="129" t="s">
        <v>146</v>
      </c>
      <c r="B175" s="83" t="s">
        <v>205</v>
      </c>
      <c r="C175" s="164" t="s">
        <v>69</v>
      </c>
      <c r="D175" s="213">
        <v>4</v>
      </c>
      <c r="E175" s="214">
        <v>5</v>
      </c>
      <c r="F175" s="143">
        <f>SUM(D175:E175)</f>
        <v>9</v>
      </c>
      <c r="G175" s="77">
        <v>0</v>
      </c>
      <c r="H175" s="78">
        <v>0</v>
      </c>
      <c r="I175" s="143">
        <f t="shared" si="55"/>
        <v>0</v>
      </c>
      <c r="J175" s="77">
        <v>8</v>
      </c>
      <c r="K175" s="78">
        <v>7</v>
      </c>
      <c r="L175" s="143">
        <f t="shared" si="56"/>
        <v>15</v>
      </c>
      <c r="M175" s="211">
        <f t="shared" si="52"/>
        <v>8</v>
      </c>
      <c r="N175" s="154">
        <f t="shared" si="53"/>
        <v>7</v>
      </c>
      <c r="O175" s="143">
        <f t="shared" si="51"/>
        <v>15</v>
      </c>
    </row>
    <row r="176" spans="1:15" ht="12.75">
      <c r="A176" s="129" t="s">
        <v>214</v>
      </c>
      <c r="B176" s="83" t="s">
        <v>205</v>
      </c>
      <c r="C176" s="164" t="s">
        <v>69</v>
      </c>
      <c r="D176" s="213">
        <v>0</v>
      </c>
      <c r="E176" s="214">
        <v>0</v>
      </c>
      <c r="F176" s="143">
        <f>SUM(D176:E176)</f>
        <v>0</v>
      </c>
      <c r="G176" s="77">
        <v>0</v>
      </c>
      <c r="H176" s="78">
        <v>0</v>
      </c>
      <c r="I176" s="143">
        <f>SUM(G176:H176)</f>
        <v>0</v>
      </c>
      <c r="J176" s="77">
        <v>0</v>
      </c>
      <c r="K176" s="78">
        <v>0</v>
      </c>
      <c r="L176" s="143">
        <f>SUM(J176:K176)</f>
        <v>0</v>
      </c>
      <c r="M176" s="211">
        <f>SUM(G176,J176)</f>
        <v>0</v>
      </c>
      <c r="N176" s="154">
        <f t="shared" si="53"/>
        <v>0</v>
      </c>
      <c r="O176" s="143">
        <f>SUM(M176:N176)</f>
        <v>0</v>
      </c>
    </row>
    <row r="177" spans="1:15" ht="12.75">
      <c r="A177" s="215" t="s">
        <v>243</v>
      </c>
      <c r="B177" s="216" t="s">
        <v>76</v>
      </c>
      <c r="C177" s="217" t="s">
        <v>69</v>
      </c>
      <c r="D177" s="74">
        <v>0</v>
      </c>
      <c r="E177" s="75">
        <v>0</v>
      </c>
      <c r="F177" s="143">
        <f t="shared" si="54"/>
        <v>0</v>
      </c>
      <c r="G177" s="218">
        <v>0</v>
      </c>
      <c r="H177" s="219">
        <v>0</v>
      </c>
      <c r="I177" s="143">
        <f t="shared" si="55"/>
        <v>0</v>
      </c>
      <c r="J177" s="218">
        <v>7</v>
      </c>
      <c r="K177" s="219">
        <v>4</v>
      </c>
      <c r="L177" s="143">
        <f t="shared" si="56"/>
        <v>11</v>
      </c>
      <c r="M177" s="211">
        <f>SUM(G177,J177)</f>
        <v>7</v>
      </c>
      <c r="N177" s="154">
        <f t="shared" si="53"/>
        <v>4</v>
      </c>
      <c r="O177" s="143">
        <f t="shared" si="51"/>
        <v>11</v>
      </c>
    </row>
    <row r="178" spans="1:15" ht="13.5" thickBot="1">
      <c r="A178" s="220" t="s">
        <v>79</v>
      </c>
      <c r="B178" s="221" t="s">
        <v>155</v>
      </c>
      <c r="C178" s="222" t="s">
        <v>69</v>
      </c>
      <c r="D178" s="223">
        <v>0</v>
      </c>
      <c r="E178" s="224">
        <v>0</v>
      </c>
      <c r="F178" s="146">
        <f t="shared" si="54"/>
        <v>0</v>
      </c>
      <c r="G178" s="223">
        <v>0</v>
      </c>
      <c r="H178" s="224">
        <v>0</v>
      </c>
      <c r="I178" s="146">
        <f t="shared" si="55"/>
        <v>0</v>
      </c>
      <c r="J178" s="223">
        <v>0</v>
      </c>
      <c r="K178" s="224">
        <v>0</v>
      </c>
      <c r="L178" s="146">
        <f t="shared" si="56"/>
        <v>0</v>
      </c>
      <c r="M178" s="211">
        <f t="shared" si="52"/>
        <v>0</v>
      </c>
      <c r="N178" s="154">
        <f t="shared" si="53"/>
        <v>0</v>
      </c>
      <c r="O178" s="143">
        <f>SUM(M178:N178)</f>
        <v>0</v>
      </c>
    </row>
    <row r="179" spans="1:15" ht="13.5" thickBot="1">
      <c r="A179" s="451" t="s">
        <v>29</v>
      </c>
      <c r="B179" s="451"/>
      <c r="C179" s="451"/>
      <c r="D179" s="138">
        <f aca="true" t="shared" si="57" ref="D179:O179">SUM(D169:D178)</f>
        <v>4</v>
      </c>
      <c r="E179" s="138">
        <f t="shared" si="57"/>
        <v>5</v>
      </c>
      <c r="F179" s="138">
        <f t="shared" si="57"/>
        <v>9</v>
      </c>
      <c r="G179" s="138">
        <f t="shared" si="57"/>
        <v>0</v>
      </c>
      <c r="H179" s="138">
        <f t="shared" si="57"/>
        <v>0</v>
      </c>
      <c r="I179" s="138">
        <f t="shared" si="57"/>
        <v>0</v>
      </c>
      <c r="J179" s="138">
        <f t="shared" si="57"/>
        <v>17</v>
      </c>
      <c r="K179" s="138">
        <f t="shared" si="57"/>
        <v>12</v>
      </c>
      <c r="L179" s="138">
        <f t="shared" si="57"/>
        <v>29</v>
      </c>
      <c r="M179" s="138">
        <f t="shared" si="57"/>
        <v>17</v>
      </c>
      <c r="N179" s="138">
        <f t="shared" si="57"/>
        <v>12</v>
      </c>
      <c r="O179" s="138">
        <f t="shared" si="57"/>
        <v>29</v>
      </c>
    </row>
    <row r="180" spans="1:15" ht="12.75">
      <c r="A180" s="225"/>
      <c r="B180" s="225"/>
      <c r="C180" s="225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</row>
    <row r="181" spans="1:15" ht="13.5" thickBot="1">
      <c r="A181" s="61"/>
      <c r="B181" s="61"/>
      <c r="C181" s="61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</row>
    <row r="182" spans="1:15" ht="12.75" customHeight="1" thickBot="1">
      <c r="A182" s="392" t="s">
        <v>35</v>
      </c>
      <c r="B182" s="386" t="s">
        <v>38</v>
      </c>
      <c r="C182" s="392" t="s">
        <v>9</v>
      </c>
      <c r="D182" s="33" t="s">
        <v>15</v>
      </c>
      <c r="E182" s="33" t="s">
        <v>16</v>
      </c>
      <c r="F182" s="33" t="s">
        <v>17</v>
      </c>
      <c r="G182" s="33" t="s">
        <v>15</v>
      </c>
      <c r="H182" s="33" t="s">
        <v>16</v>
      </c>
      <c r="I182" s="33" t="s">
        <v>17</v>
      </c>
      <c r="J182" s="33" t="s">
        <v>15</v>
      </c>
      <c r="K182" s="33" t="s">
        <v>16</v>
      </c>
      <c r="L182" s="33" t="s">
        <v>17</v>
      </c>
      <c r="M182" s="64" t="s">
        <v>15</v>
      </c>
      <c r="N182" s="33" t="s">
        <v>16</v>
      </c>
      <c r="O182" s="33" t="s">
        <v>17</v>
      </c>
    </row>
    <row r="183" spans="1:15" s="1" customFormat="1" ht="12.75" customHeight="1">
      <c r="A183" s="161" t="s">
        <v>31</v>
      </c>
      <c r="B183" s="66" t="s">
        <v>205</v>
      </c>
      <c r="C183" s="227" t="s">
        <v>69</v>
      </c>
      <c r="D183" s="68">
        <v>0</v>
      </c>
      <c r="E183" s="140">
        <v>0</v>
      </c>
      <c r="F183" s="73">
        <f>SUM(D183:E183)</f>
        <v>0</v>
      </c>
      <c r="G183" s="68">
        <v>0</v>
      </c>
      <c r="H183" s="140">
        <v>0</v>
      </c>
      <c r="I183" s="73">
        <f>SUM(G183:H183)</f>
        <v>0</v>
      </c>
      <c r="J183" s="68">
        <v>0</v>
      </c>
      <c r="K183" s="140">
        <v>0</v>
      </c>
      <c r="L183" s="73">
        <f>SUM(J183:K183)</f>
        <v>0</v>
      </c>
      <c r="M183" s="228">
        <f>SUM(G183,J183)</f>
        <v>0</v>
      </c>
      <c r="N183" s="140">
        <f>SUM(H183,K183)</f>
        <v>0</v>
      </c>
      <c r="O183" s="73">
        <f>SUM(M183:N183)</f>
        <v>0</v>
      </c>
    </row>
    <row r="184" spans="1:15" ht="13.5" thickBot="1">
      <c r="A184" s="107" t="s">
        <v>80</v>
      </c>
      <c r="B184" s="109" t="s">
        <v>73</v>
      </c>
      <c r="C184" s="151" t="s">
        <v>81</v>
      </c>
      <c r="D184" s="153">
        <v>0</v>
      </c>
      <c r="E184" s="154">
        <v>0</v>
      </c>
      <c r="F184" s="93">
        <f>SUM(D184:E184)</f>
        <v>0</v>
      </c>
      <c r="G184" s="188">
        <v>0</v>
      </c>
      <c r="H184" s="189">
        <v>0</v>
      </c>
      <c r="I184" s="93">
        <f>SUM(G184:H184)</f>
        <v>0</v>
      </c>
      <c r="J184" s="188">
        <v>0</v>
      </c>
      <c r="K184" s="189">
        <v>0</v>
      </c>
      <c r="L184" s="93">
        <f>SUM(J184:K184)</f>
        <v>0</v>
      </c>
      <c r="M184" s="229">
        <f>SUM(G184,J184)</f>
        <v>0</v>
      </c>
      <c r="N184" s="189">
        <f>SUM(H184,K184)</f>
        <v>0</v>
      </c>
      <c r="O184" s="93">
        <f>SUM(M184:N184)</f>
        <v>0</v>
      </c>
    </row>
    <row r="185" spans="1:15" ht="13.5" thickBot="1">
      <c r="A185" s="418" t="s">
        <v>29</v>
      </c>
      <c r="B185" s="418"/>
      <c r="C185" s="418"/>
      <c r="D185" s="105">
        <f>SUM(D183:D184)</f>
        <v>0</v>
      </c>
      <c r="E185" s="105">
        <f aca="true" t="shared" si="58" ref="E185:O185">SUM(E183:E184)</f>
        <v>0</v>
      </c>
      <c r="F185" s="105">
        <f t="shared" si="58"/>
        <v>0</v>
      </c>
      <c r="G185" s="105">
        <f t="shared" si="58"/>
        <v>0</v>
      </c>
      <c r="H185" s="105">
        <f t="shared" si="58"/>
        <v>0</v>
      </c>
      <c r="I185" s="105">
        <f t="shared" si="58"/>
        <v>0</v>
      </c>
      <c r="J185" s="105">
        <f t="shared" si="58"/>
        <v>0</v>
      </c>
      <c r="K185" s="105">
        <f t="shared" si="58"/>
        <v>0</v>
      </c>
      <c r="L185" s="105">
        <f t="shared" si="58"/>
        <v>0</v>
      </c>
      <c r="M185" s="105">
        <f t="shared" si="58"/>
        <v>0</v>
      </c>
      <c r="N185" s="105">
        <f t="shared" si="58"/>
        <v>0</v>
      </c>
      <c r="O185" s="105">
        <f t="shared" si="58"/>
        <v>0</v>
      </c>
    </row>
    <row r="186" spans="1:15" ht="13.5" thickBot="1">
      <c r="A186" s="407" t="s">
        <v>36</v>
      </c>
      <c r="B186" s="407"/>
      <c r="C186" s="407"/>
      <c r="D186" s="384">
        <f aca="true" t="shared" si="59" ref="D186:O186">SUM(D161,D179,D185)</f>
        <v>297</v>
      </c>
      <c r="E186" s="384">
        <f t="shared" si="59"/>
        <v>376</v>
      </c>
      <c r="F186" s="384">
        <f t="shared" si="59"/>
        <v>673</v>
      </c>
      <c r="G186" s="384">
        <f t="shared" si="59"/>
        <v>279</v>
      </c>
      <c r="H186" s="384">
        <f t="shared" si="59"/>
        <v>356</v>
      </c>
      <c r="I186" s="384">
        <f t="shared" si="59"/>
        <v>635</v>
      </c>
      <c r="J186" s="384">
        <f t="shared" si="59"/>
        <v>2317</v>
      </c>
      <c r="K186" s="384">
        <f t="shared" si="59"/>
        <v>2623</v>
      </c>
      <c r="L186" s="384">
        <f t="shared" si="59"/>
        <v>4940</v>
      </c>
      <c r="M186" s="384">
        <f t="shared" si="59"/>
        <v>2596</v>
      </c>
      <c r="N186" s="384">
        <f t="shared" si="59"/>
        <v>2979</v>
      </c>
      <c r="O186" s="384">
        <f t="shared" si="59"/>
        <v>5575</v>
      </c>
    </row>
    <row r="187" spans="1:15" ht="13.5" thickBot="1">
      <c r="A187" s="114"/>
      <c r="B187" s="114"/>
      <c r="C187" s="114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</row>
    <row r="188" spans="1:15" ht="13.5" thickBot="1">
      <c r="A188" s="431" t="s">
        <v>82</v>
      </c>
      <c r="B188" s="431"/>
      <c r="C188" s="431"/>
      <c r="D188" s="431"/>
      <c r="E188" s="431"/>
      <c r="F188" s="431"/>
      <c r="G188" s="454" t="s">
        <v>6</v>
      </c>
      <c r="H188" s="455"/>
      <c r="I188" s="455"/>
      <c r="J188" s="455"/>
      <c r="K188" s="455"/>
      <c r="L188" s="455"/>
      <c r="M188" s="455"/>
      <c r="N188" s="455"/>
      <c r="O188" s="456"/>
    </row>
    <row r="189" spans="1:15" ht="13.5" thickBot="1">
      <c r="A189" s="392" t="s">
        <v>7</v>
      </c>
      <c r="B189" s="416" t="s">
        <v>38</v>
      </c>
      <c r="C189" s="402" t="s">
        <v>9</v>
      </c>
      <c r="D189" s="408" t="s">
        <v>10</v>
      </c>
      <c r="E189" s="408"/>
      <c r="F189" s="408"/>
      <c r="G189" s="404" t="s">
        <v>11</v>
      </c>
      <c r="H189" s="405"/>
      <c r="I189" s="406"/>
      <c r="J189" s="408" t="s">
        <v>12</v>
      </c>
      <c r="K189" s="408"/>
      <c r="L189" s="408"/>
      <c r="M189" s="408" t="s">
        <v>13</v>
      </c>
      <c r="N189" s="408"/>
      <c r="O189" s="408"/>
    </row>
    <row r="190" spans="1:15" ht="13.5" thickBot="1">
      <c r="A190" s="392" t="s">
        <v>14</v>
      </c>
      <c r="B190" s="417"/>
      <c r="C190" s="403"/>
      <c r="D190" s="33" t="s">
        <v>15</v>
      </c>
      <c r="E190" s="33" t="s">
        <v>16</v>
      </c>
      <c r="F190" s="33" t="s">
        <v>17</v>
      </c>
      <c r="G190" s="33" t="s">
        <v>15</v>
      </c>
      <c r="H190" s="33" t="s">
        <v>16</v>
      </c>
      <c r="I190" s="33" t="s">
        <v>17</v>
      </c>
      <c r="J190" s="33" t="s">
        <v>15</v>
      </c>
      <c r="K190" s="33" t="s">
        <v>16</v>
      </c>
      <c r="L190" s="33" t="s">
        <v>17</v>
      </c>
      <c r="M190" s="33" t="s">
        <v>15</v>
      </c>
      <c r="N190" s="33" t="s">
        <v>16</v>
      </c>
      <c r="O190" s="33" t="s">
        <v>17</v>
      </c>
    </row>
    <row r="191" spans="1:15" ht="12.75">
      <c r="A191" s="107" t="s">
        <v>244</v>
      </c>
      <c r="B191" s="109" t="s">
        <v>84</v>
      </c>
      <c r="C191" s="163" t="s">
        <v>85</v>
      </c>
      <c r="D191" s="85">
        <v>1</v>
      </c>
      <c r="E191" s="86">
        <v>1</v>
      </c>
      <c r="F191" s="85">
        <f>SUM(D191:E191)</f>
        <v>2</v>
      </c>
      <c r="G191" s="85">
        <v>0</v>
      </c>
      <c r="H191" s="86">
        <v>0</v>
      </c>
      <c r="I191" s="100">
        <f>SUM(G191:H191)</f>
        <v>0</v>
      </c>
      <c r="J191" s="230">
        <v>57</v>
      </c>
      <c r="K191" s="231">
        <v>19</v>
      </c>
      <c r="L191" s="100">
        <f>SUM(J191:K191)</f>
        <v>76</v>
      </c>
      <c r="M191" s="232">
        <f aca="true" t="shared" si="60" ref="M191:N194">SUM(G191,J191)</f>
        <v>57</v>
      </c>
      <c r="N191" s="231">
        <f t="shared" si="60"/>
        <v>19</v>
      </c>
      <c r="O191" s="233">
        <f>SUM(M191:N191)</f>
        <v>76</v>
      </c>
    </row>
    <row r="192" spans="1:15" ht="12.75">
      <c r="A192" s="129" t="s">
        <v>184</v>
      </c>
      <c r="B192" s="88" t="s">
        <v>84</v>
      </c>
      <c r="C192" s="212" t="s">
        <v>85</v>
      </c>
      <c r="D192" s="153">
        <v>0</v>
      </c>
      <c r="E192" s="78">
        <v>0</v>
      </c>
      <c r="F192" s="153">
        <f>SUM(D192:E192)</f>
        <v>0</v>
      </c>
      <c r="G192" s="85">
        <v>0</v>
      </c>
      <c r="H192" s="86">
        <v>0</v>
      </c>
      <c r="I192" s="234">
        <f>SUM(G192:H192)</f>
        <v>0</v>
      </c>
      <c r="J192" s="85">
        <v>61</v>
      </c>
      <c r="K192" s="86">
        <v>12</v>
      </c>
      <c r="L192" s="87">
        <f>SUM(J192:K192)</f>
        <v>73</v>
      </c>
      <c r="M192" s="85">
        <f t="shared" si="60"/>
        <v>61</v>
      </c>
      <c r="N192" s="86">
        <f t="shared" si="60"/>
        <v>12</v>
      </c>
      <c r="O192" s="87">
        <f>SUM(M192:N192)</f>
        <v>73</v>
      </c>
    </row>
    <row r="193" spans="1:15" ht="12.75">
      <c r="A193" s="129" t="s">
        <v>83</v>
      </c>
      <c r="B193" s="88" t="s">
        <v>84</v>
      </c>
      <c r="C193" s="212" t="s">
        <v>85</v>
      </c>
      <c r="D193" s="153">
        <v>6</v>
      </c>
      <c r="E193" s="78">
        <v>4</v>
      </c>
      <c r="F193" s="153">
        <f>SUM(D193:E193)</f>
        <v>10</v>
      </c>
      <c r="G193" s="85">
        <v>6</v>
      </c>
      <c r="H193" s="86">
        <v>4</v>
      </c>
      <c r="I193" s="234">
        <f>SUM(G193:H193)</f>
        <v>10</v>
      </c>
      <c r="J193" s="85">
        <v>125</v>
      </c>
      <c r="K193" s="86">
        <v>38</v>
      </c>
      <c r="L193" s="87">
        <f>SUM(J193:K193)</f>
        <v>163</v>
      </c>
      <c r="M193" s="85">
        <f t="shared" si="60"/>
        <v>131</v>
      </c>
      <c r="N193" s="86">
        <f t="shared" si="60"/>
        <v>42</v>
      </c>
      <c r="O193" s="87">
        <f>SUM(M193:N193)</f>
        <v>173</v>
      </c>
    </row>
    <row r="194" spans="1:15" ht="13.5" thickBot="1">
      <c r="A194" s="235" t="s">
        <v>224</v>
      </c>
      <c r="B194" s="88" t="s">
        <v>84</v>
      </c>
      <c r="C194" s="212" t="s">
        <v>85</v>
      </c>
      <c r="D194" s="77">
        <v>0</v>
      </c>
      <c r="E194" s="78">
        <v>0</v>
      </c>
      <c r="F194" s="77">
        <f>SUM(D194:E194)</f>
        <v>0</v>
      </c>
      <c r="G194" s="110">
        <v>0</v>
      </c>
      <c r="H194" s="111">
        <v>0</v>
      </c>
      <c r="I194" s="234">
        <f>SUM(G194:H194)</f>
        <v>0</v>
      </c>
      <c r="J194" s="110">
        <v>2</v>
      </c>
      <c r="K194" s="111">
        <v>2</v>
      </c>
      <c r="L194" s="87">
        <f>SUM(J194:K194)</f>
        <v>4</v>
      </c>
      <c r="M194" s="85">
        <f t="shared" si="60"/>
        <v>2</v>
      </c>
      <c r="N194" s="86">
        <f t="shared" si="60"/>
        <v>2</v>
      </c>
      <c r="O194" s="87">
        <f>SUM(M194:N194)</f>
        <v>4</v>
      </c>
    </row>
    <row r="195" spans="1:15" ht="13.5" thickBot="1">
      <c r="A195" s="457" t="s">
        <v>29</v>
      </c>
      <c r="B195" s="457"/>
      <c r="C195" s="457"/>
      <c r="D195" s="166">
        <f aca="true" t="shared" si="61" ref="D195:O195">SUM(D191:D194)</f>
        <v>7</v>
      </c>
      <c r="E195" s="166">
        <f t="shared" si="61"/>
        <v>5</v>
      </c>
      <c r="F195" s="166">
        <f t="shared" si="61"/>
        <v>12</v>
      </c>
      <c r="G195" s="166">
        <f t="shared" si="61"/>
        <v>6</v>
      </c>
      <c r="H195" s="166">
        <f t="shared" si="61"/>
        <v>4</v>
      </c>
      <c r="I195" s="166">
        <f t="shared" si="61"/>
        <v>10</v>
      </c>
      <c r="J195" s="166">
        <f t="shared" si="61"/>
        <v>245</v>
      </c>
      <c r="K195" s="166">
        <f t="shared" si="61"/>
        <v>71</v>
      </c>
      <c r="L195" s="166">
        <f t="shared" si="61"/>
        <v>316</v>
      </c>
      <c r="M195" s="166">
        <f t="shared" si="61"/>
        <v>251</v>
      </c>
      <c r="N195" s="166">
        <f t="shared" si="61"/>
        <v>75</v>
      </c>
      <c r="O195" s="166">
        <f t="shared" si="61"/>
        <v>326</v>
      </c>
    </row>
    <row r="196" spans="1:15" ht="13.5" thickBot="1">
      <c r="A196" s="236"/>
      <c r="B196" s="236"/>
      <c r="C196" s="23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.5" thickBot="1">
      <c r="A197" s="392" t="s">
        <v>30</v>
      </c>
      <c r="B197" s="386" t="s">
        <v>38</v>
      </c>
      <c r="C197" s="392" t="s">
        <v>9</v>
      </c>
      <c r="D197" s="33" t="s">
        <v>15</v>
      </c>
      <c r="E197" s="117" t="s">
        <v>16</v>
      </c>
      <c r="F197" s="237" t="s">
        <v>17</v>
      </c>
      <c r="G197" s="237" t="s">
        <v>15</v>
      </c>
      <c r="H197" s="237" t="s">
        <v>16</v>
      </c>
      <c r="I197" s="237" t="s">
        <v>17</v>
      </c>
      <c r="J197" s="237" t="s">
        <v>15</v>
      </c>
      <c r="K197" s="237" t="s">
        <v>16</v>
      </c>
      <c r="L197" s="237" t="s">
        <v>17</v>
      </c>
      <c r="M197" s="237" t="s">
        <v>15</v>
      </c>
      <c r="N197" s="237" t="s">
        <v>16</v>
      </c>
      <c r="O197" s="237" t="s">
        <v>17</v>
      </c>
    </row>
    <row r="198" spans="1:15" ht="13.5" thickBot="1">
      <c r="A198" s="238" t="s">
        <v>249</v>
      </c>
      <c r="B198" s="131" t="s">
        <v>84</v>
      </c>
      <c r="C198" s="239" t="s">
        <v>86</v>
      </c>
      <c r="D198" s="149">
        <v>0</v>
      </c>
      <c r="E198" s="240">
        <v>0</v>
      </c>
      <c r="F198" s="78">
        <f>SUM(D198:E198)</f>
        <v>0</v>
      </c>
      <c r="G198" s="78">
        <v>0</v>
      </c>
      <c r="H198" s="78">
        <v>0</v>
      </c>
      <c r="I198" s="78">
        <f>SUM(G198:H198)</f>
        <v>0</v>
      </c>
      <c r="J198" s="78">
        <v>14</v>
      </c>
      <c r="K198" s="78">
        <v>22</v>
      </c>
      <c r="L198" s="78">
        <f>SUM(J198:K198)</f>
        <v>36</v>
      </c>
      <c r="M198" s="78">
        <f>SUM(G198,J198)</f>
        <v>14</v>
      </c>
      <c r="N198" s="78">
        <f>SUM(H198,K198)</f>
        <v>22</v>
      </c>
      <c r="O198" s="78">
        <f>SUM(M198:N198)</f>
        <v>36</v>
      </c>
    </row>
    <row r="199" spans="1:15" ht="13.5" thickBot="1">
      <c r="A199" s="458" t="s">
        <v>29</v>
      </c>
      <c r="B199" s="459"/>
      <c r="C199" s="459"/>
      <c r="D199" s="149">
        <f>D198</f>
        <v>0</v>
      </c>
      <c r="E199" s="241">
        <f aca="true" t="shared" si="62" ref="E199:N199">E198</f>
        <v>0</v>
      </c>
      <c r="F199" s="78">
        <f t="shared" si="62"/>
        <v>0</v>
      </c>
      <c r="G199" s="78">
        <f t="shared" si="62"/>
        <v>0</v>
      </c>
      <c r="H199" s="78">
        <f t="shared" si="62"/>
        <v>0</v>
      </c>
      <c r="I199" s="78">
        <f t="shared" si="62"/>
        <v>0</v>
      </c>
      <c r="J199" s="78">
        <f t="shared" si="62"/>
        <v>14</v>
      </c>
      <c r="K199" s="78">
        <f t="shared" si="62"/>
        <v>22</v>
      </c>
      <c r="L199" s="78">
        <f t="shared" si="62"/>
        <v>36</v>
      </c>
      <c r="M199" s="78">
        <f t="shared" si="62"/>
        <v>14</v>
      </c>
      <c r="N199" s="78">
        <f t="shared" si="62"/>
        <v>22</v>
      </c>
      <c r="O199" s="78">
        <f>O198</f>
        <v>36</v>
      </c>
    </row>
    <row r="200" spans="1:15" ht="13.5" thickBot="1">
      <c r="A200" s="94"/>
      <c r="B200" s="94"/>
      <c r="C200" s="94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</row>
    <row r="201" spans="1:15" ht="13.5" thickBot="1">
      <c r="A201" s="392" t="s">
        <v>35</v>
      </c>
      <c r="B201" s="386" t="s">
        <v>38</v>
      </c>
      <c r="C201" s="392" t="s">
        <v>9</v>
      </c>
      <c r="D201" s="33" t="s">
        <v>15</v>
      </c>
      <c r="E201" s="33" t="s">
        <v>16</v>
      </c>
      <c r="F201" s="33" t="s">
        <v>17</v>
      </c>
      <c r="G201" s="33" t="s">
        <v>15</v>
      </c>
      <c r="H201" s="33" t="s">
        <v>16</v>
      </c>
      <c r="I201" s="33" t="s">
        <v>17</v>
      </c>
      <c r="J201" s="33" t="s">
        <v>15</v>
      </c>
      <c r="K201" s="33" t="s">
        <v>16</v>
      </c>
      <c r="L201" s="33" t="s">
        <v>17</v>
      </c>
      <c r="M201" s="64" t="s">
        <v>15</v>
      </c>
      <c r="N201" s="33" t="s">
        <v>16</v>
      </c>
      <c r="O201" s="33" t="s">
        <v>17</v>
      </c>
    </row>
    <row r="202" spans="1:15" ht="13.5" thickBot="1">
      <c r="A202" s="242" t="s">
        <v>232</v>
      </c>
      <c r="B202" s="131" t="s">
        <v>84</v>
      </c>
      <c r="C202" s="239" t="s">
        <v>86</v>
      </c>
      <c r="D202" s="243">
        <v>0</v>
      </c>
      <c r="E202" s="244">
        <v>0</v>
      </c>
      <c r="F202" s="245">
        <f>SUM(D202:E202)</f>
        <v>0</v>
      </c>
      <c r="G202" s="101">
        <v>0</v>
      </c>
      <c r="H202" s="99">
        <v>0</v>
      </c>
      <c r="I202" s="100">
        <f>SUM(G202:H202)</f>
        <v>0</v>
      </c>
      <c r="J202" s="101">
        <v>5</v>
      </c>
      <c r="K202" s="244">
        <v>5</v>
      </c>
      <c r="L202" s="100">
        <f>SUM(J202:K202)</f>
        <v>10</v>
      </c>
      <c r="M202" s="101">
        <f>SUM(G202,J202)</f>
        <v>5</v>
      </c>
      <c r="N202" s="244">
        <f>SUM(H202,K202)</f>
        <v>5</v>
      </c>
      <c r="O202" s="100">
        <f>SUM(M202:N202)</f>
        <v>10</v>
      </c>
    </row>
    <row r="203" spans="1:15" ht="13.5" thickBot="1">
      <c r="A203" s="242" t="s">
        <v>161</v>
      </c>
      <c r="B203" s="131" t="s">
        <v>84</v>
      </c>
      <c r="C203" s="239" t="s">
        <v>86</v>
      </c>
      <c r="D203" s="110">
        <v>0</v>
      </c>
      <c r="E203" s="111">
        <v>0</v>
      </c>
      <c r="F203" s="112">
        <f>SUM(D203:E203)</f>
        <v>0</v>
      </c>
      <c r="G203" s="246">
        <v>0</v>
      </c>
      <c r="H203" s="247">
        <v>0</v>
      </c>
      <c r="I203" s="248">
        <f>SUM(G203:H203)</f>
        <v>0</v>
      </c>
      <c r="J203" s="246">
        <v>0</v>
      </c>
      <c r="K203" s="111">
        <v>2</v>
      </c>
      <c r="L203" s="248">
        <f>SUM(J203:K203)</f>
        <v>2</v>
      </c>
      <c r="M203" s="249">
        <f>SUM(G203,J203)</f>
        <v>0</v>
      </c>
      <c r="N203" s="111">
        <f>SUM(H203,K203)</f>
        <v>2</v>
      </c>
      <c r="O203" s="248">
        <f>SUM(M203:N203)</f>
        <v>2</v>
      </c>
    </row>
    <row r="204" spans="1:15" ht="13.5" thickBot="1">
      <c r="A204" s="465" t="s">
        <v>29</v>
      </c>
      <c r="B204" s="466"/>
      <c r="C204" s="466"/>
      <c r="D204" s="149">
        <f>SUM(D202:D203)</f>
        <v>0</v>
      </c>
      <c r="E204" s="149">
        <f aca="true" t="shared" si="63" ref="E204:O204">SUM(E202:E203)</f>
        <v>0</v>
      </c>
      <c r="F204" s="149">
        <f t="shared" si="63"/>
        <v>0</v>
      </c>
      <c r="G204" s="149">
        <f t="shared" si="63"/>
        <v>0</v>
      </c>
      <c r="H204" s="149">
        <f t="shared" si="63"/>
        <v>0</v>
      </c>
      <c r="I204" s="149">
        <f t="shared" si="63"/>
        <v>0</v>
      </c>
      <c r="J204" s="149">
        <f t="shared" si="63"/>
        <v>5</v>
      </c>
      <c r="K204" s="149">
        <f t="shared" si="63"/>
        <v>7</v>
      </c>
      <c r="L204" s="149">
        <f t="shared" si="63"/>
        <v>12</v>
      </c>
      <c r="M204" s="149">
        <f t="shared" si="63"/>
        <v>5</v>
      </c>
      <c r="N204" s="149">
        <f t="shared" si="63"/>
        <v>7</v>
      </c>
      <c r="O204" s="149">
        <f t="shared" si="63"/>
        <v>12</v>
      </c>
    </row>
    <row r="205" spans="1:15" ht="13.5" thickBot="1">
      <c r="A205" s="460" t="s">
        <v>36</v>
      </c>
      <c r="B205" s="460"/>
      <c r="C205" s="460"/>
      <c r="D205" s="384">
        <f>D195+D199+D204</f>
        <v>7</v>
      </c>
      <c r="E205" s="384">
        <f>E195+E199+E204</f>
        <v>5</v>
      </c>
      <c r="F205" s="384">
        <f aca="true" t="shared" si="64" ref="F205:N205">F195+F199+F204</f>
        <v>12</v>
      </c>
      <c r="G205" s="384">
        <f t="shared" si="64"/>
        <v>6</v>
      </c>
      <c r="H205" s="384">
        <f t="shared" si="64"/>
        <v>4</v>
      </c>
      <c r="I205" s="384">
        <f t="shared" si="64"/>
        <v>10</v>
      </c>
      <c r="J205" s="384">
        <f t="shared" si="64"/>
        <v>264</v>
      </c>
      <c r="K205" s="384">
        <f t="shared" si="64"/>
        <v>100</v>
      </c>
      <c r="L205" s="384">
        <f t="shared" si="64"/>
        <v>364</v>
      </c>
      <c r="M205" s="384">
        <f t="shared" si="64"/>
        <v>270</v>
      </c>
      <c r="N205" s="384">
        <f t="shared" si="64"/>
        <v>104</v>
      </c>
      <c r="O205" s="384">
        <f>O195+O199+O204</f>
        <v>374</v>
      </c>
    </row>
    <row r="206" spans="1:15" ht="12.75">
      <c r="A206" s="173"/>
      <c r="B206" s="173"/>
      <c r="C206" s="173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</row>
    <row r="207" spans="1:15" ht="12.75" customHeight="1" thickBot="1">
      <c r="A207" s="61"/>
      <c r="B207" s="61"/>
      <c r="C207" s="61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</row>
    <row r="208" spans="1:15" ht="11.25" customHeight="1" thickBot="1">
      <c r="A208" s="419" t="s">
        <v>87</v>
      </c>
      <c r="B208" s="420"/>
      <c r="C208" s="420"/>
      <c r="D208" s="420"/>
      <c r="E208" s="420"/>
      <c r="F208" s="420"/>
      <c r="G208" s="461" t="s">
        <v>6</v>
      </c>
      <c r="H208" s="455"/>
      <c r="I208" s="455"/>
      <c r="J208" s="455"/>
      <c r="K208" s="455"/>
      <c r="L208" s="455"/>
      <c r="M208" s="455"/>
      <c r="N208" s="455"/>
      <c r="O208" s="456"/>
    </row>
    <row r="209" spans="1:15" ht="13.5" thickBot="1">
      <c r="A209" s="391" t="s">
        <v>7</v>
      </c>
      <c r="B209" s="416" t="s">
        <v>38</v>
      </c>
      <c r="C209" s="402" t="s">
        <v>9</v>
      </c>
      <c r="D209" s="417" t="s">
        <v>10</v>
      </c>
      <c r="E209" s="417"/>
      <c r="F209" s="417"/>
      <c r="G209" s="404" t="s">
        <v>11</v>
      </c>
      <c r="H209" s="405"/>
      <c r="I209" s="406"/>
      <c r="J209" s="417" t="s">
        <v>12</v>
      </c>
      <c r="K209" s="417"/>
      <c r="L209" s="417"/>
      <c r="M209" s="417" t="s">
        <v>13</v>
      </c>
      <c r="N209" s="417"/>
      <c r="O209" s="417"/>
    </row>
    <row r="210" spans="1:15" ht="11.25" customHeight="1" thickBot="1">
      <c r="A210" s="392" t="s">
        <v>14</v>
      </c>
      <c r="B210" s="417"/>
      <c r="C210" s="403"/>
      <c r="D210" s="392" t="s">
        <v>15</v>
      </c>
      <c r="E210" s="392" t="s">
        <v>16</v>
      </c>
      <c r="F210" s="392" t="s">
        <v>17</v>
      </c>
      <c r="G210" s="392" t="s">
        <v>15</v>
      </c>
      <c r="H210" s="392" t="s">
        <v>16</v>
      </c>
      <c r="I210" s="392" t="s">
        <v>17</v>
      </c>
      <c r="J210" s="392" t="s">
        <v>15</v>
      </c>
      <c r="K210" s="392" t="s">
        <v>16</v>
      </c>
      <c r="L210" s="392" t="s">
        <v>17</v>
      </c>
      <c r="M210" s="392" t="s">
        <v>15</v>
      </c>
      <c r="N210" s="392" t="s">
        <v>16</v>
      </c>
      <c r="O210" s="392" t="s">
        <v>17</v>
      </c>
    </row>
    <row r="211" spans="1:15" ht="12.75">
      <c r="A211" s="107" t="s">
        <v>88</v>
      </c>
      <c r="B211" s="109" t="s">
        <v>66</v>
      </c>
      <c r="C211" s="207" t="s">
        <v>20</v>
      </c>
      <c r="D211" s="68">
        <v>4</v>
      </c>
      <c r="E211" s="140">
        <v>8</v>
      </c>
      <c r="F211" s="100">
        <f>SUM(D211:E211)</f>
        <v>12</v>
      </c>
      <c r="G211" s="101">
        <v>4</v>
      </c>
      <c r="H211" s="99">
        <v>5</v>
      </c>
      <c r="I211" s="100">
        <f aca="true" t="shared" si="65" ref="I211:I217">SUM(G211:H211)</f>
        <v>9</v>
      </c>
      <c r="J211" s="101">
        <v>19</v>
      </c>
      <c r="K211" s="99">
        <v>16</v>
      </c>
      <c r="L211" s="100">
        <f aca="true" t="shared" si="66" ref="L211:L217">SUM(J211:K211)</f>
        <v>35</v>
      </c>
      <c r="M211" s="232">
        <f>SUM(G211,J211)</f>
        <v>23</v>
      </c>
      <c r="N211" s="231">
        <f>SUM(H211,K211)</f>
        <v>21</v>
      </c>
      <c r="O211" s="233">
        <f aca="true" t="shared" si="67" ref="O211:O217">SUM(M211:N211)</f>
        <v>44</v>
      </c>
    </row>
    <row r="212" spans="1:15" ht="12.75">
      <c r="A212" s="250" t="s">
        <v>226</v>
      </c>
      <c r="B212" s="65" t="s">
        <v>66</v>
      </c>
      <c r="C212" s="195" t="s">
        <v>20</v>
      </c>
      <c r="D212" s="77">
        <v>0</v>
      </c>
      <c r="E212" s="78">
        <v>0</v>
      </c>
      <c r="F212" s="233">
        <f aca="true" t="shared" si="68" ref="F212:F217">SUM(D212:E212)</f>
        <v>0</v>
      </c>
      <c r="G212" s="85">
        <v>0</v>
      </c>
      <c r="H212" s="86">
        <v>0</v>
      </c>
      <c r="I212" s="233">
        <f t="shared" si="65"/>
        <v>0</v>
      </c>
      <c r="J212" s="85">
        <v>8</v>
      </c>
      <c r="K212" s="86">
        <v>13</v>
      </c>
      <c r="L212" s="233">
        <f t="shared" si="66"/>
        <v>21</v>
      </c>
      <c r="M212" s="251">
        <f aca="true" t="shared" si="69" ref="M212:M217">SUM(G212,J212)</f>
        <v>8</v>
      </c>
      <c r="N212" s="86">
        <f aca="true" t="shared" si="70" ref="N212:N217">SUM(H212,K212)</f>
        <v>13</v>
      </c>
      <c r="O212" s="233">
        <f t="shared" si="67"/>
        <v>21</v>
      </c>
    </row>
    <row r="213" spans="1:15" ht="12.75">
      <c r="A213" s="129" t="s">
        <v>174</v>
      </c>
      <c r="B213" s="65" t="s">
        <v>145</v>
      </c>
      <c r="C213" s="195" t="s">
        <v>20</v>
      </c>
      <c r="D213" s="77">
        <v>0</v>
      </c>
      <c r="E213" s="78">
        <v>0</v>
      </c>
      <c r="F213" s="233">
        <f>SUM(D213:E213)</f>
        <v>0</v>
      </c>
      <c r="G213" s="85">
        <v>0</v>
      </c>
      <c r="H213" s="86">
        <v>0</v>
      </c>
      <c r="I213" s="233">
        <f t="shared" si="65"/>
        <v>0</v>
      </c>
      <c r="J213" s="85">
        <v>1</v>
      </c>
      <c r="K213" s="86">
        <v>0</v>
      </c>
      <c r="L213" s="233">
        <f t="shared" si="66"/>
        <v>1</v>
      </c>
      <c r="M213" s="251">
        <f>SUM(G213,J213)</f>
        <v>1</v>
      </c>
      <c r="N213" s="86">
        <f t="shared" si="70"/>
        <v>0</v>
      </c>
      <c r="O213" s="233">
        <f>SUM(M213:N213)</f>
        <v>1</v>
      </c>
    </row>
    <row r="214" spans="1:15" ht="12.75">
      <c r="A214" s="129" t="s">
        <v>131</v>
      </c>
      <c r="B214" s="65" t="s">
        <v>66</v>
      </c>
      <c r="C214" s="195" t="s">
        <v>20</v>
      </c>
      <c r="D214" s="77">
        <v>26</v>
      </c>
      <c r="E214" s="78">
        <v>27</v>
      </c>
      <c r="F214" s="233">
        <f t="shared" si="68"/>
        <v>53</v>
      </c>
      <c r="G214" s="85">
        <v>28</v>
      </c>
      <c r="H214" s="86">
        <v>27</v>
      </c>
      <c r="I214" s="233">
        <f t="shared" si="65"/>
        <v>55</v>
      </c>
      <c r="J214" s="85">
        <v>374</v>
      </c>
      <c r="K214" s="86">
        <v>279</v>
      </c>
      <c r="L214" s="233">
        <f t="shared" si="66"/>
        <v>653</v>
      </c>
      <c r="M214" s="251">
        <f t="shared" si="69"/>
        <v>402</v>
      </c>
      <c r="N214" s="86">
        <f t="shared" si="70"/>
        <v>306</v>
      </c>
      <c r="O214" s="233">
        <f t="shared" si="67"/>
        <v>708</v>
      </c>
    </row>
    <row r="215" spans="1:20" s="253" customFormat="1" ht="12.75">
      <c r="A215" s="196" t="s">
        <v>175</v>
      </c>
      <c r="B215" s="65" t="s">
        <v>66</v>
      </c>
      <c r="C215" s="195" t="s">
        <v>20</v>
      </c>
      <c r="D215" s="77">
        <v>4</v>
      </c>
      <c r="E215" s="78">
        <v>8</v>
      </c>
      <c r="F215" s="233">
        <f t="shared" si="68"/>
        <v>12</v>
      </c>
      <c r="G215" s="85">
        <v>3</v>
      </c>
      <c r="H215" s="86">
        <v>9</v>
      </c>
      <c r="I215" s="233">
        <f t="shared" si="65"/>
        <v>12</v>
      </c>
      <c r="J215" s="85">
        <v>41</v>
      </c>
      <c r="K215" s="86">
        <v>64</v>
      </c>
      <c r="L215" s="233">
        <f t="shared" si="66"/>
        <v>105</v>
      </c>
      <c r="M215" s="251">
        <f t="shared" si="69"/>
        <v>44</v>
      </c>
      <c r="N215" s="86">
        <f t="shared" si="70"/>
        <v>73</v>
      </c>
      <c r="O215" s="233">
        <f t="shared" si="67"/>
        <v>117</v>
      </c>
      <c r="P215" s="252"/>
      <c r="Q215" s="252"/>
      <c r="R215" s="252"/>
      <c r="S215" s="252"/>
      <c r="T215" s="252"/>
    </row>
    <row r="216" spans="1:20" s="253" customFormat="1" ht="12.75">
      <c r="A216" s="196" t="s">
        <v>227</v>
      </c>
      <c r="B216" s="65" t="s">
        <v>66</v>
      </c>
      <c r="C216" s="195" t="s">
        <v>20</v>
      </c>
      <c r="D216" s="77">
        <v>0</v>
      </c>
      <c r="E216" s="78">
        <v>0</v>
      </c>
      <c r="F216" s="233">
        <f t="shared" si="68"/>
        <v>0</v>
      </c>
      <c r="G216" s="85">
        <v>0</v>
      </c>
      <c r="H216" s="86">
        <v>0</v>
      </c>
      <c r="I216" s="233">
        <f t="shared" si="65"/>
        <v>0</v>
      </c>
      <c r="J216" s="85">
        <v>0</v>
      </c>
      <c r="K216" s="86">
        <v>0</v>
      </c>
      <c r="L216" s="233">
        <f t="shared" si="66"/>
        <v>0</v>
      </c>
      <c r="M216" s="251">
        <f t="shared" si="69"/>
        <v>0</v>
      </c>
      <c r="N216" s="86">
        <f t="shared" si="70"/>
        <v>0</v>
      </c>
      <c r="O216" s="233">
        <f t="shared" si="67"/>
        <v>0</v>
      </c>
      <c r="P216" s="252"/>
      <c r="Q216" s="252"/>
      <c r="R216" s="252"/>
      <c r="S216" s="252"/>
      <c r="T216" s="252"/>
    </row>
    <row r="217" spans="1:15" ht="13.5" thickBot="1">
      <c r="A217" s="129" t="s">
        <v>208</v>
      </c>
      <c r="B217" s="65" t="s">
        <v>66</v>
      </c>
      <c r="C217" s="195" t="s">
        <v>20</v>
      </c>
      <c r="D217" s="77">
        <v>60</v>
      </c>
      <c r="E217" s="78">
        <v>106</v>
      </c>
      <c r="F217" s="233">
        <f t="shared" si="68"/>
        <v>166</v>
      </c>
      <c r="G217" s="85">
        <v>49</v>
      </c>
      <c r="H217" s="86">
        <v>87</v>
      </c>
      <c r="I217" s="233">
        <f t="shared" si="65"/>
        <v>136</v>
      </c>
      <c r="J217" s="85">
        <v>267</v>
      </c>
      <c r="K217" s="86">
        <v>626</v>
      </c>
      <c r="L217" s="233">
        <f t="shared" si="66"/>
        <v>893</v>
      </c>
      <c r="M217" s="251">
        <f t="shared" si="69"/>
        <v>316</v>
      </c>
      <c r="N217" s="86">
        <f t="shared" si="70"/>
        <v>713</v>
      </c>
      <c r="O217" s="233">
        <f t="shared" si="67"/>
        <v>1029</v>
      </c>
    </row>
    <row r="218" spans="1:15" ht="12" customHeight="1" thickBot="1">
      <c r="A218" s="458" t="s">
        <v>29</v>
      </c>
      <c r="B218" s="459"/>
      <c r="C218" s="464"/>
      <c r="D218" s="138">
        <f aca="true" t="shared" si="71" ref="D218:O218">SUM(D211:D217)</f>
        <v>94</v>
      </c>
      <c r="E218" s="138">
        <f t="shared" si="71"/>
        <v>149</v>
      </c>
      <c r="F218" s="138">
        <f t="shared" si="71"/>
        <v>243</v>
      </c>
      <c r="G218" s="138">
        <f t="shared" si="71"/>
        <v>84</v>
      </c>
      <c r="H218" s="138">
        <f t="shared" si="71"/>
        <v>128</v>
      </c>
      <c r="I218" s="138">
        <f t="shared" si="71"/>
        <v>212</v>
      </c>
      <c r="J218" s="138">
        <f t="shared" si="71"/>
        <v>710</v>
      </c>
      <c r="K218" s="138">
        <f t="shared" si="71"/>
        <v>998</v>
      </c>
      <c r="L218" s="138">
        <f t="shared" si="71"/>
        <v>1708</v>
      </c>
      <c r="M218" s="138">
        <f t="shared" si="71"/>
        <v>794</v>
      </c>
      <c r="N218" s="138">
        <f t="shared" si="71"/>
        <v>1126</v>
      </c>
      <c r="O218" s="138">
        <f t="shared" si="71"/>
        <v>1920</v>
      </c>
    </row>
    <row r="219" spans="1:15" ht="13.5" thickBot="1">
      <c r="A219" s="173"/>
      <c r="B219" s="173"/>
      <c r="C219" s="173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</row>
    <row r="220" spans="1:15" s="1" customFormat="1" ht="15" customHeight="1" thickBot="1">
      <c r="A220" s="393" t="s">
        <v>33</v>
      </c>
      <c r="B220" s="386" t="s">
        <v>38</v>
      </c>
      <c r="C220" s="392" t="s">
        <v>9</v>
      </c>
      <c r="D220" s="254" t="s">
        <v>15</v>
      </c>
      <c r="E220" s="255" t="s">
        <v>16</v>
      </c>
      <c r="F220" s="256" t="s">
        <v>17</v>
      </c>
      <c r="G220" s="254" t="s">
        <v>15</v>
      </c>
      <c r="H220" s="255" t="s">
        <v>16</v>
      </c>
      <c r="I220" s="256" t="s">
        <v>17</v>
      </c>
      <c r="J220" s="254" t="s">
        <v>15</v>
      </c>
      <c r="K220" s="255" t="s">
        <v>16</v>
      </c>
      <c r="L220" s="256" t="s">
        <v>17</v>
      </c>
      <c r="M220" s="257" t="s">
        <v>15</v>
      </c>
      <c r="N220" s="255" t="s">
        <v>16</v>
      </c>
      <c r="O220" s="256" t="s">
        <v>17</v>
      </c>
    </row>
    <row r="221" spans="1:15" ht="24.75" customHeight="1" thickBot="1">
      <c r="A221" s="258" t="s">
        <v>89</v>
      </c>
      <c r="B221" s="66" t="s">
        <v>66</v>
      </c>
      <c r="C221" s="162" t="s">
        <v>90</v>
      </c>
      <c r="D221" s="137">
        <v>2</v>
      </c>
      <c r="E221" s="259">
        <v>8</v>
      </c>
      <c r="F221" s="171">
        <f>SUM(D221:E221)</f>
        <v>10</v>
      </c>
      <c r="G221" s="137">
        <v>1</v>
      </c>
      <c r="H221" s="259">
        <v>5</v>
      </c>
      <c r="I221" s="171">
        <f>SUM(G221:H221)</f>
        <v>6</v>
      </c>
      <c r="J221" s="137">
        <v>0</v>
      </c>
      <c r="K221" s="259">
        <v>0</v>
      </c>
      <c r="L221" s="171">
        <f>SUM(J221:K221)</f>
        <v>0</v>
      </c>
      <c r="M221" s="228">
        <f>SUM(G221,J221)</f>
        <v>1</v>
      </c>
      <c r="N221" s="140">
        <f>SUM(H221,K221)</f>
        <v>5</v>
      </c>
      <c r="O221" s="73">
        <f>SUM(M221:N221)</f>
        <v>6</v>
      </c>
    </row>
    <row r="222" spans="1:15" ht="15.75" customHeight="1" thickBot="1">
      <c r="A222" s="418" t="s">
        <v>29</v>
      </c>
      <c r="B222" s="418"/>
      <c r="C222" s="418"/>
      <c r="D222" s="138">
        <f>SUM(D221:D221)</f>
        <v>2</v>
      </c>
      <c r="E222" s="138">
        <f aca="true" t="shared" si="72" ref="E222:M222">SUM(E221:E221)</f>
        <v>8</v>
      </c>
      <c r="F222" s="138">
        <f t="shared" si="72"/>
        <v>10</v>
      </c>
      <c r="G222" s="138">
        <f t="shared" si="72"/>
        <v>1</v>
      </c>
      <c r="H222" s="138">
        <f t="shared" si="72"/>
        <v>5</v>
      </c>
      <c r="I222" s="138">
        <f t="shared" si="72"/>
        <v>6</v>
      </c>
      <c r="J222" s="138">
        <f>SUM(J221:J221)</f>
        <v>0</v>
      </c>
      <c r="K222" s="138">
        <f t="shared" si="72"/>
        <v>0</v>
      </c>
      <c r="L222" s="138">
        <f t="shared" si="72"/>
        <v>0</v>
      </c>
      <c r="M222" s="138">
        <f t="shared" si="72"/>
        <v>1</v>
      </c>
      <c r="N222" s="138">
        <f>SUM(N221:N221)</f>
        <v>5</v>
      </c>
      <c r="O222" s="138">
        <f>SUM(O221:O221)</f>
        <v>6</v>
      </c>
    </row>
    <row r="223" spans="1:15" ht="15.75" customHeight="1" thickBot="1">
      <c r="A223" s="60"/>
      <c r="B223" s="60"/>
      <c r="C223" s="60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</row>
    <row r="224" spans="1:15" ht="13.5" thickBot="1">
      <c r="A224" s="392" t="s">
        <v>30</v>
      </c>
      <c r="B224" s="386" t="s">
        <v>38</v>
      </c>
      <c r="C224" s="392" t="s">
        <v>9</v>
      </c>
      <c r="D224" s="33" t="s">
        <v>15</v>
      </c>
      <c r="E224" s="33" t="s">
        <v>16</v>
      </c>
      <c r="F224" s="33" t="s">
        <v>17</v>
      </c>
      <c r="G224" s="33" t="s">
        <v>15</v>
      </c>
      <c r="H224" s="33" t="s">
        <v>16</v>
      </c>
      <c r="I224" s="33" t="s">
        <v>17</v>
      </c>
      <c r="J224" s="33" t="s">
        <v>15</v>
      </c>
      <c r="K224" s="33" t="s">
        <v>16</v>
      </c>
      <c r="L224" s="33" t="s">
        <v>17</v>
      </c>
      <c r="M224" s="33" t="s">
        <v>15</v>
      </c>
      <c r="N224" s="33" t="s">
        <v>16</v>
      </c>
      <c r="O224" s="33" t="s">
        <v>17</v>
      </c>
    </row>
    <row r="225" spans="1:15" ht="12.75">
      <c r="A225" s="161" t="s">
        <v>220</v>
      </c>
      <c r="B225" s="260" t="s">
        <v>66</v>
      </c>
      <c r="C225" s="261" t="s">
        <v>20</v>
      </c>
      <c r="D225" s="262">
        <v>0</v>
      </c>
      <c r="E225" s="263">
        <v>0</v>
      </c>
      <c r="F225" s="100">
        <f>SUM(D225:E225)</f>
        <v>0</v>
      </c>
      <c r="G225" s="264">
        <v>0</v>
      </c>
      <c r="H225" s="263">
        <v>0</v>
      </c>
      <c r="I225" s="100">
        <f>SUM(G225:H225)</f>
        <v>0</v>
      </c>
      <c r="J225" s="264">
        <v>0</v>
      </c>
      <c r="K225" s="263">
        <v>0</v>
      </c>
      <c r="L225" s="100">
        <f>SUM(J225:K225)</f>
        <v>0</v>
      </c>
      <c r="M225" s="101">
        <f aca="true" t="shared" si="73" ref="M225:N227">SUM(G225,J225)</f>
        <v>0</v>
      </c>
      <c r="N225" s="99">
        <f t="shared" si="73"/>
        <v>0</v>
      </c>
      <c r="O225" s="100">
        <f>SUM(M225:N225)</f>
        <v>0</v>
      </c>
    </row>
    <row r="226" spans="1:15" ht="19.5" customHeight="1">
      <c r="A226" s="129" t="s">
        <v>170</v>
      </c>
      <c r="B226" s="83" t="s">
        <v>66</v>
      </c>
      <c r="C226" s="265" t="s">
        <v>91</v>
      </c>
      <c r="D226" s="266">
        <v>0</v>
      </c>
      <c r="E226" s="267">
        <v>0</v>
      </c>
      <c r="F226" s="87">
        <f>SUM(D226:E226)</f>
        <v>0</v>
      </c>
      <c r="G226" s="268">
        <v>0</v>
      </c>
      <c r="H226" s="267">
        <v>0</v>
      </c>
      <c r="I226" s="87">
        <f>SUM(G226:H226)</f>
        <v>0</v>
      </c>
      <c r="J226" s="268">
        <v>0</v>
      </c>
      <c r="K226" s="267">
        <v>0</v>
      </c>
      <c r="L226" s="87">
        <f>SUM(J226:K226)</f>
        <v>0</v>
      </c>
      <c r="M226" s="85">
        <f t="shared" si="73"/>
        <v>0</v>
      </c>
      <c r="N226" s="86">
        <f t="shared" si="73"/>
        <v>0</v>
      </c>
      <c r="O226" s="87">
        <f>SUM(M226:N226)</f>
        <v>0</v>
      </c>
    </row>
    <row r="227" spans="1:15" ht="19.5" customHeight="1" thickBot="1">
      <c r="A227" s="130" t="s">
        <v>92</v>
      </c>
      <c r="B227" s="269" t="s">
        <v>66</v>
      </c>
      <c r="C227" s="270" t="s">
        <v>20</v>
      </c>
      <c r="D227" s="271">
        <v>0</v>
      </c>
      <c r="E227" s="272">
        <v>0</v>
      </c>
      <c r="F227" s="92">
        <f>SUM(D227:E227)</f>
        <v>0</v>
      </c>
      <c r="G227" s="90">
        <v>0</v>
      </c>
      <c r="H227" s="272">
        <v>0</v>
      </c>
      <c r="I227" s="92">
        <f>SUM(G227:H227)</f>
        <v>0</v>
      </c>
      <c r="J227" s="90">
        <v>19</v>
      </c>
      <c r="K227" s="91">
        <v>23</v>
      </c>
      <c r="L227" s="92">
        <f>SUM(J227:K227)</f>
        <v>42</v>
      </c>
      <c r="M227" s="90">
        <f t="shared" si="73"/>
        <v>19</v>
      </c>
      <c r="N227" s="91">
        <f t="shared" si="73"/>
        <v>23</v>
      </c>
      <c r="O227" s="92">
        <f>SUM(M227:N227)</f>
        <v>42</v>
      </c>
    </row>
    <row r="228" spans="1:15" ht="13.5" thickBot="1">
      <c r="A228" s="473" t="s">
        <v>29</v>
      </c>
      <c r="B228" s="474"/>
      <c r="C228" s="474"/>
      <c r="D228" s="246">
        <f aca="true" t="shared" si="74" ref="D228:O228">SUM(D225:D227)</f>
        <v>0</v>
      </c>
      <c r="E228" s="246">
        <f t="shared" si="74"/>
        <v>0</v>
      </c>
      <c r="F228" s="246">
        <f t="shared" si="74"/>
        <v>0</v>
      </c>
      <c r="G228" s="246">
        <f t="shared" si="74"/>
        <v>0</v>
      </c>
      <c r="H228" s="246">
        <f t="shared" si="74"/>
        <v>0</v>
      </c>
      <c r="I228" s="246">
        <f t="shared" si="74"/>
        <v>0</v>
      </c>
      <c r="J228" s="246">
        <f t="shared" si="74"/>
        <v>19</v>
      </c>
      <c r="K228" s="246">
        <f t="shared" si="74"/>
        <v>23</v>
      </c>
      <c r="L228" s="246">
        <f t="shared" si="74"/>
        <v>42</v>
      </c>
      <c r="M228" s="246">
        <f t="shared" si="74"/>
        <v>19</v>
      </c>
      <c r="N228" s="246">
        <f t="shared" si="74"/>
        <v>23</v>
      </c>
      <c r="O228" s="246">
        <f t="shared" si="74"/>
        <v>42</v>
      </c>
    </row>
    <row r="229" spans="1:15" ht="12.75" customHeight="1" thickBot="1">
      <c r="A229" s="173"/>
      <c r="B229" s="173"/>
      <c r="C229" s="173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</row>
    <row r="230" spans="1:15" ht="13.5" thickBot="1">
      <c r="A230" s="388" t="s">
        <v>35</v>
      </c>
      <c r="B230" s="386" t="s">
        <v>38</v>
      </c>
      <c r="C230" s="392" t="s">
        <v>9</v>
      </c>
      <c r="D230" s="33" t="s">
        <v>15</v>
      </c>
      <c r="E230" s="33" t="s">
        <v>16</v>
      </c>
      <c r="F230" s="33" t="s">
        <v>17</v>
      </c>
      <c r="G230" s="33" t="s">
        <v>15</v>
      </c>
      <c r="H230" s="33" t="s">
        <v>16</v>
      </c>
      <c r="I230" s="33" t="s">
        <v>17</v>
      </c>
      <c r="J230" s="33" t="s">
        <v>15</v>
      </c>
      <c r="K230" s="33" t="s">
        <v>16</v>
      </c>
      <c r="L230" s="33" t="s">
        <v>17</v>
      </c>
      <c r="M230" s="64" t="s">
        <v>15</v>
      </c>
      <c r="N230" s="33" t="s">
        <v>16</v>
      </c>
      <c r="O230" s="33" t="s">
        <v>17</v>
      </c>
    </row>
    <row r="231" spans="1:15" ht="12" customHeight="1" thickBot="1">
      <c r="A231" s="129" t="s">
        <v>65</v>
      </c>
      <c r="B231" s="88" t="s">
        <v>66</v>
      </c>
      <c r="C231" s="273" t="s">
        <v>20</v>
      </c>
      <c r="D231" s="90">
        <v>16</v>
      </c>
      <c r="E231" s="91">
        <v>8</v>
      </c>
      <c r="F231" s="146">
        <f>SUM(D231:E231)</f>
        <v>24</v>
      </c>
      <c r="G231" s="77">
        <v>12</v>
      </c>
      <c r="H231" s="78">
        <v>9</v>
      </c>
      <c r="I231" s="143">
        <f>SUM(G231:H231)</f>
        <v>21</v>
      </c>
      <c r="J231" s="77">
        <v>10</v>
      </c>
      <c r="K231" s="78">
        <v>23</v>
      </c>
      <c r="L231" s="143">
        <f>SUM(J231:K231)</f>
        <v>33</v>
      </c>
      <c r="M231" s="155">
        <f>SUM(G231,J231)</f>
        <v>22</v>
      </c>
      <c r="N231" s="42">
        <f>SUM(H231,K231)</f>
        <v>32</v>
      </c>
      <c r="O231" s="143">
        <f>SUM(M231:N231)</f>
        <v>54</v>
      </c>
    </row>
    <row r="232" spans="1:15" ht="11.25" customHeight="1" thickBot="1">
      <c r="A232" s="446" t="s">
        <v>29</v>
      </c>
      <c r="B232" s="452"/>
      <c r="C232" s="453"/>
      <c r="D232" s="138">
        <f aca="true" t="shared" si="75" ref="D232:O232">SUM(D231:D231)</f>
        <v>16</v>
      </c>
      <c r="E232" s="138">
        <f t="shared" si="75"/>
        <v>8</v>
      </c>
      <c r="F232" s="138">
        <f t="shared" si="75"/>
        <v>24</v>
      </c>
      <c r="G232" s="138">
        <f t="shared" si="75"/>
        <v>12</v>
      </c>
      <c r="H232" s="138">
        <f t="shared" si="75"/>
        <v>9</v>
      </c>
      <c r="I232" s="138">
        <f t="shared" si="75"/>
        <v>21</v>
      </c>
      <c r="J232" s="138">
        <f t="shared" si="75"/>
        <v>10</v>
      </c>
      <c r="K232" s="138">
        <f t="shared" si="75"/>
        <v>23</v>
      </c>
      <c r="L232" s="138">
        <f t="shared" si="75"/>
        <v>33</v>
      </c>
      <c r="M232" s="138">
        <f t="shared" si="75"/>
        <v>22</v>
      </c>
      <c r="N232" s="138">
        <f t="shared" si="75"/>
        <v>32</v>
      </c>
      <c r="O232" s="138">
        <f t="shared" si="75"/>
        <v>54</v>
      </c>
    </row>
    <row r="233" spans="1:15" ht="13.5" thickBot="1">
      <c r="A233" s="467" t="s">
        <v>36</v>
      </c>
      <c r="B233" s="468"/>
      <c r="C233" s="468"/>
      <c r="D233" s="274">
        <f aca="true" t="shared" si="76" ref="D233:O233">SUM(D218,D222,D228,D232)</f>
        <v>112</v>
      </c>
      <c r="E233" s="274">
        <f t="shared" si="76"/>
        <v>165</v>
      </c>
      <c r="F233" s="274">
        <f t="shared" si="76"/>
        <v>277</v>
      </c>
      <c r="G233" s="274">
        <f t="shared" si="76"/>
        <v>97</v>
      </c>
      <c r="H233" s="274">
        <f t="shared" si="76"/>
        <v>142</v>
      </c>
      <c r="I233" s="274">
        <f t="shared" si="76"/>
        <v>239</v>
      </c>
      <c r="J233" s="274">
        <f t="shared" si="76"/>
        <v>739</v>
      </c>
      <c r="K233" s="274">
        <f t="shared" si="76"/>
        <v>1044</v>
      </c>
      <c r="L233" s="274">
        <f t="shared" si="76"/>
        <v>1783</v>
      </c>
      <c r="M233" s="274">
        <f t="shared" si="76"/>
        <v>836</v>
      </c>
      <c r="N233" s="274">
        <f t="shared" si="76"/>
        <v>1186</v>
      </c>
      <c r="O233" s="274">
        <f t="shared" si="76"/>
        <v>2022</v>
      </c>
    </row>
    <row r="234" spans="1:15" ht="12.75">
      <c r="A234" s="61"/>
      <c r="B234" s="61"/>
      <c r="C234" s="61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1:15" ht="13.5" thickBot="1">
      <c r="A235" s="61"/>
      <c r="B235" s="61"/>
      <c r="C235" s="61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1:15" ht="11.25" customHeight="1" thickBot="1">
      <c r="A236" s="431" t="s">
        <v>93</v>
      </c>
      <c r="B236" s="431"/>
      <c r="C236" s="431"/>
      <c r="D236" s="431"/>
      <c r="E236" s="431"/>
      <c r="F236" s="431"/>
      <c r="G236" s="454" t="s">
        <v>6</v>
      </c>
      <c r="H236" s="455"/>
      <c r="I236" s="455"/>
      <c r="J236" s="455"/>
      <c r="K236" s="455"/>
      <c r="L236" s="455"/>
      <c r="M236" s="455"/>
      <c r="N236" s="455"/>
      <c r="O236" s="456"/>
    </row>
    <row r="237" spans="1:20" s="253" customFormat="1" ht="13.5" thickBot="1">
      <c r="A237" s="392" t="s">
        <v>7</v>
      </c>
      <c r="B237" s="416" t="s">
        <v>38</v>
      </c>
      <c r="C237" s="402" t="s">
        <v>9</v>
      </c>
      <c r="D237" s="408" t="s">
        <v>10</v>
      </c>
      <c r="E237" s="408"/>
      <c r="F237" s="408"/>
      <c r="G237" s="404" t="s">
        <v>11</v>
      </c>
      <c r="H237" s="405"/>
      <c r="I237" s="406"/>
      <c r="J237" s="408" t="s">
        <v>12</v>
      </c>
      <c r="K237" s="408"/>
      <c r="L237" s="408"/>
      <c r="M237" s="408" t="s">
        <v>13</v>
      </c>
      <c r="N237" s="408"/>
      <c r="O237" s="408"/>
      <c r="P237" s="252"/>
      <c r="Q237" s="252"/>
      <c r="R237" s="252"/>
      <c r="S237" s="252"/>
      <c r="T237" s="252"/>
    </row>
    <row r="238" spans="1:15" ht="11.25" customHeight="1" thickBot="1">
      <c r="A238" s="392" t="s">
        <v>14</v>
      </c>
      <c r="B238" s="417"/>
      <c r="C238" s="403"/>
      <c r="D238" s="33" t="s">
        <v>15</v>
      </c>
      <c r="E238" s="33" t="s">
        <v>16</v>
      </c>
      <c r="F238" s="33" t="s">
        <v>17</v>
      </c>
      <c r="G238" s="33" t="s">
        <v>15</v>
      </c>
      <c r="H238" s="33" t="s">
        <v>16</v>
      </c>
      <c r="I238" s="33" t="s">
        <v>17</v>
      </c>
      <c r="J238" s="33" t="s">
        <v>15</v>
      </c>
      <c r="K238" s="33" t="s">
        <v>16</v>
      </c>
      <c r="L238" s="33" t="s">
        <v>17</v>
      </c>
      <c r="M238" s="33" t="s">
        <v>15</v>
      </c>
      <c r="N238" s="33" t="s">
        <v>16</v>
      </c>
      <c r="O238" s="33" t="s">
        <v>17</v>
      </c>
    </row>
    <row r="239" spans="1:15" ht="12.75">
      <c r="A239" s="107" t="s">
        <v>176</v>
      </c>
      <c r="B239" s="88" t="s">
        <v>94</v>
      </c>
      <c r="C239" s="163" t="s">
        <v>95</v>
      </c>
      <c r="D239" s="36">
        <v>0</v>
      </c>
      <c r="E239" s="37">
        <v>0</v>
      </c>
      <c r="F239" s="38">
        <f>SUM(D239:E239)</f>
        <v>0</v>
      </c>
      <c r="G239" s="36">
        <v>0</v>
      </c>
      <c r="H239" s="37">
        <v>0</v>
      </c>
      <c r="I239" s="38">
        <f>SUM(G239:H239)</f>
        <v>0</v>
      </c>
      <c r="J239" s="36">
        <v>3</v>
      </c>
      <c r="K239" s="37">
        <v>3</v>
      </c>
      <c r="L239" s="275">
        <f>SUM(J239:K239)</f>
        <v>6</v>
      </c>
      <c r="M239" s="155">
        <f aca="true" t="shared" si="77" ref="M239:N243">SUM(G239,J239)</f>
        <v>3</v>
      </c>
      <c r="N239" s="42">
        <f t="shared" si="77"/>
        <v>3</v>
      </c>
      <c r="O239" s="43">
        <f>SUM(M239:N239)</f>
        <v>6</v>
      </c>
    </row>
    <row r="240" spans="1:15" ht="12.75">
      <c r="A240" s="107" t="s">
        <v>18</v>
      </c>
      <c r="B240" s="88" t="s">
        <v>94</v>
      </c>
      <c r="C240" s="163" t="s">
        <v>95</v>
      </c>
      <c r="D240" s="41">
        <v>1</v>
      </c>
      <c r="E240" s="42">
        <v>1</v>
      </c>
      <c r="F240" s="43">
        <f>SUM(D240:E240)</f>
        <v>2</v>
      </c>
      <c r="G240" s="41">
        <v>0</v>
      </c>
      <c r="H240" s="42">
        <v>0</v>
      </c>
      <c r="I240" s="43">
        <f>SUM(G240:H240)</f>
        <v>0</v>
      </c>
      <c r="J240" s="41">
        <v>43</v>
      </c>
      <c r="K240" s="42">
        <v>60</v>
      </c>
      <c r="L240" s="276">
        <f>SUM(J240:K240)</f>
        <v>103</v>
      </c>
      <c r="M240" s="155">
        <f t="shared" si="77"/>
        <v>43</v>
      </c>
      <c r="N240" s="42">
        <f t="shared" si="77"/>
        <v>60</v>
      </c>
      <c r="O240" s="43">
        <f>SUM(M240:N240)</f>
        <v>103</v>
      </c>
    </row>
    <row r="241" spans="1:15" ht="12.75">
      <c r="A241" s="129" t="s">
        <v>120</v>
      </c>
      <c r="B241" s="88" t="s">
        <v>94</v>
      </c>
      <c r="C241" s="164" t="s">
        <v>95</v>
      </c>
      <c r="D241" s="79">
        <v>0</v>
      </c>
      <c r="E241" s="80">
        <v>0</v>
      </c>
      <c r="F241" s="234">
        <f>SUM(D241:E241)</f>
        <v>0</v>
      </c>
      <c r="G241" s="79">
        <v>0</v>
      </c>
      <c r="H241" s="80">
        <v>0</v>
      </c>
      <c r="I241" s="40">
        <f>SUM(G241:H241)</f>
        <v>0</v>
      </c>
      <c r="J241" s="79">
        <v>0</v>
      </c>
      <c r="K241" s="80">
        <v>0</v>
      </c>
      <c r="L241" s="43">
        <f>SUM(J241:K241)</f>
        <v>0</v>
      </c>
      <c r="M241" s="155">
        <f t="shared" si="77"/>
        <v>0</v>
      </c>
      <c r="N241" s="42">
        <f t="shared" si="77"/>
        <v>0</v>
      </c>
      <c r="O241" s="43">
        <f>SUM(M241:N241)</f>
        <v>0</v>
      </c>
    </row>
    <row r="242" spans="1:15" ht="12.75">
      <c r="A242" s="144" t="s">
        <v>177</v>
      </c>
      <c r="B242" s="88" t="s">
        <v>94</v>
      </c>
      <c r="C242" s="199" t="s">
        <v>95</v>
      </c>
      <c r="D242" s="58">
        <v>0</v>
      </c>
      <c r="E242" s="57">
        <v>0</v>
      </c>
      <c r="F242" s="234">
        <f>SUM(D242:E242)</f>
        <v>0</v>
      </c>
      <c r="G242" s="58">
        <v>0</v>
      </c>
      <c r="H242" s="57">
        <v>0</v>
      </c>
      <c r="I242" s="40">
        <f>SUM(G242:H242)</f>
        <v>0</v>
      </c>
      <c r="J242" s="58">
        <v>5</v>
      </c>
      <c r="K242" s="57">
        <v>2</v>
      </c>
      <c r="L242" s="43">
        <f>SUM(J242:K242)</f>
        <v>7</v>
      </c>
      <c r="M242" s="155">
        <f t="shared" si="77"/>
        <v>5</v>
      </c>
      <c r="N242" s="42">
        <f t="shared" si="77"/>
        <v>2</v>
      </c>
      <c r="O242" s="43">
        <f>SUM(M242:N242)</f>
        <v>7</v>
      </c>
    </row>
    <row r="243" spans="1:15" ht="13.5" thickBot="1">
      <c r="A243" s="144" t="s">
        <v>96</v>
      </c>
      <c r="B243" s="88" t="s">
        <v>94</v>
      </c>
      <c r="C243" s="199" t="s">
        <v>95</v>
      </c>
      <c r="D243" s="277">
        <v>2</v>
      </c>
      <c r="E243" s="278">
        <v>3</v>
      </c>
      <c r="F243" s="279">
        <f>SUM(D243:E243)</f>
        <v>5</v>
      </c>
      <c r="G243" s="277">
        <v>3</v>
      </c>
      <c r="H243" s="278">
        <v>4</v>
      </c>
      <c r="I243" s="279">
        <f>SUM(G243:H243)</f>
        <v>7</v>
      </c>
      <c r="J243" s="90">
        <v>70</v>
      </c>
      <c r="K243" s="91">
        <v>81</v>
      </c>
      <c r="L243" s="280">
        <f>SUM(J243:K243)</f>
        <v>151</v>
      </c>
      <c r="M243" s="281">
        <f t="shared" si="77"/>
        <v>73</v>
      </c>
      <c r="N243" s="282">
        <f t="shared" si="77"/>
        <v>85</v>
      </c>
      <c r="O243" s="234">
        <f>SUM(M243:N243)</f>
        <v>158</v>
      </c>
    </row>
    <row r="244" spans="1:15" ht="13.5" thickBot="1">
      <c r="A244" s="451" t="s">
        <v>36</v>
      </c>
      <c r="B244" s="451"/>
      <c r="C244" s="451"/>
      <c r="D244" s="283">
        <f>SUM(D239:D243)</f>
        <v>3</v>
      </c>
      <c r="E244" s="283">
        <f aca="true" t="shared" si="78" ref="E244:N244">SUM(E239:E243)</f>
        <v>4</v>
      </c>
      <c r="F244" s="283">
        <f t="shared" si="78"/>
        <v>7</v>
      </c>
      <c r="G244" s="283">
        <f t="shared" si="78"/>
        <v>3</v>
      </c>
      <c r="H244" s="283">
        <f t="shared" si="78"/>
        <v>4</v>
      </c>
      <c r="I244" s="283">
        <f t="shared" si="78"/>
        <v>7</v>
      </c>
      <c r="J244" s="283">
        <f t="shared" si="78"/>
        <v>121</v>
      </c>
      <c r="K244" s="283">
        <f t="shared" si="78"/>
        <v>146</v>
      </c>
      <c r="L244" s="283">
        <f t="shared" si="78"/>
        <v>267</v>
      </c>
      <c r="M244" s="283">
        <f t="shared" si="78"/>
        <v>124</v>
      </c>
      <c r="N244" s="283">
        <f t="shared" si="78"/>
        <v>150</v>
      </c>
      <c r="O244" s="283">
        <f>SUM(O239:O243)</f>
        <v>274</v>
      </c>
    </row>
    <row r="245" spans="1:15" ht="12.75">
      <c r="A245" s="61"/>
      <c r="B245" s="61"/>
      <c r="C245" s="61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</row>
    <row r="246" spans="1:15" ht="13.5" thickBot="1">
      <c r="A246" s="61"/>
      <c r="B246" s="61"/>
      <c r="C246" s="61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1:15" ht="13.5" thickBot="1">
      <c r="A247" s="431" t="s">
        <v>97</v>
      </c>
      <c r="B247" s="431"/>
      <c r="C247" s="431"/>
      <c r="D247" s="431"/>
      <c r="E247" s="431"/>
      <c r="F247" s="431"/>
      <c r="G247" s="454" t="s">
        <v>6</v>
      </c>
      <c r="H247" s="455"/>
      <c r="I247" s="455"/>
      <c r="J247" s="455"/>
      <c r="K247" s="455"/>
      <c r="L247" s="455"/>
      <c r="M247" s="455"/>
      <c r="N247" s="455"/>
      <c r="O247" s="456"/>
    </row>
    <row r="248" spans="1:15" ht="13.5" thickBot="1">
      <c r="A248" s="392" t="s">
        <v>7</v>
      </c>
      <c r="B248" s="416" t="s">
        <v>38</v>
      </c>
      <c r="C248" s="402" t="s">
        <v>9</v>
      </c>
      <c r="D248" s="408" t="s">
        <v>10</v>
      </c>
      <c r="E248" s="408"/>
      <c r="F248" s="408"/>
      <c r="G248" s="404" t="s">
        <v>11</v>
      </c>
      <c r="H248" s="405"/>
      <c r="I248" s="406"/>
      <c r="J248" s="408" t="s">
        <v>12</v>
      </c>
      <c r="K248" s="408"/>
      <c r="L248" s="408"/>
      <c r="M248" s="408" t="s">
        <v>13</v>
      </c>
      <c r="N248" s="408"/>
      <c r="O248" s="408"/>
    </row>
    <row r="249" spans="1:15" ht="13.5" thickBot="1">
      <c r="A249" s="392" t="s">
        <v>14</v>
      </c>
      <c r="B249" s="417"/>
      <c r="C249" s="403"/>
      <c r="D249" s="33" t="s">
        <v>15</v>
      </c>
      <c r="E249" s="33" t="s">
        <v>16</v>
      </c>
      <c r="F249" s="33" t="s">
        <v>17</v>
      </c>
      <c r="G249" s="33" t="s">
        <v>15</v>
      </c>
      <c r="H249" s="33" t="s">
        <v>16</v>
      </c>
      <c r="I249" s="33" t="s">
        <v>17</v>
      </c>
      <c r="J249" s="33" t="s">
        <v>15</v>
      </c>
      <c r="K249" s="33" t="s">
        <v>16</v>
      </c>
      <c r="L249" s="33" t="s">
        <v>17</v>
      </c>
      <c r="M249" s="33" t="s">
        <v>15</v>
      </c>
      <c r="N249" s="33" t="s">
        <v>16</v>
      </c>
      <c r="O249" s="33" t="s">
        <v>17</v>
      </c>
    </row>
    <row r="250" spans="1:15" ht="12.75">
      <c r="A250" s="284" t="s">
        <v>176</v>
      </c>
      <c r="B250" s="285" t="s">
        <v>136</v>
      </c>
      <c r="C250" s="286" t="s">
        <v>99</v>
      </c>
      <c r="D250" s="264">
        <v>0</v>
      </c>
      <c r="E250" s="263">
        <v>0</v>
      </c>
      <c r="F250" s="275">
        <f>SUM(D250:E250)</f>
        <v>0</v>
      </c>
      <c r="G250" s="264">
        <v>0</v>
      </c>
      <c r="H250" s="263">
        <v>0</v>
      </c>
      <c r="I250" s="275">
        <f>SUM(G250:H250)</f>
        <v>0</v>
      </c>
      <c r="J250" s="264">
        <v>3</v>
      </c>
      <c r="K250" s="263">
        <v>15</v>
      </c>
      <c r="L250" s="275">
        <f>SUM(J250:K250)</f>
        <v>18</v>
      </c>
      <c r="M250" s="287">
        <f aca="true" t="shared" si="79" ref="M250:N253">SUM(G250,J250)</f>
        <v>3</v>
      </c>
      <c r="N250" s="288">
        <f t="shared" si="79"/>
        <v>15</v>
      </c>
      <c r="O250" s="276">
        <f>SUM(M250:N250)</f>
        <v>18</v>
      </c>
    </row>
    <row r="251" spans="1:15" ht="12.75">
      <c r="A251" s="284" t="s">
        <v>18</v>
      </c>
      <c r="B251" s="285" t="s">
        <v>136</v>
      </c>
      <c r="C251" s="286" t="s">
        <v>99</v>
      </c>
      <c r="D251" s="268">
        <v>5</v>
      </c>
      <c r="E251" s="267">
        <v>1</v>
      </c>
      <c r="F251" s="276">
        <f>SUM(D251:E251)</f>
        <v>6</v>
      </c>
      <c r="G251" s="268">
        <v>0</v>
      </c>
      <c r="H251" s="267">
        <v>0</v>
      </c>
      <c r="I251" s="276">
        <f>SUM(G251:H251)</f>
        <v>0</v>
      </c>
      <c r="J251" s="268">
        <v>105</v>
      </c>
      <c r="K251" s="267">
        <v>142</v>
      </c>
      <c r="L251" s="276">
        <f>SUM(J251:K251)</f>
        <v>247</v>
      </c>
      <c r="M251" s="287">
        <f t="shared" si="79"/>
        <v>105</v>
      </c>
      <c r="N251" s="288">
        <f t="shared" si="79"/>
        <v>142</v>
      </c>
      <c r="O251" s="276">
        <f>SUM(M251:N251)</f>
        <v>247</v>
      </c>
    </row>
    <row r="252" spans="1:15" ht="12.75">
      <c r="A252" s="289" t="s">
        <v>177</v>
      </c>
      <c r="B252" s="290" t="s">
        <v>136</v>
      </c>
      <c r="C252" s="291" t="s">
        <v>100</v>
      </c>
      <c r="D252" s="292">
        <v>0</v>
      </c>
      <c r="E252" s="282">
        <v>0</v>
      </c>
      <c r="F252" s="276">
        <f>SUM(D252:E252)</f>
        <v>0</v>
      </c>
      <c r="G252" s="292">
        <v>0</v>
      </c>
      <c r="H252" s="282">
        <v>0</v>
      </c>
      <c r="I252" s="276">
        <f>SUM(G252:H252)</f>
        <v>0</v>
      </c>
      <c r="J252" s="292">
        <v>13</v>
      </c>
      <c r="K252" s="282">
        <v>15</v>
      </c>
      <c r="L252" s="276">
        <f>SUM(J252:K252)</f>
        <v>28</v>
      </c>
      <c r="M252" s="287">
        <f t="shared" si="79"/>
        <v>13</v>
      </c>
      <c r="N252" s="288">
        <f t="shared" si="79"/>
        <v>15</v>
      </c>
      <c r="O252" s="276">
        <f>SUM(M252:N252)</f>
        <v>28</v>
      </c>
    </row>
    <row r="253" spans="1:15" ht="13.5" thickBot="1">
      <c r="A253" s="289" t="s">
        <v>96</v>
      </c>
      <c r="B253" s="290" t="s">
        <v>136</v>
      </c>
      <c r="C253" s="291" t="s">
        <v>100</v>
      </c>
      <c r="D253" s="277">
        <v>5</v>
      </c>
      <c r="E253" s="278">
        <v>7</v>
      </c>
      <c r="F253" s="293">
        <f>SUM(D253:E253)</f>
        <v>12</v>
      </c>
      <c r="G253" s="277">
        <v>6</v>
      </c>
      <c r="H253" s="278">
        <v>10</v>
      </c>
      <c r="I253" s="293">
        <f>SUM(G253:H253)</f>
        <v>16</v>
      </c>
      <c r="J253" s="277">
        <v>155</v>
      </c>
      <c r="K253" s="278">
        <v>190</v>
      </c>
      <c r="L253" s="293">
        <f>SUM(J253:K253)</f>
        <v>345</v>
      </c>
      <c r="M253" s="281">
        <f t="shared" si="79"/>
        <v>161</v>
      </c>
      <c r="N253" s="282">
        <f t="shared" si="79"/>
        <v>200</v>
      </c>
      <c r="O253" s="294">
        <f>SUM(M253:N253)</f>
        <v>361</v>
      </c>
    </row>
    <row r="254" spans="1:15" ht="13.5" thickBot="1">
      <c r="A254" s="418" t="s">
        <v>29</v>
      </c>
      <c r="B254" s="418"/>
      <c r="C254" s="418"/>
      <c r="D254" s="166">
        <f>SUM(D250:D253)</f>
        <v>10</v>
      </c>
      <c r="E254" s="166">
        <f aca="true" t="shared" si="80" ref="E254:L254">SUM(E250:E253)</f>
        <v>8</v>
      </c>
      <c r="F254" s="166">
        <f t="shared" si="80"/>
        <v>18</v>
      </c>
      <c r="G254" s="166">
        <f t="shared" si="80"/>
        <v>6</v>
      </c>
      <c r="H254" s="166">
        <f t="shared" si="80"/>
        <v>10</v>
      </c>
      <c r="I254" s="166">
        <f t="shared" si="80"/>
        <v>16</v>
      </c>
      <c r="J254" s="166">
        <f t="shared" si="80"/>
        <v>276</v>
      </c>
      <c r="K254" s="166">
        <f t="shared" si="80"/>
        <v>362</v>
      </c>
      <c r="L254" s="166">
        <f t="shared" si="80"/>
        <v>638</v>
      </c>
      <c r="M254" s="166">
        <f>SUM(M250:M253)</f>
        <v>282</v>
      </c>
      <c r="N254" s="166">
        <f>SUM(N250:N253)</f>
        <v>372</v>
      </c>
      <c r="O254" s="166">
        <f>SUM(O250:O253)</f>
        <v>654</v>
      </c>
    </row>
    <row r="255" spans="1:15" ht="13.5" thickBot="1">
      <c r="A255" s="61"/>
      <c r="B255" s="61"/>
      <c r="C255" s="61"/>
      <c r="D255" s="252"/>
      <c r="E255" s="252"/>
      <c r="F255" s="252"/>
      <c r="G255" s="252"/>
      <c r="H255" s="252"/>
      <c r="I255" s="252"/>
      <c r="J255" s="252"/>
      <c r="K255" s="252"/>
      <c r="L255" s="252"/>
      <c r="M255" s="252"/>
      <c r="N255" s="252"/>
      <c r="O255" s="252"/>
    </row>
    <row r="256" spans="1:15" ht="13.5" thickBot="1">
      <c r="A256" s="392" t="s">
        <v>30</v>
      </c>
      <c r="B256" s="386" t="s">
        <v>38</v>
      </c>
      <c r="C256" s="33" t="s">
        <v>9</v>
      </c>
      <c r="D256" s="33" t="s">
        <v>15</v>
      </c>
      <c r="E256" s="33" t="s">
        <v>16</v>
      </c>
      <c r="F256" s="33" t="s">
        <v>17</v>
      </c>
      <c r="G256" s="33" t="s">
        <v>15</v>
      </c>
      <c r="H256" s="33" t="s">
        <v>16</v>
      </c>
      <c r="I256" s="33" t="s">
        <v>17</v>
      </c>
      <c r="J256" s="33" t="s">
        <v>15</v>
      </c>
      <c r="K256" s="33" t="s">
        <v>16</v>
      </c>
      <c r="L256" s="33" t="s">
        <v>17</v>
      </c>
      <c r="M256" s="64" t="s">
        <v>15</v>
      </c>
      <c r="N256" s="33" t="s">
        <v>16</v>
      </c>
      <c r="O256" s="33" t="s">
        <v>17</v>
      </c>
    </row>
    <row r="257" spans="1:20" s="253" customFormat="1" ht="13.5" thickBot="1">
      <c r="A257" s="238" t="s">
        <v>169</v>
      </c>
      <c r="B257" s="131" t="s">
        <v>136</v>
      </c>
      <c r="C257" s="239" t="s">
        <v>100</v>
      </c>
      <c r="D257" s="149">
        <v>0</v>
      </c>
      <c r="E257" s="145">
        <v>0</v>
      </c>
      <c r="F257" s="146">
        <f>SUM(D257:E257)</f>
        <v>0</v>
      </c>
      <c r="G257" s="149">
        <v>0</v>
      </c>
      <c r="H257" s="145">
        <v>0</v>
      </c>
      <c r="I257" s="146">
        <f>SUM(G257:H257)</f>
        <v>0</v>
      </c>
      <c r="J257" s="149">
        <v>0</v>
      </c>
      <c r="K257" s="145">
        <v>0</v>
      </c>
      <c r="L257" s="146">
        <f>SUM(J257:K257)</f>
        <v>0</v>
      </c>
      <c r="M257" s="295">
        <f>SUM(G257,J257)</f>
        <v>0</v>
      </c>
      <c r="N257" s="145">
        <f>SUM(H257,K257)</f>
        <v>0</v>
      </c>
      <c r="O257" s="146">
        <f>SUM(M257:N257)</f>
        <v>0</v>
      </c>
      <c r="P257" s="252"/>
      <c r="Q257" s="252"/>
      <c r="R257" s="252"/>
      <c r="S257" s="252"/>
      <c r="T257" s="252"/>
    </row>
    <row r="258" spans="1:15" ht="13.5" thickBot="1">
      <c r="A258" s="445" t="s">
        <v>29</v>
      </c>
      <c r="B258" s="445"/>
      <c r="C258" s="445"/>
      <c r="D258" s="138">
        <f>D257</f>
        <v>0</v>
      </c>
      <c r="E258" s="138">
        <f aca="true" t="shared" si="81" ref="E258:N258">E257</f>
        <v>0</v>
      </c>
      <c r="F258" s="138">
        <f t="shared" si="81"/>
        <v>0</v>
      </c>
      <c r="G258" s="138">
        <f t="shared" si="81"/>
        <v>0</v>
      </c>
      <c r="H258" s="138">
        <f t="shared" si="81"/>
        <v>0</v>
      </c>
      <c r="I258" s="138">
        <f t="shared" si="81"/>
        <v>0</v>
      </c>
      <c r="J258" s="138">
        <f t="shared" si="81"/>
        <v>0</v>
      </c>
      <c r="K258" s="138">
        <f t="shared" si="81"/>
        <v>0</v>
      </c>
      <c r="L258" s="138">
        <f t="shared" si="81"/>
        <v>0</v>
      </c>
      <c r="M258" s="172">
        <f t="shared" si="81"/>
        <v>0</v>
      </c>
      <c r="N258" s="138">
        <f t="shared" si="81"/>
        <v>0</v>
      </c>
      <c r="O258" s="138">
        <f>O257</f>
        <v>0</v>
      </c>
    </row>
    <row r="259" spans="1:15" ht="13.5" thickBot="1">
      <c r="A259" s="462" t="s">
        <v>36</v>
      </c>
      <c r="B259" s="462"/>
      <c r="C259" s="462"/>
      <c r="D259" s="384">
        <f aca="true" t="shared" si="82" ref="D259:N259">D254+D258</f>
        <v>10</v>
      </c>
      <c r="E259" s="384">
        <f t="shared" si="82"/>
        <v>8</v>
      </c>
      <c r="F259" s="384">
        <f t="shared" si="82"/>
        <v>18</v>
      </c>
      <c r="G259" s="384">
        <f t="shared" si="82"/>
        <v>6</v>
      </c>
      <c r="H259" s="384">
        <f t="shared" si="82"/>
        <v>10</v>
      </c>
      <c r="I259" s="384">
        <f t="shared" si="82"/>
        <v>16</v>
      </c>
      <c r="J259" s="384">
        <f t="shared" si="82"/>
        <v>276</v>
      </c>
      <c r="K259" s="384">
        <f t="shared" si="82"/>
        <v>362</v>
      </c>
      <c r="L259" s="384">
        <f t="shared" si="82"/>
        <v>638</v>
      </c>
      <c r="M259" s="384">
        <f t="shared" si="82"/>
        <v>282</v>
      </c>
      <c r="N259" s="384">
        <f t="shared" si="82"/>
        <v>372</v>
      </c>
      <c r="O259" s="384">
        <f>O254+O258</f>
        <v>654</v>
      </c>
    </row>
    <row r="260" spans="1:15" ht="12.7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</row>
    <row r="261" spans="1:15" ht="13.5" thickBot="1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</row>
    <row r="262" spans="1:15" ht="13.5" thickBot="1">
      <c r="A262" s="431" t="s">
        <v>101</v>
      </c>
      <c r="B262" s="431"/>
      <c r="C262" s="431"/>
      <c r="D262" s="431"/>
      <c r="E262" s="431"/>
      <c r="F262" s="431"/>
      <c r="G262" s="454" t="s">
        <v>6</v>
      </c>
      <c r="H262" s="455"/>
      <c r="I262" s="455"/>
      <c r="J262" s="455"/>
      <c r="K262" s="455"/>
      <c r="L262" s="455"/>
      <c r="M262" s="455"/>
      <c r="N262" s="455"/>
      <c r="O262" s="456"/>
    </row>
    <row r="263" spans="1:15" ht="13.5" thickBot="1">
      <c r="A263" s="392" t="s">
        <v>7</v>
      </c>
      <c r="B263" s="416" t="s">
        <v>38</v>
      </c>
      <c r="C263" s="402" t="s">
        <v>9</v>
      </c>
      <c r="D263" s="408" t="s">
        <v>10</v>
      </c>
      <c r="E263" s="408"/>
      <c r="F263" s="408"/>
      <c r="G263" s="404" t="s">
        <v>11</v>
      </c>
      <c r="H263" s="405"/>
      <c r="I263" s="406"/>
      <c r="J263" s="408" t="s">
        <v>12</v>
      </c>
      <c r="K263" s="408"/>
      <c r="L263" s="408"/>
      <c r="M263" s="408" t="s">
        <v>13</v>
      </c>
      <c r="N263" s="408"/>
      <c r="O263" s="408"/>
    </row>
    <row r="264" spans="1:15" ht="13.5" thickBot="1">
      <c r="A264" s="392" t="s">
        <v>14</v>
      </c>
      <c r="B264" s="417"/>
      <c r="C264" s="403"/>
      <c r="D264" s="33" t="s">
        <v>15</v>
      </c>
      <c r="E264" s="33" t="s">
        <v>16</v>
      </c>
      <c r="F264" s="33" t="s">
        <v>17</v>
      </c>
      <c r="G264" s="33" t="s">
        <v>15</v>
      </c>
      <c r="H264" s="33" t="s">
        <v>16</v>
      </c>
      <c r="I264" s="33" t="s">
        <v>17</v>
      </c>
      <c r="J264" s="33" t="s">
        <v>15</v>
      </c>
      <c r="K264" s="33" t="s">
        <v>16</v>
      </c>
      <c r="L264" s="33" t="s">
        <v>17</v>
      </c>
      <c r="M264" s="33" t="s">
        <v>15</v>
      </c>
      <c r="N264" s="33" t="s">
        <v>16</v>
      </c>
      <c r="O264" s="33" t="s">
        <v>17</v>
      </c>
    </row>
    <row r="265" spans="1:15" ht="12.75">
      <c r="A265" s="107" t="s">
        <v>176</v>
      </c>
      <c r="B265" s="109" t="s">
        <v>98</v>
      </c>
      <c r="C265" s="163" t="s">
        <v>102</v>
      </c>
      <c r="D265" s="68">
        <v>0</v>
      </c>
      <c r="E265" s="140">
        <v>0</v>
      </c>
      <c r="F265" s="73">
        <f>SUM(D265:E265)</f>
        <v>0</v>
      </c>
      <c r="G265" s="68">
        <v>0</v>
      </c>
      <c r="H265" s="140">
        <v>0</v>
      </c>
      <c r="I265" s="73">
        <f aca="true" t="shared" si="83" ref="I265:I277">SUM(G265:H265)</f>
        <v>0</v>
      </c>
      <c r="J265" s="68">
        <v>1</v>
      </c>
      <c r="K265" s="140">
        <v>1</v>
      </c>
      <c r="L265" s="73">
        <f>SUM(J265:K265)</f>
        <v>2</v>
      </c>
      <c r="M265" s="211">
        <f>SUM(G265,J265)</f>
        <v>1</v>
      </c>
      <c r="N265" s="154">
        <f>SUM(H265,K265)</f>
        <v>1</v>
      </c>
      <c r="O265" s="143">
        <f>SUM(M265:N265)</f>
        <v>2</v>
      </c>
    </row>
    <row r="266" spans="1:15" ht="12.75">
      <c r="A266" s="107" t="s">
        <v>18</v>
      </c>
      <c r="B266" s="109" t="s">
        <v>98</v>
      </c>
      <c r="C266" s="163" t="s">
        <v>102</v>
      </c>
      <c r="D266" s="153">
        <v>0</v>
      </c>
      <c r="E266" s="154">
        <v>0</v>
      </c>
      <c r="F266" s="76">
        <f aca="true" t="shared" si="84" ref="F266:F276">SUM(D266:E266)</f>
        <v>0</v>
      </c>
      <c r="G266" s="153">
        <v>0</v>
      </c>
      <c r="H266" s="154">
        <v>0</v>
      </c>
      <c r="I266" s="76">
        <f t="shared" si="83"/>
        <v>0</v>
      </c>
      <c r="J266" s="153">
        <v>51</v>
      </c>
      <c r="K266" s="154">
        <v>57</v>
      </c>
      <c r="L266" s="76">
        <f aca="true" t="shared" si="85" ref="L266:L276">SUM(J266:K266)</f>
        <v>108</v>
      </c>
      <c r="M266" s="296">
        <f>SUM(G266,J266)</f>
        <v>51</v>
      </c>
      <c r="N266" s="78">
        <f>SUM(H266,K266)</f>
        <v>57</v>
      </c>
      <c r="O266" s="76">
        <f>SUM(M266:N266)</f>
        <v>108</v>
      </c>
    </row>
    <row r="267" spans="1:15" ht="12.75">
      <c r="A267" s="129" t="s">
        <v>177</v>
      </c>
      <c r="B267" s="65" t="s">
        <v>98</v>
      </c>
      <c r="C267" s="164" t="s">
        <v>102</v>
      </c>
      <c r="D267" s="77">
        <v>0</v>
      </c>
      <c r="E267" s="78">
        <v>0</v>
      </c>
      <c r="F267" s="76">
        <f t="shared" si="84"/>
        <v>0</v>
      </c>
      <c r="G267" s="77">
        <v>0</v>
      </c>
      <c r="H267" s="78">
        <v>0</v>
      </c>
      <c r="I267" s="76">
        <f t="shared" si="83"/>
        <v>0</v>
      </c>
      <c r="J267" s="77">
        <v>1</v>
      </c>
      <c r="K267" s="78">
        <v>0</v>
      </c>
      <c r="L267" s="76">
        <f t="shared" si="85"/>
        <v>1</v>
      </c>
      <c r="M267" s="296">
        <f aca="true" t="shared" si="86" ref="M267:M276">SUM(G267,J267)</f>
        <v>1</v>
      </c>
      <c r="N267" s="78">
        <f aca="true" t="shared" si="87" ref="N267:N277">SUM(H267,K267)</f>
        <v>0</v>
      </c>
      <c r="O267" s="76">
        <f aca="true" t="shared" si="88" ref="O267:O276">SUM(M267:N267)</f>
        <v>1</v>
      </c>
    </row>
    <row r="268" spans="1:15" ht="12.75">
      <c r="A268" s="129" t="s">
        <v>96</v>
      </c>
      <c r="B268" s="65" t="s">
        <v>98</v>
      </c>
      <c r="C268" s="164" t="s">
        <v>102</v>
      </c>
      <c r="D268" s="153">
        <v>0</v>
      </c>
      <c r="E268" s="154">
        <v>0</v>
      </c>
      <c r="F268" s="76">
        <f t="shared" si="84"/>
        <v>0</v>
      </c>
      <c r="G268" s="153">
        <v>0</v>
      </c>
      <c r="H268" s="154">
        <v>0</v>
      </c>
      <c r="I268" s="76">
        <f t="shared" si="83"/>
        <v>0</v>
      </c>
      <c r="J268" s="153">
        <v>31</v>
      </c>
      <c r="K268" s="154">
        <v>53</v>
      </c>
      <c r="L268" s="76">
        <f t="shared" si="85"/>
        <v>84</v>
      </c>
      <c r="M268" s="296">
        <f>SUM(G268,J268)</f>
        <v>31</v>
      </c>
      <c r="N268" s="78">
        <f t="shared" si="87"/>
        <v>53</v>
      </c>
      <c r="O268" s="76">
        <f>SUM(M268:N268)</f>
        <v>84</v>
      </c>
    </row>
    <row r="269" spans="1:15" ht="12.75">
      <c r="A269" s="129" t="s">
        <v>178</v>
      </c>
      <c r="B269" s="273" t="s">
        <v>164</v>
      </c>
      <c r="C269" s="164" t="s">
        <v>102</v>
      </c>
      <c r="D269" s="153">
        <v>0</v>
      </c>
      <c r="E269" s="154">
        <v>0</v>
      </c>
      <c r="F269" s="143">
        <f>SUM(D269:E269)</f>
        <v>0</v>
      </c>
      <c r="G269" s="153">
        <v>0</v>
      </c>
      <c r="H269" s="154">
        <v>0</v>
      </c>
      <c r="I269" s="143">
        <f t="shared" si="83"/>
        <v>0</v>
      </c>
      <c r="J269" s="153">
        <v>25</v>
      </c>
      <c r="K269" s="154">
        <v>19</v>
      </c>
      <c r="L269" s="143">
        <f t="shared" si="85"/>
        <v>44</v>
      </c>
      <c r="M269" s="211">
        <f t="shared" si="86"/>
        <v>25</v>
      </c>
      <c r="N269" s="154">
        <f t="shared" si="87"/>
        <v>19</v>
      </c>
      <c r="O269" s="143">
        <f t="shared" si="88"/>
        <v>44</v>
      </c>
    </row>
    <row r="270" spans="1:15" ht="12.75">
      <c r="A270" s="129" t="s">
        <v>209</v>
      </c>
      <c r="B270" s="273" t="s">
        <v>164</v>
      </c>
      <c r="C270" s="164" t="s">
        <v>102</v>
      </c>
      <c r="D270" s="153">
        <v>0</v>
      </c>
      <c r="E270" s="154">
        <v>0</v>
      </c>
      <c r="F270" s="143">
        <f>SUM(D270:E270)</f>
        <v>0</v>
      </c>
      <c r="G270" s="153">
        <v>0</v>
      </c>
      <c r="H270" s="154">
        <v>0</v>
      </c>
      <c r="I270" s="143">
        <f>SUM(G270:H270)</f>
        <v>0</v>
      </c>
      <c r="J270" s="153">
        <v>27</v>
      </c>
      <c r="K270" s="154">
        <v>31</v>
      </c>
      <c r="L270" s="143">
        <f>SUM(J270:K270)</f>
        <v>58</v>
      </c>
      <c r="M270" s="211">
        <f>SUM(G270,J270)</f>
        <v>27</v>
      </c>
      <c r="N270" s="154">
        <f t="shared" si="87"/>
        <v>31</v>
      </c>
      <c r="O270" s="143">
        <f>SUM(M270:N270)</f>
        <v>58</v>
      </c>
    </row>
    <row r="271" spans="1:15" ht="12.75">
      <c r="A271" s="107" t="s">
        <v>176</v>
      </c>
      <c r="B271" s="109" t="s">
        <v>233</v>
      </c>
      <c r="C271" s="163" t="s">
        <v>103</v>
      </c>
      <c r="D271" s="153">
        <v>0</v>
      </c>
      <c r="E271" s="154">
        <v>0</v>
      </c>
      <c r="F271" s="143">
        <f t="shared" si="84"/>
        <v>0</v>
      </c>
      <c r="G271" s="153">
        <v>0</v>
      </c>
      <c r="H271" s="154">
        <v>0</v>
      </c>
      <c r="I271" s="143">
        <f>SUM(G271:H271)</f>
        <v>0</v>
      </c>
      <c r="J271" s="153">
        <v>0</v>
      </c>
      <c r="K271" s="154">
        <v>0</v>
      </c>
      <c r="L271" s="143">
        <f>SUM(J271:K271)</f>
        <v>0</v>
      </c>
      <c r="M271" s="211">
        <f>SUM(G271,J271)</f>
        <v>0</v>
      </c>
      <c r="N271" s="154">
        <f t="shared" si="87"/>
        <v>0</v>
      </c>
      <c r="O271" s="143">
        <f t="shared" si="88"/>
        <v>0</v>
      </c>
    </row>
    <row r="272" spans="1:15" ht="12.75">
      <c r="A272" s="107" t="s">
        <v>18</v>
      </c>
      <c r="B272" s="109" t="s">
        <v>233</v>
      </c>
      <c r="C272" s="163" t="s">
        <v>103</v>
      </c>
      <c r="D272" s="153">
        <v>3</v>
      </c>
      <c r="E272" s="154">
        <v>3</v>
      </c>
      <c r="F272" s="143">
        <f t="shared" si="84"/>
        <v>6</v>
      </c>
      <c r="G272" s="153">
        <v>0</v>
      </c>
      <c r="H272" s="154">
        <v>0</v>
      </c>
      <c r="I272" s="143">
        <f>SUM(G272:H272)</f>
        <v>0</v>
      </c>
      <c r="J272" s="153">
        <v>91</v>
      </c>
      <c r="K272" s="154">
        <v>81</v>
      </c>
      <c r="L272" s="143">
        <f>SUM(J272:K272)</f>
        <v>172</v>
      </c>
      <c r="M272" s="211">
        <f>SUM(G272,J272)</f>
        <v>91</v>
      </c>
      <c r="N272" s="154">
        <f t="shared" si="87"/>
        <v>81</v>
      </c>
      <c r="O272" s="143">
        <f>SUM(M272:N272)</f>
        <v>172</v>
      </c>
    </row>
    <row r="273" spans="1:15" ht="12.75">
      <c r="A273" s="129" t="s">
        <v>177</v>
      </c>
      <c r="B273" s="109" t="s">
        <v>233</v>
      </c>
      <c r="C273" s="164" t="s">
        <v>103</v>
      </c>
      <c r="D273" s="77">
        <v>0</v>
      </c>
      <c r="E273" s="78">
        <v>0</v>
      </c>
      <c r="F273" s="76">
        <f t="shared" si="84"/>
        <v>0</v>
      </c>
      <c r="G273" s="77">
        <v>0</v>
      </c>
      <c r="H273" s="78">
        <v>0</v>
      </c>
      <c r="I273" s="76">
        <f t="shared" si="83"/>
        <v>0</v>
      </c>
      <c r="J273" s="77">
        <v>0</v>
      </c>
      <c r="K273" s="78">
        <v>0</v>
      </c>
      <c r="L273" s="76">
        <f t="shared" si="85"/>
        <v>0</v>
      </c>
      <c r="M273" s="296">
        <f t="shared" si="86"/>
        <v>0</v>
      </c>
      <c r="N273" s="78">
        <f t="shared" si="87"/>
        <v>0</v>
      </c>
      <c r="O273" s="76">
        <f t="shared" si="88"/>
        <v>0</v>
      </c>
    </row>
    <row r="274" spans="1:15" ht="12.75">
      <c r="A274" s="129" t="s">
        <v>96</v>
      </c>
      <c r="B274" s="109" t="s">
        <v>233</v>
      </c>
      <c r="C274" s="164" t="s">
        <v>103</v>
      </c>
      <c r="D274" s="77">
        <v>4</v>
      </c>
      <c r="E274" s="78">
        <v>4</v>
      </c>
      <c r="F274" s="76">
        <f t="shared" si="84"/>
        <v>8</v>
      </c>
      <c r="G274" s="77">
        <v>7</v>
      </c>
      <c r="H274" s="78">
        <v>5</v>
      </c>
      <c r="I274" s="76">
        <f t="shared" si="83"/>
        <v>12</v>
      </c>
      <c r="J274" s="77">
        <v>49</v>
      </c>
      <c r="K274" s="78">
        <v>58</v>
      </c>
      <c r="L274" s="76">
        <f t="shared" si="85"/>
        <v>107</v>
      </c>
      <c r="M274" s="296">
        <f>SUM(G274,J274)</f>
        <v>56</v>
      </c>
      <c r="N274" s="78">
        <f t="shared" si="87"/>
        <v>63</v>
      </c>
      <c r="O274" s="76">
        <f>SUM(M274:N274)</f>
        <v>119</v>
      </c>
    </row>
    <row r="275" spans="1:15" ht="13.5" customHeight="1">
      <c r="A275" s="129" t="s">
        <v>104</v>
      </c>
      <c r="B275" s="109" t="s">
        <v>233</v>
      </c>
      <c r="C275" s="164" t="s">
        <v>103</v>
      </c>
      <c r="D275" s="77">
        <v>0</v>
      </c>
      <c r="E275" s="78">
        <v>0</v>
      </c>
      <c r="F275" s="143">
        <f>SUM(D275:E275)</f>
        <v>0</v>
      </c>
      <c r="G275" s="77">
        <v>0</v>
      </c>
      <c r="H275" s="78">
        <v>0</v>
      </c>
      <c r="I275" s="143">
        <f t="shared" si="83"/>
        <v>0</v>
      </c>
      <c r="J275" s="77">
        <v>5</v>
      </c>
      <c r="K275" s="78">
        <v>4</v>
      </c>
      <c r="L275" s="143">
        <f t="shared" si="85"/>
        <v>9</v>
      </c>
      <c r="M275" s="211">
        <f t="shared" si="86"/>
        <v>5</v>
      </c>
      <c r="N275" s="154">
        <f t="shared" si="87"/>
        <v>4</v>
      </c>
      <c r="O275" s="143">
        <f t="shared" si="88"/>
        <v>9</v>
      </c>
    </row>
    <row r="276" spans="1:15" ht="12.75">
      <c r="A276" s="129" t="s">
        <v>158</v>
      </c>
      <c r="B276" s="65" t="s">
        <v>156</v>
      </c>
      <c r="C276" s="164" t="s">
        <v>157</v>
      </c>
      <c r="D276" s="77">
        <v>15</v>
      </c>
      <c r="E276" s="78">
        <v>10</v>
      </c>
      <c r="F276" s="76">
        <f t="shared" si="84"/>
        <v>25</v>
      </c>
      <c r="G276" s="77">
        <v>12</v>
      </c>
      <c r="H276" s="78">
        <v>12</v>
      </c>
      <c r="I276" s="143">
        <f t="shared" si="83"/>
        <v>24</v>
      </c>
      <c r="J276" s="77">
        <v>38</v>
      </c>
      <c r="K276" s="78">
        <v>80</v>
      </c>
      <c r="L276" s="76">
        <f t="shared" si="85"/>
        <v>118</v>
      </c>
      <c r="M276" s="296">
        <f t="shared" si="86"/>
        <v>50</v>
      </c>
      <c r="N276" s="78">
        <f t="shared" si="87"/>
        <v>92</v>
      </c>
      <c r="O276" s="76">
        <f t="shared" si="88"/>
        <v>142</v>
      </c>
    </row>
    <row r="277" spans="1:15" ht="13.5" thickBot="1">
      <c r="A277" s="144" t="s">
        <v>168</v>
      </c>
      <c r="B277" s="88" t="s">
        <v>156</v>
      </c>
      <c r="C277" s="212" t="s">
        <v>157</v>
      </c>
      <c r="D277" s="90">
        <v>0</v>
      </c>
      <c r="E277" s="91">
        <v>4</v>
      </c>
      <c r="F277" s="92">
        <f>SUM(D277:E277)</f>
        <v>4</v>
      </c>
      <c r="G277" s="90">
        <v>0</v>
      </c>
      <c r="H277" s="91">
        <v>0</v>
      </c>
      <c r="I277" s="92">
        <f t="shared" si="83"/>
        <v>0</v>
      </c>
      <c r="J277" s="90">
        <v>2</v>
      </c>
      <c r="K277" s="91">
        <v>53</v>
      </c>
      <c r="L277" s="92">
        <f>SUM(J277:K277)</f>
        <v>55</v>
      </c>
      <c r="M277" s="271">
        <f>SUM(G277,J277)</f>
        <v>2</v>
      </c>
      <c r="N277" s="91">
        <f t="shared" si="87"/>
        <v>53</v>
      </c>
      <c r="O277" s="92">
        <f>SUM(M277:N277)</f>
        <v>55</v>
      </c>
    </row>
    <row r="278" spans="1:15" ht="13.5" thickBot="1">
      <c r="A278" s="462" t="s">
        <v>36</v>
      </c>
      <c r="B278" s="462"/>
      <c r="C278" s="462"/>
      <c r="D278" s="297">
        <f>SUM(D265:D277)</f>
        <v>22</v>
      </c>
      <c r="E278" s="297">
        <f aca="true" t="shared" si="89" ref="E278:N278">SUM(E265:E277)</f>
        <v>21</v>
      </c>
      <c r="F278" s="297">
        <f t="shared" si="89"/>
        <v>43</v>
      </c>
      <c r="G278" s="297">
        <f t="shared" si="89"/>
        <v>19</v>
      </c>
      <c r="H278" s="297">
        <f t="shared" si="89"/>
        <v>17</v>
      </c>
      <c r="I278" s="297">
        <f t="shared" si="89"/>
        <v>36</v>
      </c>
      <c r="J278" s="297">
        <f t="shared" si="89"/>
        <v>321</v>
      </c>
      <c r="K278" s="297">
        <f t="shared" si="89"/>
        <v>437</v>
      </c>
      <c r="L278" s="297">
        <f t="shared" si="89"/>
        <v>758</v>
      </c>
      <c r="M278" s="297">
        <f t="shared" si="89"/>
        <v>340</v>
      </c>
      <c r="N278" s="297">
        <f t="shared" si="89"/>
        <v>454</v>
      </c>
      <c r="O278" s="297">
        <f>SUM(O265:O277)</f>
        <v>794</v>
      </c>
    </row>
    <row r="279" spans="1:15" ht="13.5" thickBot="1">
      <c r="A279" s="160"/>
      <c r="B279" s="160"/>
      <c r="C279" s="160"/>
      <c r="D279" s="298"/>
      <c r="E279" s="298"/>
      <c r="F279" s="298"/>
      <c r="G279" s="298"/>
      <c r="H279" s="298"/>
      <c r="I279" s="298"/>
      <c r="J279" s="298"/>
      <c r="K279" s="298"/>
      <c r="L279" s="298"/>
      <c r="M279" s="298"/>
      <c r="N279" s="298"/>
      <c r="O279" s="298"/>
    </row>
    <row r="280" spans="1:15" ht="13.5" thickBot="1">
      <c r="A280" s="431" t="s">
        <v>105</v>
      </c>
      <c r="B280" s="431"/>
      <c r="C280" s="431"/>
      <c r="D280" s="431"/>
      <c r="E280" s="431"/>
      <c r="F280" s="431"/>
      <c r="G280" s="454" t="s">
        <v>6</v>
      </c>
      <c r="H280" s="455"/>
      <c r="I280" s="455"/>
      <c r="J280" s="455"/>
      <c r="K280" s="455"/>
      <c r="L280" s="455"/>
      <c r="M280" s="455"/>
      <c r="N280" s="455"/>
      <c r="O280" s="456"/>
    </row>
    <row r="281" spans="1:15" ht="13.5" thickBot="1">
      <c r="A281" s="392" t="s">
        <v>7</v>
      </c>
      <c r="B281" s="416" t="s">
        <v>38</v>
      </c>
      <c r="C281" s="402" t="s">
        <v>9</v>
      </c>
      <c r="D281" s="408" t="s">
        <v>10</v>
      </c>
      <c r="E281" s="408"/>
      <c r="F281" s="408"/>
      <c r="G281" s="404" t="s">
        <v>11</v>
      </c>
      <c r="H281" s="405"/>
      <c r="I281" s="406"/>
      <c r="J281" s="408" t="s">
        <v>12</v>
      </c>
      <c r="K281" s="408"/>
      <c r="L281" s="408"/>
      <c r="M281" s="408" t="s">
        <v>13</v>
      </c>
      <c r="N281" s="408"/>
      <c r="O281" s="408"/>
    </row>
    <row r="282" spans="1:15" ht="13.5" thickBot="1">
      <c r="A282" s="299" t="s">
        <v>14</v>
      </c>
      <c r="B282" s="417"/>
      <c r="C282" s="403"/>
      <c r="D282" s="33" t="s">
        <v>15</v>
      </c>
      <c r="E282" s="33" t="s">
        <v>16</v>
      </c>
      <c r="F282" s="33" t="s">
        <v>17</v>
      </c>
      <c r="G282" s="33" t="s">
        <v>15</v>
      </c>
      <c r="H282" s="33" t="s">
        <v>16</v>
      </c>
      <c r="I282" s="33" t="s">
        <v>17</v>
      </c>
      <c r="J282" s="33" t="s">
        <v>15</v>
      </c>
      <c r="K282" s="33" t="s">
        <v>16</v>
      </c>
      <c r="L282" s="33" t="s">
        <v>17</v>
      </c>
      <c r="M282" s="33" t="s">
        <v>15</v>
      </c>
      <c r="N282" s="33" t="s">
        <v>16</v>
      </c>
      <c r="O282" s="33" t="s">
        <v>17</v>
      </c>
    </row>
    <row r="283" spans="1:15" ht="13.5" thickBot="1">
      <c r="A283" s="107" t="s">
        <v>106</v>
      </c>
      <c r="B283" s="109" t="s">
        <v>222</v>
      </c>
      <c r="C283" s="163" t="s">
        <v>107</v>
      </c>
      <c r="D283" s="36">
        <v>0</v>
      </c>
      <c r="E283" s="37">
        <v>0</v>
      </c>
      <c r="F283" s="38">
        <f>SUM(D283:E283)</f>
        <v>0</v>
      </c>
      <c r="G283" s="36">
        <v>0</v>
      </c>
      <c r="H283" s="37">
        <v>0</v>
      </c>
      <c r="I283" s="38">
        <f>SUM(G283:H283)</f>
        <v>0</v>
      </c>
      <c r="J283" s="36">
        <v>12</v>
      </c>
      <c r="K283" s="37">
        <v>4</v>
      </c>
      <c r="L283" s="38">
        <f>SUM(J283:K283)</f>
        <v>16</v>
      </c>
      <c r="M283" s="155">
        <f aca="true" t="shared" si="90" ref="M283:N285">SUM(G283,J283)</f>
        <v>12</v>
      </c>
      <c r="N283" s="42">
        <f t="shared" si="90"/>
        <v>4</v>
      </c>
      <c r="O283" s="43">
        <f>SUM(M283:N283)</f>
        <v>16</v>
      </c>
    </row>
    <row r="284" spans="1:15" ht="12.75">
      <c r="A284" s="107" t="s">
        <v>83</v>
      </c>
      <c r="B284" s="109" t="s">
        <v>222</v>
      </c>
      <c r="C284" s="163" t="s">
        <v>107</v>
      </c>
      <c r="D284" s="36">
        <v>0</v>
      </c>
      <c r="E284" s="37">
        <v>0</v>
      </c>
      <c r="F284" s="38">
        <f>SUM(D284:E284)</f>
        <v>0</v>
      </c>
      <c r="G284" s="36">
        <v>0</v>
      </c>
      <c r="H284" s="37">
        <v>0</v>
      </c>
      <c r="I284" s="38">
        <f>H286</f>
        <v>0</v>
      </c>
      <c r="J284" s="36">
        <v>31</v>
      </c>
      <c r="K284" s="37">
        <v>18</v>
      </c>
      <c r="L284" s="38">
        <f>SUM(J284:K284)</f>
        <v>49</v>
      </c>
      <c r="M284" s="155">
        <f t="shared" si="90"/>
        <v>31</v>
      </c>
      <c r="N284" s="42">
        <f t="shared" si="90"/>
        <v>18</v>
      </c>
      <c r="O284" s="43">
        <f>SUM(M284:N284)</f>
        <v>49</v>
      </c>
    </row>
    <row r="285" spans="1:15" ht="13.5" thickBot="1">
      <c r="A285" s="144" t="s">
        <v>41</v>
      </c>
      <c r="B285" s="88" t="s">
        <v>222</v>
      </c>
      <c r="C285" s="212" t="s">
        <v>107</v>
      </c>
      <c r="D285" s="133">
        <v>0</v>
      </c>
      <c r="E285" s="134">
        <v>0</v>
      </c>
      <c r="F285" s="280">
        <f>SUM(D285:E285)</f>
        <v>0</v>
      </c>
      <c r="G285" s="133">
        <v>0</v>
      </c>
      <c r="H285" s="134">
        <v>0</v>
      </c>
      <c r="I285" s="300">
        <f>SUM(G285:H285)</f>
        <v>0</v>
      </c>
      <c r="J285" s="133">
        <v>74</v>
      </c>
      <c r="K285" s="134">
        <v>28</v>
      </c>
      <c r="L285" s="280">
        <f>SUM(J285:K285)</f>
        <v>102</v>
      </c>
      <c r="M285" s="301">
        <f t="shared" si="90"/>
        <v>74</v>
      </c>
      <c r="N285" s="55">
        <f t="shared" si="90"/>
        <v>28</v>
      </c>
      <c r="O285" s="302">
        <f>SUM(M285:N285)</f>
        <v>102</v>
      </c>
    </row>
    <row r="286" spans="1:15" ht="13.5" thickBot="1">
      <c r="A286" s="460" t="s">
        <v>36</v>
      </c>
      <c r="B286" s="460"/>
      <c r="C286" s="460"/>
      <c r="D286" s="297">
        <f>SUM(D283:D285)</f>
        <v>0</v>
      </c>
      <c r="E286" s="297">
        <f aca="true" t="shared" si="91" ref="E286:N286">SUM(E283:E285)</f>
        <v>0</v>
      </c>
      <c r="F286" s="297">
        <f t="shared" si="91"/>
        <v>0</v>
      </c>
      <c r="G286" s="297">
        <f t="shared" si="91"/>
        <v>0</v>
      </c>
      <c r="H286" s="297">
        <f t="shared" si="91"/>
        <v>0</v>
      </c>
      <c r="I286" s="297">
        <f t="shared" si="91"/>
        <v>0</v>
      </c>
      <c r="J286" s="297">
        <f t="shared" si="91"/>
        <v>117</v>
      </c>
      <c r="K286" s="297">
        <f t="shared" si="91"/>
        <v>50</v>
      </c>
      <c r="L286" s="297">
        <f t="shared" si="91"/>
        <v>167</v>
      </c>
      <c r="M286" s="297">
        <f t="shared" si="91"/>
        <v>117</v>
      </c>
      <c r="N286" s="297">
        <f t="shared" si="91"/>
        <v>50</v>
      </c>
      <c r="O286" s="297">
        <f>SUM(O283:O285)</f>
        <v>167</v>
      </c>
    </row>
    <row r="287" spans="1:15" ht="12.75">
      <c r="A287" s="173"/>
      <c r="B287" s="173"/>
      <c r="C287" s="173"/>
      <c r="D287" s="298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</row>
    <row r="288" spans="1:15" ht="13.5" thickBot="1">
      <c r="A288" s="173"/>
      <c r="B288" s="173"/>
      <c r="C288" s="173"/>
      <c r="D288" s="298"/>
      <c r="E288" s="298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</row>
    <row r="289" spans="1:15" ht="13.5" thickBot="1">
      <c r="A289" s="431" t="s">
        <v>105</v>
      </c>
      <c r="B289" s="431"/>
      <c r="C289" s="431"/>
      <c r="D289" s="431"/>
      <c r="E289" s="431"/>
      <c r="F289" s="431"/>
      <c r="G289" s="454" t="s">
        <v>6</v>
      </c>
      <c r="H289" s="455"/>
      <c r="I289" s="455"/>
      <c r="J289" s="455"/>
      <c r="K289" s="455"/>
      <c r="L289" s="455"/>
      <c r="M289" s="455"/>
      <c r="N289" s="455"/>
      <c r="O289" s="456"/>
    </row>
    <row r="290" spans="1:15" ht="13.5" thickBot="1">
      <c r="A290" s="392" t="s">
        <v>7</v>
      </c>
      <c r="B290" s="416" t="s">
        <v>38</v>
      </c>
      <c r="C290" s="402" t="s">
        <v>9</v>
      </c>
      <c r="D290" s="408" t="s">
        <v>10</v>
      </c>
      <c r="E290" s="408"/>
      <c r="F290" s="408"/>
      <c r="G290" s="404" t="s">
        <v>11</v>
      </c>
      <c r="H290" s="405"/>
      <c r="I290" s="406"/>
      <c r="J290" s="408" t="s">
        <v>12</v>
      </c>
      <c r="K290" s="408"/>
      <c r="L290" s="408"/>
      <c r="M290" s="408" t="s">
        <v>13</v>
      </c>
      <c r="N290" s="408"/>
      <c r="O290" s="408"/>
    </row>
    <row r="291" spans="1:15" ht="13.5" thickBot="1">
      <c r="A291" s="392" t="s">
        <v>14</v>
      </c>
      <c r="B291" s="417"/>
      <c r="C291" s="403"/>
      <c r="D291" s="392" t="s">
        <v>15</v>
      </c>
      <c r="E291" s="392" t="s">
        <v>16</v>
      </c>
      <c r="F291" s="392" t="s">
        <v>17</v>
      </c>
      <c r="G291" s="392" t="s">
        <v>15</v>
      </c>
      <c r="H291" s="392" t="s">
        <v>16</v>
      </c>
      <c r="I291" s="392" t="s">
        <v>17</v>
      </c>
      <c r="J291" s="392" t="s">
        <v>15</v>
      </c>
      <c r="K291" s="392" t="s">
        <v>16</v>
      </c>
      <c r="L291" s="392" t="s">
        <v>17</v>
      </c>
      <c r="M291" s="392" t="s">
        <v>15</v>
      </c>
      <c r="N291" s="392" t="s">
        <v>16</v>
      </c>
      <c r="O291" s="392" t="s">
        <v>17</v>
      </c>
    </row>
    <row r="292" spans="1:15" ht="12.75">
      <c r="A292" s="107" t="s">
        <v>106</v>
      </c>
      <c r="B292" s="109" t="s">
        <v>187</v>
      </c>
      <c r="C292" s="303" t="s">
        <v>108</v>
      </c>
      <c r="D292" s="71">
        <v>0</v>
      </c>
      <c r="E292" s="72">
        <v>0</v>
      </c>
      <c r="F292" s="70">
        <f aca="true" t="shared" si="92" ref="F292:F300">SUM(D292:E292)</f>
        <v>0</v>
      </c>
      <c r="G292" s="71">
        <v>0</v>
      </c>
      <c r="H292" s="72">
        <v>0</v>
      </c>
      <c r="I292" s="70">
        <f aca="true" t="shared" si="93" ref="I292:I300">SUM(G292:H292)</f>
        <v>0</v>
      </c>
      <c r="J292" s="71">
        <v>16</v>
      </c>
      <c r="K292" s="72">
        <v>5</v>
      </c>
      <c r="L292" s="70">
        <f aca="true" t="shared" si="94" ref="L292:L300">SUM(J292:K292)</f>
        <v>21</v>
      </c>
      <c r="M292" s="211">
        <f aca="true" t="shared" si="95" ref="M292:M300">SUM(G292,J292)</f>
        <v>16</v>
      </c>
      <c r="N292" s="154">
        <f aca="true" t="shared" si="96" ref="N292:N300">SUM(H292,K292)</f>
        <v>5</v>
      </c>
      <c r="O292" s="143">
        <f aca="true" t="shared" si="97" ref="O292:O300">SUM(M292:N292)</f>
        <v>21</v>
      </c>
    </row>
    <row r="293" spans="1:15" ht="12.75">
      <c r="A293" s="107" t="s">
        <v>223</v>
      </c>
      <c r="B293" s="109" t="s">
        <v>187</v>
      </c>
      <c r="C293" s="303" t="s">
        <v>108</v>
      </c>
      <c r="D293" s="77">
        <v>0</v>
      </c>
      <c r="E293" s="78">
        <v>0</v>
      </c>
      <c r="F293" s="76">
        <f t="shared" si="92"/>
        <v>0</v>
      </c>
      <c r="G293" s="77">
        <v>0</v>
      </c>
      <c r="H293" s="78">
        <v>0</v>
      </c>
      <c r="I293" s="76">
        <f t="shared" si="93"/>
        <v>0</v>
      </c>
      <c r="J293" s="77">
        <v>7</v>
      </c>
      <c r="K293" s="78">
        <v>18</v>
      </c>
      <c r="L293" s="76">
        <f t="shared" si="94"/>
        <v>25</v>
      </c>
      <c r="M293" s="211">
        <f t="shared" si="95"/>
        <v>7</v>
      </c>
      <c r="N293" s="154">
        <f t="shared" si="96"/>
        <v>18</v>
      </c>
      <c r="O293" s="143">
        <f t="shared" si="97"/>
        <v>25</v>
      </c>
    </row>
    <row r="294" spans="1:15" ht="12.75">
      <c r="A294" s="129" t="s">
        <v>109</v>
      </c>
      <c r="B294" s="109" t="s">
        <v>187</v>
      </c>
      <c r="C294" s="12" t="s">
        <v>108</v>
      </c>
      <c r="D294" s="77">
        <v>0</v>
      </c>
      <c r="E294" s="78">
        <v>0</v>
      </c>
      <c r="F294" s="143">
        <f t="shared" si="92"/>
        <v>0</v>
      </c>
      <c r="G294" s="77">
        <v>0</v>
      </c>
      <c r="H294" s="78">
        <v>0</v>
      </c>
      <c r="I294" s="143">
        <f t="shared" si="93"/>
        <v>0</v>
      </c>
      <c r="J294" s="77">
        <v>3</v>
      </c>
      <c r="K294" s="78">
        <v>1</v>
      </c>
      <c r="L294" s="143">
        <f t="shared" si="94"/>
        <v>4</v>
      </c>
      <c r="M294" s="211">
        <f t="shared" si="95"/>
        <v>3</v>
      </c>
      <c r="N294" s="154">
        <f t="shared" si="96"/>
        <v>1</v>
      </c>
      <c r="O294" s="76">
        <f t="shared" si="97"/>
        <v>4</v>
      </c>
    </row>
    <row r="295" spans="1:15" ht="12.75">
      <c r="A295" s="129" t="s">
        <v>110</v>
      </c>
      <c r="B295" s="109" t="s">
        <v>187</v>
      </c>
      <c r="C295" s="12" t="s">
        <v>108</v>
      </c>
      <c r="D295" s="77">
        <v>0</v>
      </c>
      <c r="E295" s="78">
        <v>0</v>
      </c>
      <c r="F295" s="143">
        <f t="shared" si="92"/>
        <v>0</v>
      </c>
      <c r="G295" s="77">
        <v>0</v>
      </c>
      <c r="H295" s="78">
        <v>0</v>
      </c>
      <c r="I295" s="143">
        <f t="shared" si="93"/>
        <v>0</v>
      </c>
      <c r="J295" s="77">
        <v>6</v>
      </c>
      <c r="K295" s="78">
        <v>5</v>
      </c>
      <c r="L295" s="143">
        <f t="shared" si="94"/>
        <v>11</v>
      </c>
      <c r="M295" s="211">
        <f t="shared" si="95"/>
        <v>6</v>
      </c>
      <c r="N295" s="154">
        <f t="shared" si="96"/>
        <v>5</v>
      </c>
      <c r="O295" s="76">
        <f t="shared" si="97"/>
        <v>11</v>
      </c>
    </row>
    <row r="296" spans="1:15" ht="12.75">
      <c r="A296" s="129" t="s">
        <v>111</v>
      </c>
      <c r="B296" s="109" t="s">
        <v>187</v>
      </c>
      <c r="C296" s="12" t="s">
        <v>108</v>
      </c>
      <c r="D296" s="77">
        <v>0</v>
      </c>
      <c r="E296" s="78">
        <v>0</v>
      </c>
      <c r="F296" s="143">
        <f t="shared" si="92"/>
        <v>0</v>
      </c>
      <c r="G296" s="77">
        <v>0</v>
      </c>
      <c r="H296" s="78">
        <v>0</v>
      </c>
      <c r="I296" s="143">
        <f t="shared" si="93"/>
        <v>0</v>
      </c>
      <c r="J296" s="77">
        <v>8</v>
      </c>
      <c r="K296" s="78">
        <v>2</v>
      </c>
      <c r="L296" s="143">
        <f t="shared" si="94"/>
        <v>10</v>
      </c>
      <c r="M296" s="211">
        <f t="shared" si="95"/>
        <v>8</v>
      </c>
      <c r="N296" s="154">
        <f t="shared" si="96"/>
        <v>2</v>
      </c>
      <c r="O296" s="76">
        <f t="shared" si="97"/>
        <v>10</v>
      </c>
    </row>
    <row r="297" spans="1:15" ht="12.75">
      <c r="A297" s="129" t="s">
        <v>206</v>
      </c>
      <c r="B297" s="109" t="s">
        <v>187</v>
      </c>
      <c r="C297" s="12" t="s">
        <v>108</v>
      </c>
      <c r="D297" s="77">
        <v>0</v>
      </c>
      <c r="E297" s="78">
        <v>1</v>
      </c>
      <c r="F297" s="143">
        <f t="shared" si="92"/>
        <v>1</v>
      </c>
      <c r="G297" s="77">
        <v>0</v>
      </c>
      <c r="H297" s="78">
        <v>0</v>
      </c>
      <c r="I297" s="143">
        <f t="shared" si="93"/>
        <v>0</v>
      </c>
      <c r="J297" s="77">
        <v>25</v>
      </c>
      <c r="K297" s="78">
        <v>12</v>
      </c>
      <c r="L297" s="143">
        <f t="shared" si="94"/>
        <v>37</v>
      </c>
      <c r="M297" s="211">
        <f t="shared" si="95"/>
        <v>25</v>
      </c>
      <c r="N297" s="154">
        <f t="shared" si="96"/>
        <v>12</v>
      </c>
      <c r="O297" s="76">
        <f t="shared" si="97"/>
        <v>37</v>
      </c>
    </row>
    <row r="298" spans="1:15" ht="12.75">
      <c r="A298" s="129" t="s">
        <v>83</v>
      </c>
      <c r="B298" s="109" t="s">
        <v>187</v>
      </c>
      <c r="C298" s="12" t="s">
        <v>108</v>
      </c>
      <c r="D298" s="77">
        <v>1</v>
      </c>
      <c r="E298" s="78">
        <v>1</v>
      </c>
      <c r="F298" s="143">
        <f t="shared" si="92"/>
        <v>2</v>
      </c>
      <c r="G298" s="77">
        <v>0</v>
      </c>
      <c r="H298" s="78">
        <v>0</v>
      </c>
      <c r="I298" s="143">
        <f t="shared" si="93"/>
        <v>0</v>
      </c>
      <c r="J298" s="77">
        <v>44</v>
      </c>
      <c r="K298" s="78">
        <v>9</v>
      </c>
      <c r="L298" s="143">
        <f t="shared" si="94"/>
        <v>53</v>
      </c>
      <c r="M298" s="211">
        <f t="shared" si="95"/>
        <v>44</v>
      </c>
      <c r="N298" s="154">
        <f t="shared" si="96"/>
        <v>9</v>
      </c>
      <c r="O298" s="76">
        <f t="shared" si="97"/>
        <v>53</v>
      </c>
    </row>
    <row r="299" spans="1:15" ht="12.75">
      <c r="A299" s="129" t="s">
        <v>120</v>
      </c>
      <c r="B299" s="109" t="s">
        <v>187</v>
      </c>
      <c r="C299" s="304" t="s">
        <v>108</v>
      </c>
      <c r="D299" s="77">
        <v>0</v>
      </c>
      <c r="E299" s="78">
        <v>0</v>
      </c>
      <c r="F299" s="76">
        <f>SUM(D299:E299)</f>
        <v>0</v>
      </c>
      <c r="G299" s="77">
        <v>0</v>
      </c>
      <c r="H299" s="78">
        <v>0</v>
      </c>
      <c r="I299" s="182">
        <f>SUM(G299:H299)</f>
        <v>0</v>
      </c>
      <c r="J299" s="77">
        <v>0</v>
      </c>
      <c r="K299" s="78">
        <v>0</v>
      </c>
      <c r="L299" s="76">
        <f>SUM(J299:K299)</f>
        <v>0</v>
      </c>
      <c r="M299" s="77">
        <f t="shared" si="95"/>
        <v>0</v>
      </c>
      <c r="N299" s="78">
        <f t="shared" si="96"/>
        <v>0</v>
      </c>
      <c r="O299" s="93">
        <f>SUM(M299:N299)</f>
        <v>0</v>
      </c>
    </row>
    <row r="300" spans="1:15" ht="13.5" thickBot="1">
      <c r="A300" s="130" t="s">
        <v>41</v>
      </c>
      <c r="B300" s="186" t="s">
        <v>187</v>
      </c>
      <c r="C300" s="305" t="s">
        <v>108</v>
      </c>
      <c r="D300" s="149">
        <v>11</v>
      </c>
      <c r="E300" s="145">
        <v>7</v>
      </c>
      <c r="F300" s="146">
        <f t="shared" si="92"/>
        <v>18</v>
      </c>
      <c r="G300" s="149">
        <v>14</v>
      </c>
      <c r="H300" s="145">
        <v>14</v>
      </c>
      <c r="I300" s="92">
        <f t="shared" si="93"/>
        <v>28</v>
      </c>
      <c r="J300" s="149">
        <v>141</v>
      </c>
      <c r="K300" s="145">
        <v>67</v>
      </c>
      <c r="L300" s="146">
        <f t="shared" si="94"/>
        <v>208</v>
      </c>
      <c r="M300" s="306">
        <f t="shared" si="95"/>
        <v>155</v>
      </c>
      <c r="N300" s="178">
        <f t="shared" si="96"/>
        <v>81</v>
      </c>
      <c r="O300" s="93">
        <f t="shared" si="97"/>
        <v>236</v>
      </c>
    </row>
    <row r="301" spans="1:15" ht="14.25" customHeight="1" thickBot="1">
      <c r="A301" s="445" t="s">
        <v>29</v>
      </c>
      <c r="B301" s="445"/>
      <c r="C301" s="445"/>
      <c r="D301" s="138">
        <f>SUM(D292:D300)</f>
        <v>12</v>
      </c>
      <c r="E301" s="138">
        <f aca="true" t="shared" si="98" ref="E301:N301">SUM(E292:E300)</f>
        <v>9</v>
      </c>
      <c r="F301" s="138">
        <f t="shared" si="98"/>
        <v>21</v>
      </c>
      <c r="G301" s="138">
        <f t="shared" si="98"/>
        <v>14</v>
      </c>
      <c r="H301" s="138">
        <f t="shared" si="98"/>
        <v>14</v>
      </c>
      <c r="I301" s="138">
        <f>SUM(I292:I300)</f>
        <v>28</v>
      </c>
      <c r="J301" s="138">
        <f>SUM(J292:J300)</f>
        <v>250</v>
      </c>
      <c r="K301" s="138">
        <f t="shared" si="98"/>
        <v>119</v>
      </c>
      <c r="L301" s="138">
        <f t="shared" si="98"/>
        <v>369</v>
      </c>
      <c r="M301" s="138">
        <f t="shared" si="98"/>
        <v>264</v>
      </c>
      <c r="N301" s="138">
        <f t="shared" si="98"/>
        <v>133</v>
      </c>
      <c r="O301" s="138">
        <f>SUM(O292:O300)</f>
        <v>397</v>
      </c>
    </row>
    <row r="302" spans="1:15" ht="14.25" customHeight="1">
      <c r="A302" s="94"/>
      <c r="B302" s="94"/>
      <c r="C302" s="94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</row>
    <row r="303" spans="1:15" ht="13.5" thickBot="1">
      <c r="A303" s="61"/>
      <c r="B303" s="61"/>
      <c r="C303" s="61"/>
      <c r="D303" s="307"/>
      <c r="E303" s="307"/>
      <c r="F303" s="307"/>
      <c r="G303" s="307"/>
      <c r="H303" s="307"/>
      <c r="I303" s="307"/>
      <c r="J303" s="307"/>
      <c r="K303" s="307"/>
      <c r="L303" s="307"/>
      <c r="M303" s="307"/>
      <c r="N303" s="307"/>
      <c r="O303" s="307"/>
    </row>
    <row r="304" spans="1:15" ht="13.5" customHeight="1" thickBot="1">
      <c r="A304" s="392" t="s">
        <v>33</v>
      </c>
      <c r="B304" s="31"/>
      <c r="C304" s="33" t="s">
        <v>9</v>
      </c>
      <c r="D304" s="33" t="s">
        <v>15</v>
      </c>
      <c r="E304" s="33" t="s">
        <v>16</v>
      </c>
      <c r="F304" s="33" t="s">
        <v>17</v>
      </c>
      <c r="G304" s="33" t="s">
        <v>15</v>
      </c>
      <c r="H304" s="33" t="s">
        <v>16</v>
      </c>
      <c r="I304" s="33" t="s">
        <v>17</v>
      </c>
      <c r="J304" s="33" t="s">
        <v>15</v>
      </c>
      <c r="K304" s="33" t="s">
        <v>16</v>
      </c>
      <c r="L304" s="33" t="s">
        <v>17</v>
      </c>
      <c r="M304" s="33" t="s">
        <v>15</v>
      </c>
      <c r="N304" s="33" t="s">
        <v>16</v>
      </c>
      <c r="O304" s="33" t="s">
        <v>17</v>
      </c>
    </row>
    <row r="305" spans="1:15" ht="21" customHeight="1" thickBot="1">
      <c r="A305" s="238" t="s">
        <v>200</v>
      </c>
      <c r="B305" s="109" t="s">
        <v>187</v>
      </c>
      <c r="C305" s="308" t="s">
        <v>108</v>
      </c>
      <c r="D305" s="137">
        <v>0</v>
      </c>
      <c r="E305" s="259">
        <v>0</v>
      </c>
      <c r="F305" s="171">
        <f>SUM(D305:E305)</f>
        <v>0</v>
      </c>
      <c r="G305" s="309">
        <v>0</v>
      </c>
      <c r="H305" s="310">
        <v>0</v>
      </c>
      <c r="I305" s="311">
        <f>SUM(G305:H305)</f>
        <v>0</v>
      </c>
      <c r="J305" s="137">
        <v>0</v>
      </c>
      <c r="K305" s="259">
        <v>0</v>
      </c>
      <c r="L305" s="171">
        <f>SUM(J305:K305)</f>
        <v>0</v>
      </c>
      <c r="M305" s="211">
        <f>SUM(G305,J305)</f>
        <v>0</v>
      </c>
      <c r="N305" s="154">
        <f>SUM(H305,K305)</f>
        <v>0</v>
      </c>
      <c r="O305" s="182">
        <f>SUM(M305:N305)</f>
        <v>0</v>
      </c>
    </row>
    <row r="306" spans="1:15" ht="13.5" thickBot="1">
      <c r="A306" s="418" t="s">
        <v>29</v>
      </c>
      <c r="B306" s="418"/>
      <c r="C306" s="418"/>
      <c r="D306" s="166">
        <f>D305</f>
        <v>0</v>
      </c>
      <c r="E306" s="166">
        <f aca="true" t="shared" si="99" ref="E306:M306">E305</f>
        <v>0</v>
      </c>
      <c r="F306" s="166">
        <f>F305</f>
        <v>0</v>
      </c>
      <c r="G306" s="166">
        <f t="shared" si="99"/>
        <v>0</v>
      </c>
      <c r="H306" s="166">
        <f t="shared" si="99"/>
        <v>0</v>
      </c>
      <c r="I306" s="166">
        <f t="shared" si="99"/>
        <v>0</v>
      </c>
      <c r="J306" s="166">
        <f t="shared" si="99"/>
        <v>0</v>
      </c>
      <c r="K306" s="166">
        <f t="shared" si="99"/>
        <v>0</v>
      </c>
      <c r="L306" s="166">
        <f t="shared" si="99"/>
        <v>0</v>
      </c>
      <c r="M306" s="166">
        <f t="shared" si="99"/>
        <v>0</v>
      </c>
      <c r="N306" s="166">
        <f>N305</f>
        <v>0</v>
      </c>
      <c r="O306" s="166">
        <f>O305</f>
        <v>0</v>
      </c>
    </row>
    <row r="307" spans="1:15" ht="15.75" customHeight="1" thickBot="1">
      <c r="A307" s="462" t="s">
        <v>36</v>
      </c>
      <c r="B307" s="462"/>
      <c r="C307" s="462"/>
      <c r="D307" s="384">
        <f>D301+D306</f>
        <v>12</v>
      </c>
      <c r="E307" s="384">
        <f aca="true" t="shared" si="100" ref="E307:N307">E301+E306</f>
        <v>9</v>
      </c>
      <c r="F307" s="384">
        <f t="shared" si="100"/>
        <v>21</v>
      </c>
      <c r="G307" s="384">
        <f t="shared" si="100"/>
        <v>14</v>
      </c>
      <c r="H307" s="384">
        <f t="shared" si="100"/>
        <v>14</v>
      </c>
      <c r="I307" s="384">
        <f t="shared" si="100"/>
        <v>28</v>
      </c>
      <c r="J307" s="384">
        <f t="shared" si="100"/>
        <v>250</v>
      </c>
      <c r="K307" s="384">
        <f t="shared" si="100"/>
        <v>119</v>
      </c>
      <c r="L307" s="384">
        <f t="shared" si="100"/>
        <v>369</v>
      </c>
      <c r="M307" s="384">
        <f t="shared" si="100"/>
        <v>264</v>
      </c>
      <c r="N307" s="384">
        <f t="shared" si="100"/>
        <v>133</v>
      </c>
      <c r="O307" s="384">
        <f>O301+O306</f>
        <v>397</v>
      </c>
    </row>
    <row r="308" spans="1:15" ht="15.75" customHeight="1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</row>
    <row r="309" spans="1:3" s="1" customFormat="1" ht="13.5" thickBot="1">
      <c r="A309" s="60"/>
      <c r="B309" s="60"/>
      <c r="C309" s="60"/>
    </row>
    <row r="310" spans="1:15" ht="13.5" thickBot="1">
      <c r="A310" s="431" t="s">
        <v>105</v>
      </c>
      <c r="B310" s="431"/>
      <c r="C310" s="431"/>
      <c r="D310" s="431"/>
      <c r="E310" s="431"/>
      <c r="F310" s="431"/>
      <c r="G310" s="454" t="s">
        <v>6</v>
      </c>
      <c r="H310" s="455"/>
      <c r="I310" s="455"/>
      <c r="J310" s="455"/>
      <c r="K310" s="455"/>
      <c r="L310" s="455"/>
      <c r="M310" s="455"/>
      <c r="N310" s="455"/>
      <c r="O310" s="456"/>
    </row>
    <row r="311" spans="1:15" ht="13.5" thickBot="1">
      <c r="A311" s="392" t="s">
        <v>7</v>
      </c>
      <c r="B311" s="416" t="s">
        <v>38</v>
      </c>
      <c r="C311" s="392" t="s">
        <v>9</v>
      </c>
      <c r="D311" s="408" t="s">
        <v>10</v>
      </c>
      <c r="E311" s="408"/>
      <c r="F311" s="408"/>
      <c r="G311" s="404" t="s">
        <v>11</v>
      </c>
      <c r="H311" s="405"/>
      <c r="I311" s="406"/>
      <c r="J311" s="408" t="s">
        <v>12</v>
      </c>
      <c r="K311" s="408"/>
      <c r="L311" s="408"/>
      <c r="M311" s="408" t="s">
        <v>13</v>
      </c>
      <c r="N311" s="408"/>
      <c r="O311" s="408"/>
    </row>
    <row r="312" spans="1:15" ht="13.5" customHeight="1" thickBot="1">
      <c r="A312" s="392" t="s">
        <v>163</v>
      </c>
      <c r="B312" s="417"/>
      <c r="C312" s="33" t="s">
        <v>9</v>
      </c>
      <c r="D312" s="33" t="s">
        <v>15</v>
      </c>
      <c r="E312" s="33" t="s">
        <v>16</v>
      </c>
      <c r="F312" s="33" t="s">
        <v>17</v>
      </c>
      <c r="G312" s="33" t="s">
        <v>15</v>
      </c>
      <c r="H312" s="33" t="s">
        <v>16</v>
      </c>
      <c r="I312" s="33" t="s">
        <v>17</v>
      </c>
      <c r="J312" s="33" t="s">
        <v>15</v>
      </c>
      <c r="K312" s="33" t="s">
        <v>16</v>
      </c>
      <c r="L312" s="33" t="s">
        <v>17</v>
      </c>
      <c r="M312" s="33" t="s">
        <v>15</v>
      </c>
      <c r="N312" s="33" t="s">
        <v>16</v>
      </c>
      <c r="O312" s="33" t="s">
        <v>17</v>
      </c>
    </row>
    <row r="313" spans="1:15" ht="25.5" customHeight="1" thickBot="1">
      <c r="A313" s="238" t="s">
        <v>162</v>
      </c>
      <c r="B313" s="312" t="s">
        <v>121</v>
      </c>
      <c r="C313" s="239" t="s">
        <v>20</v>
      </c>
      <c r="D313" s="137">
        <v>0</v>
      </c>
      <c r="E313" s="259">
        <v>0</v>
      </c>
      <c r="F313" s="171">
        <f>SUM(D313:E313)</f>
        <v>0</v>
      </c>
      <c r="G313" s="309">
        <v>0</v>
      </c>
      <c r="H313" s="310">
        <v>0</v>
      </c>
      <c r="I313" s="311">
        <f>SUM(G313:H313)</f>
        <v>0</v>
      </c>
      <c r="J313" s="137">
        <v>8</v>
      </c>
      <c r="K313" s="259">
        <v>10</v>
      </c>
      <c r="L313" s="171">
        <f>SUM(J313:K313)</f>
        <v>18</v>
      </c>
      <c r="M313" s="211">
        <f>SUM(G313,J313)</f>
        <v>8</v>
      </c>
      <c r="N313" s="154">
        <f>SUM(H313,K313)</f>
        <v>10</v>
      </c>
      <c r="O313" s="182">
        <f>SUM(M313:N313)</f>
        <v>18</v>
      </c>
    </row>
    <row r="314" spans="1:15" ht="13.5" thickBot="1">
      <c r="A314" s="462" t="s">
        <v>36</v>
      </c>
      <c r="B314" s="462"/>
      <c r="C314" s="462"/>
      <c r="D314" s="166">
        <f>D313</f>
        <v>0</v>
      </c>
      <c r="E314" s="166">
        <f aca="true" t="shared" si="101" ref="E314:M314">E313</f>
        <v>0</v>
      </c>
      <c r="F314" s="166">
        <f t="shared" si="101"/>
        <v>0</v>
      </c>
      <c r="G314" s="166">
        <f t="shared" si="101"/>
        <v>0</v>
      </c>
      <c r="H314" s="166">
        <f t="shared" si="101"/>
        <v>0</v>
      </c>
      <c r="I314" s="166">
        <f t="shared" si="101"/>
        <v>0</v>
      </c>
      <c r="J314" s="166">
        <f t="shared" si="101"/>
        <v>8</v>
      </c>
      <c r="K314" s="166">
        <f t="shared" si="101"/>
        <v>10</v>
      </c>
      <c r="L314" s="166">
        <f t="shared" si="101"/>
        <v>18</v>
      </c>
      <c r="M314" s="166">
        <f t="shared" si="101"/>
        <v>8</v>
      </c>
      <c r="N314" s="166">
        <f>N313</f>
        <v>10</v>
      </c>
      <c r="O314" s="166">
        <f>O313</f>
        <v>18</v>
      </c>
    </row>
    <row r="315" spans="1:15" ht="12.75">
      <c r="A315" s="60"/>
      <c r="B315" s="60"/>
      <c r="C315" s="6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.5" thickBot="1">
      <c r="A316" s="60"/>
      <c r="B316" s="60"/>
      <c r="C316" s="6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.5" thickBot="1">
      <c r="A317" s="431" t="s">
        <v>105</v>
      </c>
      <c r="B317" s="431"/>
      <c r="C317" s="431"/>
      <c r="D317" s="431"/>
      <c r="E317" s="431"/>
      <c r="F317" s="431"/>
      <c r="G317" s="454" t="s">
        <v>6</v>
      </c>
      <c r="H317" s="455"/>
      <c r="I317" s="455"/>
      <c r="J317" s="455"/>
      <c r="K317" s="455"/>
      <c r="L317" s="455"/>
      <c r="M317" s="455"/>
      <c r="N317" s="455"/>
      <c r="O317" s="456"/>
    </row>
    <row r="318" spans="1:15" ht="13.5" thickBot="1">
      <c r="A318" s="392" t="s">
        <v>7</v>
      </c>
      <c r="B318" s="416" t="s">
        <v>38</v>
      </c>
      <c r="C318" s="392" t="s">
        <v>9</v>
      </c>
      <c r="D318" s="408" t="s">
        <v>10</v>
      </c>
      <c r="E318" s="408"/>
      <c r="F318" s="408"/>
      <c r="G318" s="404" t="s">
        <v>11</v>
      </c>
      <c r="H318" s="405"/>
      <c r="I318" s="406"/>
      <c r="J318" s="408" t="s">
        <v>12</v>
      </c>
      <c r="K318" s="408"/>
      <c r="L318" s="408"/>
      <c r="M318" s="408" t="s">
        <v>13</v>
      </c>
      <c r="N318" s="408"/>
      <c r="O318" s="408"/>
    </row>
    <row r="319" spans="1:15" ht="13.5" thickBot="1">
      <c r="A319" s="392" t="s">
        <v>30</v>
      </c>
      <c r="B319" s="417"/>
      <c r="C319" s="33" t="s">
        <v>9</v>
      </c>
      <c r="D319" s="33" t="s">
        <v>15</v>
      </c>
      <c r="E319" s="33" t="s">
        <v>16</v>
      </c>
      <c r="F319" s="33" t="s">
        <v>17</v>
      </c>
      <c r="G319" s="33" t="s">
        <v>15</v>
      </c>
      <c r="H319" s="33" t="s">
        <v>16</v>
      </c>
      <c r="I319" s="33" t="s">
        <v>17</v>
      </c>
      <c r="J319" s="33" t="s">
        <v>15</v>
      </c>
      <c r="K319" s="33" t="s">
        <v>16</v>
      </c>
      <c r="L319" s="33" t="s">
        <v>17</v>
      </c>
      <c r="M319" s="33" t="s">
        <v>15</v>
      </c>
      <c r="N319" s="33" t="s">
        <v>16</v>
      </c>
      <c r="O319" s="33" t="s">
        <v>17</v>
      </c>
    </row>
    <row r="320" spans="1:15" ht="24">
      <c r="A320" s="313" t="s">
        <v>119</v>
      </c>
      <c r="B320" s="258" t="s">
        <v>254</v>
      </c>
      <c r="C320" s="314" t="s">
        <v>90</v>
      </c>
      <c r="D320" s="36">
        <v>0</v>
      </c>
      <c r="E320" s="37">
        <v>0</v>
      </c>
      <c r="F320" s="38">
        <f>SUM(D320:E320)</f>
        <v>0</v>
      </c>
      <c r="G320" s="36">
        <v>0</v>
      </c>
      <c r="H320" s="37">
        <v>0</v>
      </c>
      <c r="I320" s="73">
        <f>SUM(G320:H320)</f>
        <v>0</v>
      </c>
      <c r="J320" s="36">
        <v>0</v>
      </c>
      <c r="K320" s="37">
        <v>0</v>
      </c>
      <c r="L320" s="38">
        <f>SUM(J320,K320)</f>
        <v>0</v>
      </c>
      <c r="M320" s="228">
        <f>SUM(G320,J320)</f>
        <v>0</v>
      </c>
      <c r="N320" s="140">
        <f>SUM(H320,K320)</f>
        <v>0</v>
      </c>
      <c r="O320" s="73">
        <f>SUM(M320:N320)</f>
        <v>0</v>
      </c>
    </row>
    <row r="321" spans="1:15" ht="24.75" thickBot="1">
      <c r="A321" s="315" t="s">
        <v>201</v>
      </c>
      <c r="B321" s="316" t="s">
        <v>254</v>
      </c>
      <c r="C321" s="317" t="s">
        <v>90</v>
      </c>
      <c r="D321" s="318">
        <v>0</v>
      </c>
      <c r="E321" s="319">
        <v>0</v>
      </c>
      <c r="F321" s="280">
        <f>SUM(D321:E321)</f>
        <v>0</v>
      </c>
      <c r="G321" s="318">
        <v>0</v>
      </c>
      <c r="H321" s="319">
        <v>0</v>
      </c>
      <c r="I321" s="146">
        <f>SUM(G321:H321)</f>
        <v>0</v>
      </c>
      <c r="J321" s="318">
        <v>1</v>
      </c>
      <c r="K321" s="319">
        <v>1</v>
      </c>
      <c r="L321" s="280">
        <f>SUM(J321,K321)</f>
        <v>2</v>
      </c>
      <c r="M321" s="211">
        <f>SUM(G321,J321)</f>
        <v>1</v>
      </c>
      <c r="N321" s="154">
        <f>SUM(H321,K321)</f>
        <v>1</v>
      </c>
      <c r="O321" s="146">
        <f>SUM(M321:N321)</f>
        <v>2</v>
      </c>
    </row>
    <row r="322" spans="1:15" ht="13.5" thickBot="1">
      <c r="A322" s="418" t="s">
        <v>125</v>
      </c>
      <c r="B322" s="418"/>
      <c r="C322" s="418"/>
      <c r="D322" s="166">
        <f>SUM(D320:D321)</f>
        <v>0</v>
      </c>
      <c r="E322" s="166">
        <f aca="true" t="shared" si="102" ref="E322:N322">SUM(E320:E321)</f>
        <v>0</v>
      </c>
      <c r="F322" s="166">
        <f t="shared" si="102"/>
        <v>0</v>
      </c>
      <c r="G322" s="166">
        <f t="shared" si="102"/>
        <v>0</v>
      </c>
      <c r="H322" s="166">
        <f>SUM(H320:H321)</f>
        <v>0</v>
      </c>
      <c r="I322" s="166">
        <f t="shared" si="102"/>
        <v>0</v>
      </c>
      <c r="J322" s="166">
        <f t="shared" si="102"/>
        <v>1</v>
      </c>
      <c r="K322" s="166">
        <f t="shared" si="102"/>
        <v>1</v>
      </c>
      <c r="L322" s="166">
        <f t="shared" si="102"/>
        <v>2</v>
      </c>
      <c r="M322" s="166">
        <f t="shared" si="102"/>
        <v>1</v>
      </c>
      <c r="N322" s="166">
        <f t="shared" si="102"/>
        <v>1</v>
      </c>
      <c r="O322" s="166">
        <f>SUM(O320:O321)</f>
        <v>2</v>
      </c>
    </row>
    <row r="323" spans="1:3" s="1" customFormat="1" ht="13.5" thickBot="1">
      <c r="A323" s="114"/>
      <c r="B323" s="114"/>
      <c r="C323" s="114"/>
    </row>
    <row r="324" spans="1:15" ht="13.5" thickBot="1">
      <c r="A324" s="392" t="s">
        <v>35</v>
      </c>
      <c r="B324" s="386" t="s">
        <v>38</v>
      </c>
      <c r="C324" s="33" t="s">
        <v>9</v>
      </c>
      <c r="D324" s="33" t="s">
        <v>15</v>
      </c>
      <c r="E324" s="33" t="s">
        <v>16</v>
      </c>
      <c r="F324" s="33" t="s">
        <v>17</v>
      </c>
      <c r="G324" s="33" t="s">
        <v>15</v>
      </c>
      <c r="H324" s="33" t="s">
        <v>16</v>
      </c>
      <c r="I324" s="33" t="s">
        <v>17</v>
      </c>
      <c r="J324" s="33" t="s">
        <v>15</v>
      </c>
      <c r="K324" s="33" t="s">
        <v>16</v>
      </c>
      <c r="L324" s="33" t="s">
        <v>17</v>
      </c>
      <c r="M324" s="33" t="s">
        <v>15</v>
      </c>
      <c r="N324" s="33" t="s">
        <v>16</v>
      </c>
      <c r="O324" s="33" t="s">
        <v>17</v>
      </c>
    </row>
    <row r="325" spans="1:15" ht="24.75" thickBot="1">
      <c r="A325" s="320" t="s">
        <v>112</v>
      </c>
      <c r="B325" s="321" t="s">
        <v>254</v>
      </c>
      <c r="C325" s="165" t="s">
        <v>69</v>
      </c>
      <c r="D325" s="149">
        <v>0</v>
      </c>
      <c r="E325" s="145">
        <v>0</v>
      </c>
      <c r="F325" s="146">
        <f>SUM(D325:E325)</f>
        <v>0</v>
      </c>
      <c r="G325" s="322">
        <v>0</v>
      </c>
      <c r="H325" s="323">
        <v>0</v>
      </c>
      <c r="I325" s="193">
        <f>SUM(G325:H325)</f>
        <v>0</v>
      </c>
      <c r="J325" s="149">
        <v>0</v>
      </c>
      <c r="K325" s="145">
        <v>0</v>
      </c>
      <c r="L325" s="146">
        <f>SUM(J325,K325)</f>
        <v>0</v>
      </c>
      <c r="M325" s="306">
        <f>SUM(G325,J325)</f>
        <v>0</v>
      </c>
      <c r="N325" s="178">
        <f>SUM(H325,K325)</f>
        <v>0</v>
      </c>
      <c r="O325" s="182">
        <f>SUM(M325:N325)</f>
        <v>0</v>
      </c>
    </row>
    <row r="326" spans="1:15" ht="13.5" thickBot="1">
      <c r="A326" s="418" t="s">
        <v>29</v>
      </c>
      <c r="B326" s="418"/>
      <c r="C326" s="418"/>
      <c r="D326" s="166">
        <f>SUM(D325:D325)</f>
        <v>0</v>
      </c>
      <c r="E326" s="166">
        <f aca="true" t="shared" si="103" ref="E326:N326">SUM(E325:E325)</f>
        <v>0</v>
      </c>
      <c r="F326" s="166">
        <f t="shared" si="103"/>
        <v>0</v>
      </c>
      <c r="G326" s="166">
        <f t="shared" si="103"/>
        <v>0</v>
      </c>
      <c r="H326" s="166">
        <f t="shared" si="103"/>
        <v>0</v>
      </c>
      <c r="I326" s="166">
        <f t="shared" si="103"/>
        <v>0</v>
      </c>
      <c r="J326" s="166">
        <f t="shared" si="103"/>
        <v>0</v>
      </c>
      <c r="K326" s="166">
        <f t="shared" si="103"/>
        <v>0</v>
      </c>
      <c r="L326" s="166">
        <f t="shared" si="103"/>
        <v>0</v>
      </c>
      <c r="M326" s="166">
        <f t="shared" si="103"/>
        <v>0</v>
      </c>
      <c r="N326" s="166">
        <f t="shared" si="103"/>
        <v>0</v>
      </c>
      <c r="O326" s="166">
        <f>SUM(O325:O325)</f>
        <v>0</v>
      </c>
    </row>
    <row r="327" spans="1:15" ht="13.5" thickBot="1">
      <c r="A327" s="462" t="s">
        <v>36</v>
      </c>
      <c r="B327" s="462"/>
      <c r="C327" s="462"/>
      <c r="D327" s="166">
        <f>SUM(D322,D326)</f>
        <v>0</v>
      </c>
      <c r="E327" s="166">
        <f aca="true" t="shared" si="104" ref="E327:N327">SUM(E322,E326)</f>
        <v>0</v>
      </c>
      <c r="F327" s="166">
        <f t="shared" si="104"/>
        <v>0</v>
      </c>
      <c r="G327" s="166">
        <f t="shared" si="104"/>
        <v>0</v>
      </c>
      <c r="H327" s="166">
        <f t="shared" si="104"/>
        <v>0</v>
      </c>
      <c r="I327" s="166">
        <f t="shared" si="104"/>
        <v>0</v>
      </c>
      <c r="J327" s="166">
        <f t="shared" si="104"/>
        <v>1</v>
      </c>
      <c r="K327" s="166">
        <f t="shared" si="104"/>
        <v>1</v>
      </c>
      <c r="L327" s="166">
        <f t="shared" si="104"/>
        <v>2</v>
      </c>
      <c r="M327" s="166">
        <f t="shared" si="104"/>
        <v>1</v>
      </c>
      <c r="N327" s="166">
        <f t="shared" si="104"/>
        <v>1</v>
      </c>
      <c r="O327" s="166">
        <f>SUM(O322,O326)</f>
        <v>2</v>
      </c>
    </row>
    <row r="328" spans="1:15" ht="12.75">
      <c r="A328" s="160"/>
      <c r="B328" s="160"/>
      <c r="C328" s="16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160"/>
      <c r="B329" s="160"/>
      <c r="C329" s="16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.5" thickBot="1">
      <c r="A330" s="160"/>
      <c r="B330" s="160"/>
      <c r="C330" s="16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.5" thickBot="1">
      <c r="A331" s="431" t="s">
        <v>105</v>
      </c>
      <c r="B331" s="431"/>
      <c r="C331" s="431"/>
      <c r="D331" s="431"/>
      <c r="E331" s="431"/>
      <c r="F331" s="431"/>
      <c r="G331" s="454" t="s">
        <v>6</v>
      </c>
      <c r="H331" s="455"/>
      <c r="I331" s="455"/>
      <c r="J331" s="455"/>
      <c r="K331" s="455"/>
      <c r="L331" s="455"/>
      <c r="M331" s="455"/>
      <c r="N331" s="455"/>
      <c r="O331" s="456"/>
    </row>
    <row r="332" spans="1:15" ht="13.5" thickBot="1">
      <c r="A332" s="392" t="s">
        <v>7</v>
      </c>
      <c r="B332" s="416" t="s">
        <v>38</v>
      </c>
      <c r="C332" s="389" t="s">
        <v>9</v>
      </c>
      <c r="D332" s="408" t="s">
        <v>10</v>
      </c>
      <c r="E332" s="408"/>
      <c r="F332" s="408"/>
      <c r="G332" s="404" t="s">
        <v>11</v>
      </c>
      <c r="H332" s="405"/>
      <c r="I332" s="406"/>
      <c r="J332" s="408" t="s">
        <v>12</v>
      </c>
      <c r="K332" s="408"/>
      <c r="L332" s="408"/>
      <c r="M332" s="408" t="s">
        <v>13</v>
      </c>
      <c r="N332" s="408"/>
      <c r="O332" s="408"/>
    </row>
    <row r="333" spans="1:15" ht="13.5" thickBot="1">
      <c r="A333" s="324" t="s">
        <v>30</v>
      </c>
      <c r="B333" s="417"/>
      <c r="C333" s="33" t="s">
        <v>9</v>
      </c>
      <c r="D333" s="254" t="s">
        <v>15</v>
      </c>
      <c r="E333" s="255" t="s">
        <v>16</v>
      </c>
      <c r="F333" s="256" t="s">
        <v>17</v>
      </c>
      <c r="G333" s="254" t="s">
        <v>15</v>
      </c>
      <c r="H333" s="256" t="s">
        <v>16</v>
      </c>
      <c r="I333" s="64" t="s">
        <v>17</v>
      </c>
      <c r="J333" s="254" t="s">
        <v>15</v>
      </c>
      <c r="K333" s="255" t="s">
        <v>16</v>
      </c>
      <c r="L333" s="256" t="s">
        <v>17</v>
      </c>
      <c r="M333" s="257" t="s">
        <v>15</v>
      </c>
      <c r="N333" s="255" t="s">
        <v>16</v>
      </c>
      <c r="O333" s="256" t="s">
        <v>17</v>
      </c>
    </row>
    <row r="334" spans="1:15" ht="13.5" thickBot="1">
      <c r="A334" s="238" t="s">
        <v>56</v>
      </c>
      <c r="B334" s="325" t="s">
        <v>148</v>
      </c>
      <c r="C334" s="317" t="s">
        <v>144</v>
      </c>
      <c r="D334" s="149">
        <v>0</v>
      </c>
      <c r="E334" s="145">
        <v>0</v>
      </c>
      <c r="F334" s="146">
        <f>SUM(D334:E334)</f>
        <v>0</v>
      </c>
      <c r="G334" s="318">
        <v>0</v>
      </c>
      <c r="H334" s="319">
        <v>0</v>
      </c>
      <c r="I334" s="280">
        <f>SUM(G334:H334)</f>
        <v>0</v>
      </c>
      <c r="J334" s="149">
        <v>7</v>
      </c>
      <c r="K334" s="145">
        <v>7</v>
      </c>
      <c r="L334" s="146">
        <f>SUM(J334:K334)</f>
        <v>14</v>
      </c>
      <c r="M334" s="149">
        <f>SUM(G334,J334)</f>
        <v>7</v>
      </c>
      <c r="N334" s="145">
        <f>SUM(H334,K334)</f>
        <v>7</v>
      </c>
      <c r="O334" s="146">
        <f>SUM(M334:N334)</f>
        <v>14</v>
      </c>
    </row>
    <row r="335" spans="1:15" ht="13.5" thickBot="1">
      <c r="A335" s="418" t="s">
        <v>124</v>
      </c>
      <c r="B335" s="418"/>
      <c r="C335" s="418"/>
      <c r="D335" s="326">
        <f aca="true" t="shared" si="105" ref="D335:O335">SUM(D334:D334)</f>
        <v>0</v>
      </c>
      <c r="E335" s="326">
        <f t="shared" si="105"/>
        <v>0</v>
      </c>
      <c r="F335" s="326">
        <f t="shared" si="105"/>
        <v>0</v>
      </c>
      <c r="G335" s="326">
        <f t="shared" si="105"/>
        <v>0</v>
      </c>
      <c r="H335" s="326">
        <f t="shared" si="105"/>
        <v>0</v>
      </c>
      <c r="I335" s="326">
        <f t="shared" si="105"/>
        <v>0</v>
      </c>
      <c r="J335" s="326">
        <f t="shared" si="105"/>
        <v>7</v>
      </c>
      <c r="K335" s="326">
        <f t="shared" si="105"/>
        <v>7</v>
      </c>
      <c r="L335" s="326">
        <f t="shared" si="105"/>
        <v>14</v>
      </c>
      <c r="M335" s="326">
        <f t="shared" si="105"/>
        <v>7</v>
      </c>
      <c r="N335" s="326">
        <f t="shared" si="105"/>
        <v>7</v>
      </c>
      <c r="O335" s="326">
        <f t="shared" si="105"/>
        <v>14</v>
      </c>
    </row>
    <row r="336" spans="1:15" ht="12.75">
      <c r="A336" s="60"/>
      <c r="B336" s="60"/>
      <c r="C336" s="6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.5" thickBot="1">
      <c r="A337" s="60"/>
      <c r="B337" s="60"/>
      <c r="C337" s="6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.5" thickBot="1">
      <c r="A338" s="392" t="s">
        <v>35</v>
      </c>
      <c r="B338" s="386" t="s">
        <v>38</v>
      </c>
      <c r="C338" s="117" t="s">
        <v>9</v>
      </c>
      <c r="D338" s="33" t="s">
        <v>15</v>
      </c>
      <c r="E338" s="33" t="s">
        <v>16</v>
      </c>
      <c r="F338" s="33" t="s">
        <v>17</v>
      </c>
      <c r="G338" s="33" t="s">
        <v>15</v>
      </c>
      <c r="H338" s="33" t="s">
        <v>16</v>
      </c>
      <c r="I338" s="33" t="s">
        <v>17</v>
      </c>
      <c r="J338" s="33" t="s">
        <v>15</v>
      </c>
      <c r="K338" s="33" t="s">
        <v>16</v>
      </c>
      <c r="L338" s="33" t="s">
        <v>17</v>
      </c>
      <c r="M338" s="33" t="s">
        <v>15</v>
      </c>
      <c r="N338" s="33" t="s">
        <v>16</v>
      </c>
      <c r="O338" s="33" t="s">
        <v>17</v>
      </c>
    </row>
    <row r="339" spans="1:15" ht="13.5" thickBot="1">
      <c r="A339" s="320" t="s">
        <v>56</v>
      </c>
      <c r="B339" s="325" t="s">
        <v>148</v>
      </c>
      <c r="C339" s="327" t="s">
        <v>144</v>
      </c>
      <c r="D339" s="90">
        <v>0</v>
      </c>
      <c r="E339" s="91">
        <v>0</v>
      </c>
      <c r="F339" s="92">
        <f>SUM(D339:E339)</f>
        <v>0</v>
      </c>
      <c r="G339" s="133">
        <v>0</v>
      </c>
      <c r="H339" s="134">
        <v>0</v>
      </c>
      <c r="I339" s="300">
        <f>SUM(G339:H339)</f>
        <v>0</v>
      </c>
      <c r="J339" s="90">
        <v>9</v>
      </c>
      <c r="K339" s="91">
        <v>7</v>
      </c>
      <c r="L339" s="92">
        <f>SUM(J339,K339)</f>
        <v>16</v>
      </c>
      <c r="M339" s="90">
        <f>SUM(G339,J339)</f>
        <v>9</v>
      </c>
      <c r="N339" s="91">
        <f>SUM(H339,K339)</f>
        <v>7</v>
      </c>
      <c r="O339" s="92">
        <f>SUM(M339:N339)</f>
        <v>16</v>
      </c>
    </row>
    <row r="340" spans="1:15" ht="12" customHeight="1" thickBot="1">
      <c r="A340" s="418" t="s">
        <v>29</v>
      </c>
      <c r="B340" s="418"/>
      <c r="C340" s="418"/>
      <c r="D340" s="326">
        <f>SUM(D339)</f>
        <v>0</v>
      </c>
      <c r="E340" s="326">
        <f aca="true" t="shared" si="106" ref="E340:O340">SUM(E339)</f>
        <v>0</v>
      </c>
      <c r="F340" s="326">
        <f t="shared" si="106"/>
        <v>0</v>
      </c>
      <c r="G340" s="326">
        <f t="shared" si="106"/>
        <v>0</v>
      </c>
      <c r="H340" s="326">
        <f t="shared" si="106"/>
        <v>0</v>
      </c>
      <c r="I340" s="326">
        <f t="shared" si="106"/>
        <v>0</v>
      </c>
      <c r="J340" s="326">
        <f t="shared" si="106"/>
        <v>9</v>
      </c>
      <c r="K340" s="326">
        <f t="shared" si="106"/>
        <v>7</v>
      </c>
      <c r="L340" s="326">
        <f t="shared" si="106"/>
        <v>16</v>
      </c>
      <c r="M340" s="326">
        <f t="shared" si="106"/>
        <v>9</v>
      </c>
      <c r="N340" s="326">
        <f t="shared" si="106"/>
        <v>7</v>
      </c>
      <c r="O340" s="326">
        <f t="shared" si="106"/>
        <v>16</v>
      </c>
    </row>
    <row r="341" spans="1:15" ht="13.5" thickBot="1">
      <c r="A341" s="462" t="s">
        <v>36</v>
      </c>
      <c r="B341" s="462"/>
      <c r="C341" s="462"/>
      <c r="D341" s="166">
        <f aca="true" t="shared" si="107" ref="D341:O341">SUM(D335,D340)</f>
        <v>0</v>
      </c>
      <c r="E341" s="166">
        <f t="shared" si="107"/>
        <v>0</v>
      </c>
      <c r="F341" s="166">
        <f t="shared" si="107"/>
        <v>0</v>
      </c>
      <c r="G341" s="166">
        <f t="shared" si="107"/>
        <v>0</v>
      </c>
      <c r="H341" s="166">
        <f t="shared" si="107"/>
        <v>0</v>
      </c>
      <c r="I341" s="166">
        <f t="shared" si="107"/>
        <v>0</v>
      </c>
      <c r="J341" s="166">
        <f t="shared" si="107"/>
        <v>16</v>
      </c>
      <c r="K341" s="166">
        <f t="shared" si="107"/>
        <v>14</v>
      </c>
      <c r="L341" s="166">
        <f t="shared" si="107"/>
        <v>30</v>
      </c>
      <c r="M341" s="166">
        <f t="shared" si="107"/>
        <v>16</v>
      </c>
      <c r="N341" s="166">
        <f t="shared" si="107"/>
        <v>14</v>
      </c>
      <c r="O341" s="166">
        <f t="shared" si="107"/>
        <v>30</v>
      </c>
    </row>
    <row r="342" spans="1:15" ht="12.75">
      <c r="A342" s="160"/>
      <c r="B342" s="160"/>
      <c r="C342" s="16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.5" thickBot="1">
      <c r="A343" s="160"/>
      <c r="B343" s="160"/>
      <c r="C343" s="16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.5" thickBot="1">
      <c r="A344" s="410" t="s">
        <v>105</v>
      </c>
      <c r="B344" s="411"/>
      <c r="C344" s="411"/>
      <c r="D344" s="411"/>
      <c r="E344" s="411"/>
      <c r="F344" s="412"/>
      <c r="G344" s="454" t="s">
        <v>6</v>
      </c>
      <c r="H344" s="455"/>
      <c r="I344" s="455"/>
      <c r="J344" s="455"/>
      <c r="K344" s="455"/>
      <c r="L344" s="455"/>
      <c r="M344" s="455"/>
      <c r="N344" s="455"/>
      <c r="O344" s="456"/>
    </row>
    <row r="345" spans="1:20" s="253" customFormat="1" ht="13.5" customHeight="1" thickBot="1">
      <c r="A345" s="392" t="s">
        <v>7</v>
      </c>
      <c r="B345" s="416" t="s">
        <v>38</v>
      </c>
      <c r="C345" s="402" t="s">
        <v>9</v>
      </c>
      <c r="D345" s="404" t="s">
        <v>10</v>
      </c>
      <c r="E345" s="405"/>
      <c r="F345" s="406"/>
      <c r="G345" s="404" t="s">
        <v>11</v>
      </c>
      <c r="H345" s="405"/>
      <c r="I345" s="406"/>
      <c r="J345" s="404" t="s">
        <v>12</v>
      </c>
      <c r="K345" s="405"/>
      <c r="L345" s="406"/>
      <c r="M345" s="404" t="s">
        <v>13</v>
      </c>
      <c r="N345" s="405"/>
      <c r="O345" s="406"/>
      <c r="P345" s="252"/>
      <c r="Q345" s="252"/>
      <c r="R345" s="252"/>
      <c r="S345" s="252"/>
      <c r="T345" s="252"/>
    </row>
    <row r="346" spans="1:15" ht="13.5" thickBot="1">
      <c r="A346" s="392" t="s">
        <v>33</v>
      </c>
      <c r="B346" s="417"/>
      <c r="C346" s="403"/>
      <c r="D346" s="33" t="s">
        <v>15</v>
      </c>
      <c r="E346" s="33" t="s">
        <v>16</v>
      </c>
      <c r="F346" s="33" t="s">
        <v>17</v>
      </c>
      <c r="G346" s="33" t="s">
        <v>15</v>
      </c>
      <c r="H346" s="33" t="s">
        <v>16</v>
      </c>
      <c r="I346" s="33" t="s">
        <v>17</v>
      </c>
      <c r="J346" s="33" t="s">
        <v>15</v>
      </c>
      <c r="K346" s="33" t="s">
        <v>16</v>
      </c>
      <c r="L346" s="33" t="s">
        <v>17</v>
      </c>
      <c r="M346" s="64" t="s">
        <v>15</v>
      </c>
      <c r="N346" s="33" t="s">
        <v>16</v>
      </c>
      <c r="O346" s="33" t="s">
        <v>17</v>
      </c>
    </row>
    <row r="347" spans="1:15" ht="13.5" thickBot="1">
      <c r="A347" s="320" t="s">
        <v>202</v>
      </c>
      <c r="B347" s="186" t="s">
        <v>118</v>
      </c>
      <c r="C347" s="303" t="s">
        <v>90</v>
      </c>
      <c r="D347" s="149">
        <v>0</v>
      </c>
      <c r="E347" s="145">
        <v>0</v>
      </c>
      <c r="F347" s="146">
        <f>SUM(D347:E347)</f>
        <v>0</v>
      </c>
      <c r="G347" s="149">
        <v>0</v>
      </c>
      <c r="H347" s="145">
        <v>0</v>
      </c>
      <c r="I347" s="146">
        <f>SUM(G347,H347)</f>
        <v>0</v>
      </c>
      <c r="J347" s="149">
        <v>0</v>
      </c>
      <c r="K347" s="145">
        <v>0</v>
      </c>
      <c r="L347" s="146">
        <f>SUM(J347:K347)</f>
        <v>0</v>
      </c>
      <c r="M347" s="211">
        <f>G347+J347</f>
        <v>0</v>
      </c>
      <c r="N347" s="154">
        <f>H347+K347</f>
        <v>0</v>
      </c>
      <c r="O347" s="146">
        <f>SUM(M347:N347)</f>
        <v>0</v>
      </c>
    </row>
    <row r="348" spans="1:15" ht="13.5" thickBot="1">
      <c r="A348" s="462" t="s">
        <v>36</v>
      </c>
      <c r="B348" s="462"/>
      <c r="C348" s="462"/>
      <c r="D348" s="166">
        <f>D347</f>
        <v>0</v>
      </c>
      <c r="E348" s="166">
        <f aca="true" t="shared" si="108" ref="E348:N348">E347</f>
        <v>0</v>
      </c>
      <c r="F348" s="166">
        <f t="shared" si="108"/>
        <v>0</v>
      </c>
      <c r="G348" s="166">
        <f t="shared" si="108"/>
        <v>0</v>
      </c>
      <c r="H348" s="166">
        <f t="shared" si="108"/>
        <v>0</v>
      </c>
      <c r="I348" s="166">
        <f t="shared" si="108"/>
        <v>0</v>
      </c>
      <c r="J348" s="166">
        <f t="shared" si="108"/>
        <v>0</v>
      </c>
      <c r="K348" s="166">
        <f t="shared" si="108"/>
        <v>0</v>
      </c>
      <c r="L348" s="166">
        <f t="shared" si="108"/>
        <v>0</v>
      </c>
      <c r="M348" s="166">
        <f t="shared" si="108"/>
        <v>0</v>
      </c>
      <c r="N348" s="166">
        <f t="shared" si="108"/>
        <v>0</v>
      </c>
      <c r="O348" s="166">
        <f>O347</f>
        <v>0</v>
      </c>
    </row>
    <row r="349" spans="1:15" ht="13.5" thickBot="1">
      <c r="A349" s="60"/>
      <c r="B349" s="60"/>
      <c r="C349" s="6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.5" thickBot="1">
      <c r="A350" s="431" t="s">
        <v>105</v>
      </c>
      <c r="B350" s="431"/>
      <c r="C350" s="431"/>
      <c r="D350" s="431"/>
      <c r="E350" s="431"/>
      <c r="F350" s="431"/>
      <c r="G350" s="454" t="s">
        <v>6</v>
      </c>
      <c r="H350" s="455"/>
      <c r="I350" s="455"/>
      <c r="J350" s="455"/>
      <c r="K350" s="455"/>
      <c r="L350" s="455"/>
      <c r="M350" s="455"/>
      <c r="N350" s="455"/>
      <c r="O350" s="456"/>
    </row>
    <row r="351" spans="1:15" ht="13.5" thickBot="1">
      <c r="A351" s="392" t="s">
        <v>7</v>
      </c>
      <c r="B351" s="416" t="s">
        <v>38</v>
      </c>
      <c r="C351" s="402" t="s">
        <v>9</v>
      </c>
      <c r="D351" s="408" t="s">
        <v>10</v>
      </c>
      <c r="E351" s="408"/>
      <c r="F351" s="408"/>
      <c r="G351" s="404" t="s">
        <v>11</v>
      </c>
      <c r="H351" s="405"/>
      <c r="I351" s="406"/>
      <c r="J351" s="408" t="s">
        <v>12</v>
      </c>
      <c r="K351" s="408"/>
      <c r="L351" s="408"/>
      <c r="M351" s="408" t="s">
        <v>13</v>
      </c>
      <c r="N351" s="408"/>
      <c r="O351" s="408"/>
    </row>
    <row r="352" spans="1:15" ht="14.25" customHeight="1" thickBot="1">
      <c r="A352" s="392" t="s">
        <v>14</v>
      </c>
      <c r="B352" s="417"/>
      <c r="C352" s="403"/>
      <c r="D352" s="33" t="s">
        <v>15</v>
      </c>
      <c r="E352" s="33" t="s">
        <v>16</v>
      </c>
      <c r="F352" s="33" t="s">
        <v>17</v>
      </c>
      <c r="G352" s="33" t="s">
        <v>15</v>
      </c>
      <c r="H352" s="33" t="s">
        <v>16</v>
      </c>
      <c r="I352" s="33" t="s">
        <v>17</v>
      </c>
      <c r="J352" s="33" t="s">
        <v>15</v>
      </c>
      <c r="K352" s="33" t="s">
        <v>16</v>
      </c>
      <c r="L352" s="33" t="s">
        <v>17</v>
      </c>
      <c r="M352" s="33" t="s">
        <v>15</v>
      </c>
      <c r="N352" s="33" t="s">
        <v>16</v>
      </c>
      <c r="O352" s="33" t="s">
        <v>17</v>
      </c>
    </row>
    <row r="353" spans="1:15" ht="25.5" customHeight="1" thickBot="1">
      <c r="A353" s="328" t="s">
        <v>179</v>
      </c>
      <c r="B353" s="329" t="s">
        <v>221</v>
      </c>
      <c r="C353" s="330" t="s">
        <v>180</v>
      </c>
      <c r="D353" s="137">
        <v>0</v>
      </c>
      <c r="E353" s="259">
        <v>0</v>
      </c>
      <c r="F353" s="171">
        <f>SUM(D353:E353)</f>
        <v>0</v>
      </c>
      <c r="G353" s="309">
        <v>0</v>
      </c>
      <c r="H353" s="331">
        <v>0</v>
      </c>
      <c r="I353" s="311">
        <f>SUM(G353:H353)</f>
        <v>0</v>
      </c>
      <c r="J353" s="137">
        <v>41</v>
      </c>
      <c r="K353" s="259">
        <v>22</v>
      </c>
      <c r="L353" s="171">
        <f>SUM(J353:K353)</f>
        <v>63</v>
      </c>
      <c r="M353" s="211">
        <f>SUM(G353,J353)</f>
        <v>41</v>
      </c>
      <c r="N353" s="154">
        <f>SUM(H353,K353)</f>
        <v>22</v>
      </c>
      <c r="O353" s="182">
        <f>SUM(M353:N353)</f>
        <v>63</v>
      </c>
    </row>
    <row r="354" spans="1:15" ht="13.5" thickBot="1">
      <c r="A354" s="462" t="s">
        <v>36</v>
      </c>
      <c r="B354" s="462"/>
      <c r="C354" s="462"/>
      <c r="D354" s="166">
        <f>SUM(D353)</f>
        <v>0</v>
      </c>
      <c r="E354" s="166">
        <f aca="true" t="shared" si="109" ref="E354:N354">SUM(E353)</f>
        <v>0</v>
      </c>
      <c r="F354" s="166">
        <f t="shared" si="109"/>
        <v>0</v>
      </c>
      <c r="G354" s="166">
        <f t="shared" si="109"/>
        <v>0</v>
      </c>
      <c r="H354" s="166">
        <f t="shared" si="109"/>
        <v>0</v>
      </c>
      <c r="I354" s="166">
        <f t="shared" si="109"/>
        <v>0</v>
      </c>
      <c r="J354" s="166">
        <f t="shared" si="109"/>
        <v>41</v>
      </c>
      <c r="K354" s="166">
        <f t="shared" si="109"/>
        <v>22</v>
      </c>
      <c r="L354" s="166">
        <f t="shared" si="109"/>
        <v>63</v>
      </c>
      <c r="M354" s="166">
        <f t="shared" si="109"/>
        <v>41</v>
      </c>
      <c r="N354" s="166">
        <f t="shared" si="109"/>
        <v>22</v>
      </c>
      <c r="O354" s="166">
        <f>SUM(O353)</f>
        <v>63</v>
      </c>
    </row>
    <row r="355" spans="1:15" ht="12.75">
      <c r="A355" s="60"/>
      <c r="B355" s="60"/>
      <c r="C355" s="6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.5" thickBot="1">
      <c r="A356" s="61"/>
      <c r="B356" s="61"/>
      <c r="C356" s="6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.5" thickBot="1">
      <c r="A357" s="407" t="s">
        <v>122</v>
      </c>
      <c r="B357" s="407"/>
      <c r="C357" s="407"/>
      <c r="D357" s="283">
        <f aca="true" t="shared" si="110" ref="D357:O357">SUM(D66,D97,D133,D186,D205,D233,D244,D259,D278,D286,D307,D314,D327,D341,D348,D354)</f>
        <v>1521</v>
      </c>
      <c r="E357" s="283">
        <f t="shared" si="110"/>
        <v>1422</v>
      </c>
      <c r="F357" s="283">
        <f t="shared" si="110"/>
        <v>2943</v>
      </c>
      <c r="G357" s="283">
        <f t="shared" si="110"/>
        <v>1366</v>
      </c>
      <c r="H357" s="283">
        <f t="shared" si="110"/>
        <v>1308</v>
      </c>
      <c r="I357" s="283">
        <f t="shared" si="110"/>
        <v>2674</v>
      </c>
      <c r="J357" s="283">
        <f t="shared" si="110"/>
        <v>10496</v>
      </c>
      <c r="K357" s="283">
        <f t="shared" si="110"/>
        <v>9851</v>
      </c>
      <c r="L357" s="283">
        <f t="shared" si="110"/>
        <v>20347</v>
      </c>
      <c r="M357" s="283">
        <f t="shared" si="110"/>
        <v>11862</v>
      </c>
      <c r="N357" s="283">
        <f t="shared" si="110"/>
        <v>11159</v>
      </c>
      <c r="O357" s="283">
        <f t="shared" si="110"/>
        <v>23021</v>
      </c>
    </row>
    <row r="358" spans="1:15" ht="12.75">
      <c r="A358" s="332"/>
      <c r="B358" s="114"/>
      <c r="C358" s="114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</row>
    <row r="359" spans="1:15" ht="12.75">
      <c r="A359" s="332"/>
      <c r="B359" s="114"/>
      <c r="C359" s="114"/>
      <c r="D359" s="252"/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</row>
    <row r="360" spans="1:15" ht="21" thickBot="1">
      <c r="A360" s="463" t="s">
        <v>142</v>
      </c>
      <c r="B360" s="463"/>
      <c r="C360" s="463"/>
      <c r="D360" s="463"/>
      <c r="E360" s="463"/>
      <c r="F360" s="463"/>
      <c r="G360" s="463"/>
      <c r="H360" s="463"/>
      <c r="I360" s="463"/>
      <c r="J360" s="463"/>
      <c r="K360" s="463"/>
      <c r="L360" s="463"/>
      <c r="M360" s="463"/>
      <c r="N360" s="463"/>
      <c r="O360" s="463"/>
    </row>
    <row r="361" spans="1:15" ht="13.5" thickBot="1">
      <c r="A361" s="431" t="s">
        <v>193</v>
      </c>
      <c r="B361" s="431"/>
      <c r="C361" s="431"/>
      <c r="D361" s="431"/>
      <c r="E361" s="431"/>
      <c r="F361" s="431"/>
      <c r="G361" s="454" t="s">
        <v>6</v>
      </c>
      <c r="H361" s="455"/>
      <c r="I361" s="455"/>
      <c r="J361" s="455"/>
      <c r="K361" s="455"/>
      <c r="L361" s="455"/>
      <c r="M361" s="455"/>
      <c r="N361" s="455"/>
      <c r="O361" s="456"/>
    </row>
    <row r="362" spans="1:15" ht="13.5" thickBot="1">
      <c r="A362" s="392" t="s">
        <v>7</v>
      </c>
      <c r="B362" s="416" t="s">
        <v>38</v>
      </c>
      <c r="C362" s="402" t="s">
        <v>9</v>
      </c>
      <c r="D362" s="408" t="s">
        <v>10</v>
      </c>
      <c r="E362" s="408"/>
      <c r="F362" s="408"/>
      <c r="G362" s="404" t="s">
        <v>11</v>
      </c>
      <c r="H362" s="405"/>
      <c r="I362" s="406"/>
      <c r="J362" s="408" t="s">
        <v>12</v>
      </c>
      <c r="K362" s="408"/>
      <c r="L362" s="408"/>
      <c r="M362" s="408" t="s">
        <v>13</v>
      </c>
      <c r="N362" s="408"/>
      <c r="O362" s="408"/>
    </row>
    <row r="363" spans="1:15" ht="13.5" thickBot="1">
      <c r="A363" s="392" t="s">
        <v>163</v>
      </c>
      <c r="B363" s="417"/>
      <c r="C363" s="409"/>
      <c r="D363" s="33" t="s">
        <v>15</v>
      </c>
      <c r="E363" s="33" t="s">
        <v>16</v>
      </c>
      <c r="F363" s="33" t="s">
        <v>17</v>
      </c>
      <c r="G363" s="33" t="s">
        <v>15</v>
      </c>
      <c r="H363" s="33" t="s">
        <v>16</v>
      </c>
      <c r="I363" s="33" t="s">
        <v>17</v>
      </c>
      <c r="J363" s="33" t="s">
        <v>15</v>
      </c>
      <c r="K363" s="33" t="s">
        <v>16</v>
      </c>
      <c r="L363" s="33" t="s">
        <v>17</v>
      </c>
      <c r="M363" s="64" t="s">
        <v>15</v>
      </c>
      <c r="N363" s="33" t="s">
        <v>16</v>
      </c>
      <c r="O363" s="33" t="s">
        <v>17</v>
      </c>
    </row>
    <row r="364" spans="1:15" ht="13.5" thickBot="1">
      <c r="A364" s="129" t="s">
        <v>31</v>
      </c>
      <c r="B364" s="65" t="s">
        <v>19</v>
      </c>
      <c r="C364" s="67" t="s">
        <v>20</v>
      </c>
      <c r="D364" s="77">
        <v>12</v>
      </c>
      <c r="E364" s="78">
        <v>15</v>
      </c>
      <c r="F364" s="76">
        <f>SUM(D364:E364)</f>
        <v>27</v>
      </c>
      <c r="G364" s="77">
        <v>7</v>
      </c>
      <c r="H364" s="78">
        <v>5</v>
      </c>
      <c r="I364" s="76">
        <f>SUM(G364:H364)</f>
        <v>12</v>
      </c>
      <c r="J364" s="77">
        <v>8</v>
      </c>
      <c r="K364" s="78">
        <v>4</v>
      </c>
      <c r="L364" s="76">
        <f>SUM(J364:K364)</f>
        <v>12</v>
      </c>
      <c r="M364" s="155">
        <f>SUM(G364,J364)</f>
        <v>15</v>
      </c>
      <c r="N364" s="42">
        <f>SUM(H364,K364)</f>
        <v>9</v>
      </c>
      <c r="O364" s="76">
        <f>SUM(M364:N364)</f>
        <v>24</v>
      </c>
    </row>
    <row r="365" spans="1:15" ht="13.5" thickBot="1">
      <c r="A365" s="407" t="s">
        <v>36</v>
      </c>
      <c r="B365" s="407"/>
      <c r="C365" s="407"/>
      <c r="D365" s="283">
        <f>SUM(D364)</f>
        <v>12</v>
      </c>
      <c r="E365" s="283">
        <f aca="true" t="shared" si="111" ref="E365:O365">SUM(E364)</f>
        <v>15</v>
      </c>
      <c r="F365" s="283">
        <f t="shared" si="111"/>
        <v>27</v>
      </c>
      <c r="G365" s="283">
        <f t="shared" si="111"/>
        <v>7</v>
      </c>
      <c r="H365" s="283">
        <f t="shared" si="111"/>
        <v>5</v>
      </c>
      <c r="I365" s="283">
        <f t="shared" si="111"/>
        <v>12</v>
      </c>
      <c r="J365" s="283">
        <f t="shared" si="111"/>
        <v>8</v>
      </c>
      <c r="K365" s="283">
        <f t="shared" si="111"/>
        <v>4</v>
      </c>
      <c r="L365" s="283">
        <f t="shared" si="111"/>
        <v>12</v>
      </c>
      <c r="M365" s="283">
        <f t="shared" si="111"/>
        <v>15</v>
      </c>
      <c r="N365" s="283">
        <f t="shared" si="111"/>
        <v>9</v>
      </c>
      <c r="O365" s="283">
        <f t="shared" si="111"/>
        <v>24</v>
      </c>
    </row>
    <row r="366" spans="1:15" ht="21" thickBot="1">
      <c r="A366" s="333"/>
      <c r="B366" s="333"/>
      <c r="C366" s="333"/>
      <c r="D366" s="333"/>
      <c r="E366" s="333"/>
      <c r="F366" s="333"/>
      <c r="G366" s="333"/>
      <c r="H366" s="333"/>
      <c r="I366" s="333"/>
      <c r="J366" s="333"/>
      <c r="K366" s="333"/>
      <c r="L366" s="333"/>
      <c r="M366" s="333"/>
      <c r="N366" s="333"/>
      <c r="O366" s="333"/>
    </row>
    <row r="367" spans="1:15" ht="13.5" thickBot="1">
      <c r="A367" s="431" t="s">
        <v>87</v>
      </c>
      <c r="B367" s="431"/>
      <c r="C367" s="431"/>
      <c r="D367" s="431"/>
      <c r="E367" s="431"/>
      <c r="F367" s="431"/>
      <c r="G367" s="454" t="s">
        <v>6</v>
      </c>
      <c r="H367" s="455"/>
      <c r="I367" s="455"/>
      <c r="J367" s="455"/>
      <c r="K367" s="455"/>
      <c r="L367" s="455"/>
      <c r="M367" s="455"/>
      <c r="N367" s="455"/>
      <c r="O367" s="456"/>
    </row>
    <row r="368" spans="1:15" ht="13.5" thickBot="1">
      <c r="A368" s="392" t="s">
        <v>7</v>
      </c>
      <c r="B368" s="416" t="s">
        <v>38</v>
      </c>
      <c r="C368" s="402" t="s">
        <v>9</v>
      </c>
      <c r="D368" s="408" t="s">
        <v>10</v>
      </c>
      <c r="E368" s="408"/>
      <c r="F368" s="408"/>
      <c r="G368" s="404" t="s">
        <v>11</v>
      </c>
      <c r="H368" s="405"/>
      <c r="I368" s="406"/>
      <c r="J368" s="408" t="s">
        <v>12</v>
      </c>
      <c r="K368" s="408"/>
      <c r="L368" s="408"/>
      <c r="M368" s="408" t="s">
        <v>13</v>
      </c>
      <c r="N368" s="408"/>
      <c r="O368" s="408"/>
    </row>
    <row r="369" spans="1:15" ht="13.5" thickBot="1">
      <c r="A369" s="392" t="s">
        <v>14</v>
      </c>
      <c r="B369" s="417"/>
      <c r="C369" s="409"/>
      <c r="D369" s="33" t="s">
        <v>15</v>
      </c>
      <c r="E369" s="33" t="s">
        <v>16</v>
      </c>
      <c r="F369" s="33" t="s">
        <v>17</v>
      </c>
      <c r="G369" s="33" t="s">
        <v>15</v>
      </c>
      <c r="H369" s="33" t="s">
        <v>16</v>
      </c>
      <c r="I369" s="33" t="s">
        <v>17</v>
      </c>
      <c r="J369" s="33" t="s">
        <v>15</v>
      </c>
      <c r="K369" s="33" t="s">
        <v>16</v>
      </c>
      <c r="L369" s="33" t="s">
        <v>17</v>
      </c>
      <c r="M369" s="64" t="s">
        <v>15</v>
      </c>
      <c r="N369" s="33" t="s">
        <v>16</v>
      </c>
      <c r="O369" s="33" t="s">
        <v>17</v>
      </c>
    </row>
    <row r="370" spans="1:20" s="342" customFormat="1" ht="24.75" thickBot="1">
      <c r="A370" s="334" t="s">
        <v>113</v>
      </c>
      <c r="B370" s="335" t="s">
        <v>66</v>
      </c>
      <c r="C370" s="336" t="s">
        <v>90</v>
      </c>
      <c r="D370" s="337">
        <v>22</v>
      </c>
      <c r="E370" s="338">
        <v>34</v>
      </c>
      <c r="F370" s="339">
        <f>SUM(D370:E370)</f>
        <v>56</v>
      </c>
      <c r="G370" s="337">
        <v>33</v>
      </c>
      <c r="H370" s="338">
        <v>49</v>
      </c>
      <c r="I370" s="339">
        <f>SUM(G370:H370)</f>
        <v>82</v>
      </c>
      <c r="J370" s="337">
        <v>106</v>
      </c>
      <c r="K370" s="338">
        <v>111</v>
      </c>
      <c r="L370" s="339">
        <f>SUM(J370:K370)</f>
        <v>217</v>
      </c>
      <c r="M370" s="340">
        <f>SUM(G370,J370)</f>
        <v>139</v>
      </c>
      <c r="N370" s="338">
        <f>SUM(H370,K370)</f>
        <v>160</v>
      </c>
      <c r="O370" s="339">
        <f>SUM(M370:N370)</f>
        <v>299</v>
      </c>
      <c r="P370" s="341"/>
      <c r="Q370" s="341"/>
      <c r="R370" s="341"/>
      <c r="S370" s="341"/>
      <c r="T370" s="341"/>
    </row>
    <row r="371" spans="1:15" ht="13.5" thickBot="1">
      <c r="A371" s="407" t="s">
        <v>36</v>
      </c>
      <c r="B371" s="407"/>
      <c r="C371" s="407"/>
      <c r="D371" s="283">
        <f>SUM(D370)</f>
        <v>22</v>
      </c>
      <c r="E371" s="283">
        <f aca="true" t="shared" si="112" ref="E371:O371">SUM(E370)</f>
        <v>34</v>
      </c>
      <c r="F371" s="283">
        <f t="shared" si="112"/>
        <v>56</v>
      </c>
      <c r="G371" s="283">
        <f t="shared" si="112"/>
        <v>33</v>
      </c>
      <c r="H371" s="283">
        <f t="shared" si="112"/>
        <v>49</v>
      </c>
      <c r="I371" s="283">
        <f t="shared" si="112"/>
        <v>82</v>
      </c>
      <c r="J371" s="283">
        <f t="shared" si="112"/>
        <v>106</v>
      </c>
      <c r="K371" s="283">
        <f t="shared" si="112"/>
        <v>111</v>
      </c>
      <c r="L371" s="283">
        <f t="shared" si="112"/>
        <v>217</v>
      </c>
      <c r="M371" s="283">
        <f t="shared" si="112"/>
        <v>139</v>
      </c>
      <c r="N371" s="283">
        <f t="shared" si="112"/>
        <v>160</v>
      </c>
      <c r="O371" s="283">
        <f t="shared" si="112"/>
        <v>299</v>
      </c>
    </row>
    <row r="372" spans="1:15" ht="12.75">
      <c r="A372" s="61"/>
      <c r="B372" s="61"/>
      <c r="C372" s="6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.5" thickBot="1">
      <c r="A373" s="114"/>
      <c r="B373" s="114"/>
      <c r="C373" s="114"/>
      <c r="D373" s="252"/>
      <c r="E373" s="252"/>
      <c r="F373" s="252"/>
      <c r="G373" s="252"/>
      <c r="H373" s="252"/>
      <c r="I373" s="252"/>
      <c r="J373" s="252"/>
      <c r="K373" s="252"/>
      <c r="L373" s="252"/>
      <c r="M373" s="252"/>
      <c r="N373" s="252"/>
      <c r="O373" s="252"/>
    </row>
    <row r="374" spans="1:15" ht="13.5" thickBot="1">
      <c r="A374" s="431" t="s">
        <v>67</v>
      </c>
      <c r="B374" s="431"/>
      <c r="C374" s="431"/>
      <c r="D374" s="431"/>
      <c r="E374" s="431"/>
      <c r="F374" s="431"/>
      <c r="G374" s="454" t="s">
        <v>6</v>
      </c>
      <c r="H374" s="455"/>
      <c r="I374" s="455"/>
      <c r="J374" s="455"/>
      <c r="K374" s="455"/>
      <c r="L374" s="455"/>
      <c r="M374" s="455"/>
      <c r="N374" s="455"/>
      <c r="O374" s="456"/>
    </row>
    <row r="375" spans="1:15" ht="13.5" thickBot="1">
      <c r="A375" s="392" t="s">
        <v>7</v>
      </c>
      <c r="B375" s="416" t="s">
        <v>38</v>
      </c>
      <c r="C375" s="402" t="s">
        <v>9</v>
      </c>
      <c r="D375" s="408" t="s">
        <v>10</v>
      </c>
      <c r="E375" s="408"/>
      <c r="F375" s="408"/>
      <c r="G375" s="404" t="s">
        <v>11</v>
      </c>
      <c r="H375" s="405"/>
      <c r="I375" s="406"/>
      <c r="J375" s="408" t="s">
        <v>12</v>
      </c>
      <c r="K375" s="408"/>
      <c r="L375" s="408"/>
      <c r="M375" s="408" t="s">
        <v>13</v>
      </c>
      <c r="N375" s="408"/>
      <c r="O375" s="408"/>
    </row>
    <row r="376" spans="1:15" ht="13.5" thickBot="1">
      <c r="A376" s="392" t="s">
        <v>14</v>
      </c>
      <c r="B376" s="417"/>
      <c r="C376" s="409"/>
      <c r="D376" s="33" t="s">
        <v>15</v>
      </c>
      <c r="E376" s="33" t="s">
        <v>16</v>
      </c>
      <c r="F376" s="33" t="s">
        <v>17</v>
      </c>
      <c r="G376" s="33" t="s">
        <v>15</v>
      </c>
      <c r="H376" s="33" t="s">
        <v>16</v>
      </c>
      <c r="I376" s="33" t="s">
        <v>17</v>
      </c>
      <c r="J376" s="64" t="s">
        <v>15</v>
      </c>
      <c r="K376" s="33" t="s">
        <v>16</v>
      </c>
      <c r="L376" s="33" t="s">
        <v>17</v>
      </c>
      <c r="M376" s="33" t="s">
        <v>15</v>
      </c>
      <c r="N376" s="33" t="s">
        <v>16</v>
      </c>
      <c r="O376" s="33" t="s">
        <v>17</v>
      </c>
    </row>
    <row r="377" spans="1:15" ht="13.5" thickBot="1">
      <c r="A377" s="320" t="s">
        <v>210</v>
      </c>
      <c r="B377" s="186" t="s">
        <v>211</v>
      </c>
      <c r="C377" s="327" t="s">
        <v>69</v>
      </c>
      <c r="D377" s="68">
        <v>6</v>
      </c>
      <c r="E377" s="140">
        <v>15</v>
      </c>
      <c r="F377" s="73">
        <f>SUM(D377:E377)</f>
        <v>21</v>
      </c>
      <c r="G377" s="68">
        <v>8</v>
      </c>
      <c r="H377" s="140">
        <v>13</v>
      </c>
      <c r="I377" s="73">
        <f>SUM(G377:H377)</f>
        <v>21</v>
      </c>
      <c r="J377" s="68">
        <v>44</v>
      </c>
      <c r="K377" s="140">
        <v>48</v>
      </c>
      <c r="L377" s="73">
        <f>SUM(J377:K377)</f>
        <v>92</v>
      </c>
      <c r="M377" s="68">
        <f>SUM(G377,J377)</f>
        <v>52</v>
      </c>
      <c r="N377" s="140">
        <f>SUM(H377,K377)</f>
        <v>61</v>
      </c>
      <c r="O377" s="73">
        <f>SUM(M377:N377)</f>
        <v>113</v>
      </c>
    </row>
    <row r="378" spans="1:15" ht="13.5" thickBot="1">
      <c r="A378" s="407" t="s">
        <v>36</v>
      </c>
      <c r="B378" s="407"/>
      <c r="C378" s="407"/>
      <c r="D378" s="283">
        <f>SUM(D377)</f>
        <v>6</v>
      </c>
      <c r="E378" s="283">
        <f aca="true" t="shared" si="113" ref="E378:O378">SUM(E377)</f>
        <v>15</v>
      </c>
      <c r="F378" s="283">
        <f t="shared" si="113"/>
        <v>21</v>
      </c>
      <c r="G378" s="283">
        <f t="shared" si="113"/>
        <v>8</v>
      </c>
      <c r="H378" s="283">
        <f t="shared" si="113"/>
        <v>13</v>
      </c>
      <c r="I378" s="283">
        <f t="shared" si="113"/>
        <v>21</v>
      </c>
      <c r="J378" s="283">
        <f t="shared" si="113"/>
        <v>44</v>
      </c>
      <c r="K378" s="283">
        <f t="shared" si="113"/>
        <v>48</v>
      </c>
      <c r="L378" s="283">
        <f t="shared" si="113"/>
        <v>92</v>
      </c>
      <c r="M378" s="283">
        <f t="shared" si="113"/>
        <v>52</v>
      </c>
      <c r="N378" s="283">
        <f t="shared" si="113"/>
        <v>61</v>
      </c>
      <c r="O378" s="283">
        <f t="shared" si="113"/>
        <v>113</v>
      </c>
    </row>
    <row r="379" spans="1:15" ht="12.75">
      <c r="A379" s="114"/>
      <c r="B379" s="114"/>
      <c r="C379" s="114"/>
      <c r="D379" s="252"/>
      <c r="E379" s="252"/>
      <c r="F379" s="252"/>
      <c r="G379" s="252"/>
      <c r="H379" s="252"/>
      <c r="I379" s="252"/>
      <c r="J379" s="252"/>
      <c r="K379" s="252"/>
      <c r="L379" s="252"/>
      <c r="M379" s="252"/>
      <c r="N379" s="252"/>
      <c r="O379" s="252"/>
    </row>
    <row r="380" spans="1:15" ht="12.75">
      <c r="A380" s="114"/>
      <c r="B380" s="114"/>
      <c r="C380" s="114"/>
      <c r="D380" s="252"/>
      <c r="E380" s="252"/>
      <c r="F380" s="252"/>
      <c r="G380" s="252"/>
      <c r="H380" s="252"/>
      <c r="I380" s="252"/>
      <c r="J380" s="252"/>
      <c r="K380" s="252"/>
      <c r="L380" s="252"/>
      <c r="M380" s="252"/>
      <c r="N380" s="252"/>
      <c r="O380" s="252"/>
    </row>
    <row r="381" spans="1:15" ht="12.75">
      <c r="A381" s="114"/>
      <c r="B381" s="114"/>
      <c r="C381" s="114"/>
      <c r="D381" s="252"/>
      <c r="E381" s="252"/>
      <c r="F381" s="252"/>
      <c r="G381" s="252"/>
      <c r="H381" s="252"/>
      <c r="I381" s="252"/>
      <c r="J381" s="252"/>
      <c r="K381" s="252"/>
      <c r="L381" s="252"/>
      <c r="M381" s="252"/>
      <c r="N381" s="252"/>
      <c r="O381" s="252"/>
    </row>
    <row r="382" spans="1:15" ht="12.75">
      <c r="A382" s="114"/>
      <c r="B382" s="114"/>
      <c r="C382" s="114"/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2"/>
    </row>
    <row r="383" spans="1:15" ht="13.5" thickBot="1">
      <c r="A383" s="114"/>
      <c r="B383" s="114"/>
      <c r="C383" s="114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</row>
    <row r="384" spans="1:15" ht="13.5" thickBot="1">
      <c r="A384" s="431" t="s">
        <v>105</v>
      </c>
      <c r="B384" s="431"/>
      <c r="C384" s="431"/>
      <c r="D384" s="431"/>
      <c r="E384" s="431"/>
      <c r="F384" s="431"/>
      <c r="G384" s="454" t="s">
        <v>6</v>
      </c>
      <c r="H384" s="455"/>
      <c r="I384" s="455"/>
      <c r="J384" s="455"/>
      <c r="K384" s="455"/>
      <c r="L384" s="455"/>
      <c r="M384" s="455"/>
      <c r="N384" s="455"/>
      <c r="O384" s="456"/>
    </row>
    <row r="385" spans="1:15" ht="13.5" thickBot="1">
      <c r="A385" s="392" t="s">
        <v>7</v>
      </c>
      <c r="B385" s="416" t="s">
        <v>38</v>
      </c>
      <c r="C385" s="402" t="s">
        <v>9</v>
      </c>
      <c r="D385" s="408" t="s">
        <v>10</v>
      </c>
      <c r="E385" s="408"/>
      <c r="F385" s="408"/>
      <c r="G385" s="404" t="s">
        <v>11</v>
      </c>
      <c r="H385" s="405"/>
      <c r="I385" s="406"/>
      <c r="J385" s="408" t="s">
        <v>12</v>
      </c>
      <c r="K385" s="408"/>
      <c r="L385" s="408"/>
      <c r="M385" s="408" t="s">
        <v>13</v>
      </c>
      <c r="N385" s="408"/>
      <c r="O385" s="408"/>
    </row>
    <row r="386" spans="1:15" ht="13.5" thickBot="1">
      <c r="A386" s="392" t="s">
        <v>14</v>
      </c>
      <c r="B386" s="417"/>
      <c r="C386" s="409"/>
      <c r="D386" s="33" t="s">
        <v>15</v>
      </c>
      <c r="E386" s="33" t="s">
        <v>16</v>
      </c>
      <c r="F386" s="33" t="s">
        <v>17</v>
      </c>
      <c r="G386" s="33" t="s">
        <v>15</v>
      </c>
      <c r="H386" s="33" t="s">
        <v>16</v>
      </c>
      <c r="I386" s="33" t="s">
        <v>17</v>
      </c>
      <c r="J386" s="64" t="s">
        <v>15</v>
      </c>
      <c r="K386" s="33" t="s">
        <v>16</v>
      </c>
      <c r="L386" s="33" t="s">
        <v>17</v>
      </c>
      <c r="M386" s="33" t="s">
        <v>15</v>
      </c>
      <c r="N386" s="33" t="s">
        <v>16</v>
      </c>
      <c r="O386" s="33" t="s">
        <v>17</v>
      </c>
    </row>
    <row r="387" spans="1:15" ht="13.5" thickBot="1">
      <c r="A387" s="129" t="s">
        <v>134</v>
      </c>
      <c r="B387" s="109" t="s">
        <v>187</v>
      </c>
      <c r="C387" s="164" t="s">
        <v>108</v>
      </c>
      <c r="D387" s="77">
        <v>16</v>
      </c>
      <c r="E387" s="78">
        <v>17</v>
      </c>
      <c r="F387" s="143">
        <f>SUM(D387:E387)</f>
        <v>33</v>
      </c>
      <c r="G387" s="77">
        <v>0</v>
      </c>
      <c r="H387" s="78">
        <v>0</v>
      </c>
      <c r="I387" s="143">
        <f>SUM(G387:H387)</f>
        <v>0</v>
      </c>
      <c r="J387" s="77">
        <v>13</v>
      </c>
      <c r="K387" s="78">
        <v>25</v>
      </c>
      <c r="L387" s="143">
        <f>SUM(J387:K387)</f>
        <v>38</v>
      </c>
      <c r="M387" s="211">
        <f>SUM(G387,J387)</f>
        <v>13</v>
      </c>
      <c r="N387" s="154">
        <f>SUM(H387,K387)</f>
        <v>25</v>
      </c>
      <c r="O387" s="76">
        <f>SUM(M387:N387)</f>
        <v>38</v>
      </c>
    </row>
    <row r="388" spans="1:15" ht="13.5" thickBot="1">
      <c r="A388" s="407" t="s">
        <v>36</v>
      </c>
      <c r="B388" s="407"/>
      <c r="C388" s="407"/>
      <c r="D388" s="283">
        <f aca="true" t="shared" si="114" ref="D388:L388">SUM(D387)</f>
        <v>16</v>
      </c>
      <c r="E388" s="283">
        <f t="shared" si="114"/>
        <v>17</v>
      </c>
      <c r="F388" s="283">
        <f t="shared" si="114"/>
        <v>33</v>
      </c>
      <c r="G388" s="283">
        <f t="shared" si="114"/>
        <v>0</v>
      </c>
      <c r="H388" s="283">
        <f t="shared" si="114"/>
        <v>0</v>
      </c>
      <c r="I388" s="283">
        <f t="shared" si="114"/>
        <v>0</v>
      </c>
      <c r="J388" s="283">
        <f t="shared" si="114"/>
        <v>13</v>
      </c>
      <c r="K388" s="283">
        <f t="shared" si="114"/>
        <v>25</v>
      </c>
      <c r="L388" s="283">
        <f t="shared" si="114"/>
        <v>38</v>
      </c>
      <c r="M388" s="283">
        <f>SUM(M387:M387)</f>
        <v>13</v>
      </c>
      <c r="N388" s="283">
        <f>SUM(N387:N387)</f>
        <v>25</v>
      </c>
      <c r="O388" s="283">
        <f>SUM(O387:O387)</f>
        <v>38</v>
      </c>
    </row>
    <row r="389" spans="1:15" ht="12.75">
      <c r="A389" s="343"/>
      <c r="B389" s="343"/>
      <c r="C389" s="344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</row>
    <row r="390" spans="1:15" ht="13.5" thickBot="1">
      <c r="A390" s="343"/>
      <c r="B390" s="343"/>
      <c r="C390" s="344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</row>
    <row r="391" spans="1:15" ht="13.5" thickBot="1">
      <c r="A391" s="431" t="s">
        <v>105</v>
      </c>
      <c r="B391" s="431"/>
      <c r="C391" s="431"/>
      <c r="D391" s="431"/>
      <c r="E391" s="431"/>
      <c r="F391" s="431"/>
      <c r="G391" s="454" t="s">
        <v>6</v>
      </c>
      <c r="H391" s="455"/>
      <c r="I391" s="455"/>
      <c r="J391" s="455"/>
      <c r="K391" s="455"/>
      <c r="L391" s="455"/>
      <c r="M391" s="455"/>
      <c r="N391" s="455"/>
      <c r="O391" s="456"/>
    </row>
    <row r="392" spans="1:20" s="253" customFormat="1" ht="13.5" thickBot="1">
      <c r="A392" s="392" t="s">
        <v>7</v>
      </c>
      <c r="B392" s="416" t="s">
        <v>38</v>
      </c>
      <c r="C392" s="402" t="s">
        <v>9</v>
      </c>
      <c r="D392" s="408" t="s">
        <v>10</v>
      </c>
      <c r="E392" s="408"/>
      <c r="F392" s="408"/>
      <c r="G392" s="404" t="s">
        <v>11</v>
      </c>
      <c r="H392" s="405"/>
      <c r="I392" s="406"/>
      <c r="J392" s="408" t="s">
        <v>12</v>
      </c>
      <c r="K392" s="408"/>
      <c r="L392" s="408"/>
      <c r="M392" s="408" t="s">
        <v>13</v>
      </c>
      <c r="N392" s="408"/>
      <c r="O392" s="408"/>
      <c r="P392" s="252"/>
      <c r="Q392" s="252"/>
      <c r="R392" s="252"/>
      <c r="S392" s="252"/>
      <c r="T392" s="252"/>
    </row>
    <row r="393" spans="1:20" s="253" customFormat="1" ht="13.5" thickBot="1">
      <c r="A393" s="392" t="s">
        <v>14</v>
      </c>
      <c r="B393" s="417"/>
      <c r="C393" s="403"/>
      <c r="D393" s="33" t="s">
        <v>15</v>
      </c>
      <c r="E393" s="33" t="s">
        <v>16</v>
      </c>
      <c r="F393" s="33" t="s">
        <v>17</v>
      </c>
      <c r="G393" s="33" t="s">
        <v>15</v>
      </c>
      <c r="H393" s="33" t="s">
        <v>16</v>
      </c>
      <c r="I393" s="33" t="s">
        <v>17</v>
      </c>
      <c r="J393" s="33" t="s">
        <v>15</v>
      </c>
      <c r="K393" s="33" t="s">
        <v>16</v>
      </c>
      <c r="L393" s="33" t="s">
        <v>17</v>
      </c>
      <c r="M393" s="33" t="s">
        <v>15</v>
      </c>
      <c r="N393" s="33" t="s">
        <v>16</v>
      </c>
      <c r="O393" s="33" t="s">
        <v>17</v>
      </c>
      <c r="P393" s="252"/>
      <c r="Q393" s="252"/>
      <c r="R393" s="252"/>
      <c r="S393" s="252"/>
      <c r="T393" s="252"/>
    </row>
    <row r="394" spans="1:20" s="253" customFormat="1" ht="22.5">
      <c r="A394" s="345" t="s">
        <v>114</v>
      </c>
      <c r="B394" s="346" t="s">
        <v>115</v>
      </c>
      <c r="C394" s="163" t="s">
        <v>90</v>
      </c>
      <c r="D394" s="68">
        <v>0</v>
      </c>
      <c r="E394" s="140">
        <v>0</v>
      </c>
      <c r="F394" s="73">
        <f>SUM(D394:E394)</f>
        <v>0</v>
      </c>
      <c r="G394" s="68">
        <v>0</v>
      </c>
      <c r="H394" s="140">
        <v>0</v>
      </c>
      <c r="I394" s="73">
        <f>SUM(G394:H394)</f>
        <v>0</v>
      </c>
      <c r="J394" s="68">
        <v>27</v>
      </c>
      <c r="K394" s="140">
        <v>14</v>
      </c>
      <c r="L394" s="73">
        <f>SUM(J394:K394)</f>
        <v>41</v>
      </c>
      <c r="M394" s="211">
        <f aca="true" t="shared" si="115" ref="M394:N396">SUM(G394,J394)</f>
        <v>27</v>
      </c>
      <c r="N394" s="154">
        <f t="shared" si="115"/>
        <v>14</v>
      </c>
      <c r="O394" s="143">
        <f>SUM(M394:N394)</f>
        <v>41</v>
      </c>
      <c r="P394" s="252"/>
      <c r="Q394" s="252"/>
      <c r="R394" s="252"/>
      <c r="S394" s="252"/>
      <c r="T394" s="252"/>
    </row>
    <row r="395" spans="1:15" ht="22.5">
      <c r="A395" s="250" t="s">
        <v>116</v>
      </c>
      <c r="B395" s="347" t="s">
        <v>115</v>
      </c>
      <c r="C395" s="164" t="s">
        <v>90</v>
      </c>
      <c r="D395" s="77">
        <v>34</v>
      </c>
      <c r="E395" s="348">
        <v>2</v>
      </c>
      <c r="F395" s="143">
        <f>SUM(D395:E395)</f>
        <v>36</v>
      </c>
      <c r="G395" s="77">
        <v>29</v>
      </c>
      <c r="H395" s="348">
        <v>0</v>
      </c>
      <c r="I395" s="76">
        <f>SUM(G395:H395)</f>
        <v>29</v>
      </c>
      <c r="J395" s="77">
        <v>50</v>
      </c>
      <c r="K395" s="78">
        <v>20</v>
      </c>
      <c r="L395" s="76">
        <f>SUM(J395:K395)</f>
        <v>70</v>
      </c>
      <c r="M395" s="296">
        <f t="shared" si="115"/>
        <v>79</v>
      </c>
      <c r="N395" s="78">
        <f t="shared" si="115"/>
        <v>20</v>
      </c>
      <c r="O395" s="76">
        <f>SUM(M395:N395)</f>
        <v>99</v>
      </c>
    </row>
    <row r="396" spans="1:20" s="253" customFormat="1" ht="23.25" thickBot="1">
      <c r="A396" s="144" t="s">
        <v>127</v>
      </c>
      <c r="B396" s="349" t="s">
        <v>115</v>
      </c>
      <c r="C396" s="212" t="s">
        <v>90</v>
      </c>
      <c r="D396" s="90">
        <v>0</v>
      </c>
      <c r="E396" s="272">
        <v>0</v>
      </c>
      <c r="F396" s="92">
        <f>SUM(D396:E396)</f>
        <v>0</v>
      </c>
      <c r="G396" s="90">
        <v>0</v>
      </c>
      <c r="H396" s="272">
        <v>0</v>
      </c>
      <c r="I396" s="92">
        <f>SUM(G396:H396)</f>
        <v>0</v>
      </c>
      <c r="J396" s="90">
        <v>11</v>
      </c>
      <c r="K396" s="91">
        <v>10</v>
      </c>
      <c r="L396" s="92">
        <f>SUM(J396:K396)</f>
        <v>21</v>
      </c>
      <c r="M396" s="229">
        <f t="shared" si="115"/>
        <v>11</v>
      </c>
      <c r="N396" s="189">
        <f t="shared" si="115"/>
        <v>10</v>
      </c>
      <c r="O396" s="93">
        <f>SUM(M396:N396)</f>
        <v>21</v>
      </c>
      <c r="P396" s="252"/>
      <c r="Q396" s="252"/>
      <c r="R396" s="252"/>
      <c r="S396" s="252"/>
      <c r="T396" s="252"/>
    </row>
    <row r="397" spans="1:15" ht="13.5" thickBot="1">
      <c r="A397" s="407" t="s">
        <v>36</v>
      </c>
      <c r="B397" s="407"/>
      <c r="C397" s="407"/>
      <c r="D397" s="283">
        <f>SUM(D394:D396)</f>
        <v>34</v>
      </c>
      <c r="E397" s="283">
        <f aca="true" t="shared" si="116" ref="E397:N397">SUM(E394:E396)</f>
        <v>2</v>
      </c>
      <c r="F397" s="283">
        <f t="shared" si="116"/>
        <v>36</v>
      </c>
      <c r="G397" s="283">
        <f t="shared" si="116"/>
        <v>29</v>
      </c>
      <c r="H397" s="283">
        <f t="shared" si="116"/>
        <v>0</v>
      </c>
      <c r="I397" s="283">
        <f t="shared" si="116"/>
        <v>29</v>
      </c>
      <c r="J397" s="283">
        <f t="shared" si="116"/>
        <v>88</v>
      </c>
      <c r="K397" s="283">
        <f t="shared" si="116"/>
        <v>44</v>
      </c>
      <c r="L397" s="283">
        <f t="shared" si="116"/>
        <v>132</v>
      </c>
      <c r="M397" s="283">
        <f t="shared" si="116"/>
        <v>117</v>
      </c>
      <c r="N397" s="283">
        <f t="shared" si="116"/>
        <v>44</v>
      </c>
      <c r="O397" s="283">
        <f>SUM(O394:O396)</f>
        <v>161</v>
      </c>
    </row>
    <row r="398" spans="1:15" ht="12.75">
      <c r="A398" s="114"/>
      <c r="B398" s="114"/>
      <c r="C398" s="114"/>
      <c r="D398" s="252"/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</row>
    <row r="399" spans="1:15" ht="13.5" thickBot="1">
      <c r="A399" s="114"/>
      <c r="B399" s="114"/>
      <c r="C399" s="114"/>
      <c r="D399" s="252"/>
      <c r="E399" s="252"/>
      <c r="F399" s="252"/>
      <c r="G399" s="252"/>
      <c r="H399" s="252"/>
      <c r="I399" s="252"/>
      <c r="J399" s="252"/>
      <c r="K399" s="252"/>
      <c r="L399" s="252"/>
      <c r="M399" s="252"/>
      <c r="N399" s="252"/>
      <c r="O399" s="252"/>
    </row>
    <row r="400" spans="1:15" ht="13.5" thickBot="1">
      <c r="A400" s="410" t="s">
        <v>105</v>
      </c>
      <c r="B400" s="411"/>
      <c r="C400" s="411"/>
      <c r="D400" s="411"/>
      <c r="E400" s="411"/>
      <c r="F400" s="412"/>
      <c r="G400" s="454" t="s">
        <v>6</v>
      </c>
      <c r="H400" s="455"/>
      <c r="I400" s="455"/>
      <c r="J400" s="455"/>
      <c r="K400" s="455"/>
      <c r="L400" s="455"/>
      <c r="M400" s="455"/>
      <c r="N400" s="455"/>
      <c r="O400" s="456"/>
    </row>
    <row r="401" spans="1:20" s="253" customFormat="1" ht="13.5" customHeight="1" thickBot="1">
      <c r="A401" s="392" t="s">
        <v>7</v>
      </c>
      <c r="B401" s="416" t="s">
        <v>38</v>
      </c>
      <c r="C401" s="402" t="s">
        <v>9</v>
      </c>
      <c r="D401" s="404" t="s">
        <v>10</v>
      </c>
      <c r="E401" s="405"/>
      <c r="F401" s="406"/>
      <c r="G401" s="404" t="s">
        <v>11</v>
      </c>
      <c r="H401" s="405"/>
      <c r="I401" s="406"/>
      <c r="J401" s="404" t="s">
        <v>12</v>
      </c>
      <c r="K401" s="405"/>
      <c r="L401" s="406"/>
      <c r="M401" s="404" t="s">
        <v>13</v>
      </c>
      <c r="N401" s="405"/>
      <c r="O401" s="406"/>
      <c r="P401" s="252"/>
      <c r="Q401" s="252"/>
      <c r="R401" s="252"/>
      <c r="S401" s="252"/>
      <c r="T401" s="252"/>
    </row>
    <row r="402" spans="1:20" s="253" customFormat="1" ht="13.5" thickBot="1">
      <c r="A402" s="350" t="s">
        <v>33</v>
      </c>
      <c r="B402" s="417"/>
      <c r="C402" s="403"/>
      <c r="D402" s="385" t="s">
        <v>15</v>
      </c>
      <c r="E402" s="385" t="s">
        <v>16</v>
      </c>
      <c r="F402" s="385" t="s">
        <v>17</v>
      </c>
      <c r="G402" s="385" t="s">
        <v>15</v>
      </c>
      <c r="H402" s="385" t="s">
        <v>16</v>
      </c>
      <c r="I402" s="385" t="s">
        <v>17</v>
      </c>
      <c r="J402" s="385" t="s">
        <v>15</v>
      </c>
      <c r="K402" s="385" t="s">
        <v>16</v>
      </c>
      <c r="L402" s="385" t="s">
        <v>17</v>
      </c>
      <c r="M402" s="351" t="s">
        <v>15</v>
      </c>
      <c r="N402" s="385" t="s">
        <v>16</v>
      </c>
      <c r="O402" s="385" t="s">
        <v>17</v>
      </c>
      <c r="P402" s="252"/>
      <c r="Q402" s="252"/>
      <c r="R402" s="252"/>
      <c r="S402" s="252"/>
      <c r="T402" s="252"/>
    </row>
    <row r="403" spans="1:20" s="253" customFormat="1" ht="13.5" thickBot="1">
      <c r="A403" s="320" t="s">
        <v>151</v>
      </c>
      <c r="B403" s="186" t="s">
        <v>152</v>
      </c>
      <c r="C403" s="165" t="s">
        <v>90</v>
      </c>
      <c r="D403" s="352">
        <v>0</v>
      </c>
      <c r="E403" s="259">
        <v>0</v>
      </c>
      <c r="F403" s="171">
        <f>SUM(D403:E403)</f>
        <v>0</v>
      </c>
      <c r="G403" s="137">
        <v>0</v>
      </c>
      <c r="H403" s="259">
        <v>0</v>
      </c>
      <c r="I403" s="171">
        <f>SUM(G403:H403)</f>
        <v>0</v>
      </c>
      <c r="J403" s="137">
        <v>0</v>
      </c>
      <c r="K403" s="259">
        <v>0</v>
      </c>
      <c r="L403" s="171">
        <f>SUM(J403:K403)</f>
        <v>0</v>
      </c>
      <c r="M403" s="353">
        <f>SUM(G403,J403)</f>
        <v>0</v>
      </c>
      <c r="N403" s="353">
        <f>SUM(H403,K403)</f>
        <v>0</v>
      </c>
      <c r="O403" s="171">
        <f>SUM(M403:N403)</f>
        <v>0</v>
      </c>
      <c r="P403" s="252"/>
      <c r="Q403" s="252"/>
      <c r="R403" s="252"/>
      <c r="S403" s="252"/>
      <c r="T403" s="252"/>
    </row>
    <row r="404" spans="1:15" ht="13.5" thickBot="1">
      <c r="A404" s="413" t="s">
        <v>36</v>
      </c>
      <c r="B404" s="414"/>
      <c r="C404" s="415"/>
      <c r="D404" s="354">
        <f>SUM(D403)</f>
        <v>0</v>
      </c>
      <c r="E404" s="354">
        <f aca="true" t="shared" si="117" ref="E404:O404">SUM(E403)</f>
        <v>0</v>
      </c>
      <c r="F404" s="354">
        <f t="shared" si="117"/>
        <v>0</v>
      </c>
      <c r="G404" s="354">
        <f t="shared" si="117"/>
        <v>0</v>
      </c>
      <c r="H404" s="354">
        <f t="shared" si="117"/>
        <v>0</v>
      </c>
      <c r="I404" s="354">
        <f t="shared" si="117"/>
        <v>0</v>
      </c>
      <c r="J404" s="354">
        <f t="shared" si="117"/>
        <v>0</v>
      </c>
      <c r="K404" s="354">
        <f t="shared" si="117"/>
        <v>0</v>
      </c>
      <c r="L404" s="354">
        <f t="shared" si="117"/>
        <v>0</v>
      </c>
      <c r="M404" s="354">
        <f t="shared" si="117"/>
        <v>0</v>
      </c>
      <c r="N404" s="354">
        <f t="shared" si="117"/>
        <v>0</v>
      </c>
      <c r="O404" s="354">
        <f t="shared" si="117"/>
        <v>0</v>
      </c>
    </row>
    <row r="405" spans="1:15" ht="12.75">
      <c r="A405" s="114"/>
      <c r="B405" s="114"/>
      <c r="C405" s="114"/>
      <c r="D405" s="252"/>
      <c r="E405" s="252"/>
      <c r="F405" s="252"/>
      <c r="G405" s="252"/>
      <c r="H405" s="252"/>
      <c r="I405" s="252"/>
      <c r="J405" s="252"/>
      <c r="K405" s="252"/>
      <c r="L405" s="252"/>
      <c r="M405" s="252"/>
      <c r="N405" s="252"/>
      <c r="O405" s="252"/>
    </row>
    <row r="406" spans="1:15" ht="13.5" thickBot="1">
      <c r="A406" s="114"/>
      <c r="B406" s="114"/>
      <c r="C406" s="114"/>
      <c r="D406" s="252"/>
      <c r="E406" s="252"/>
      <c r="F406" s="252"/>
      <c r="G406" s="252"/>
      <c r="H406" s="252"/>
      <c r="I406" s="252"/>
      <c r="J406" s="252"/>
      <c r="K406" s="252"/>
      <c r="L406" s="252"/>
      <c r="M406" s="252"/>
      <c r="N406" s="252"/>
      <c r="O406" s="252"/>
    </row>
    <row r="407" spans="1:15" ht="13.5" thickBot="1">
      <c r="A407" s="410" t="s">
        <v>105</v>
      </c>
      <c r="B407" s="411"/>
      <c r="C407" s="411"/>
      <c r="D407" s="411"/>
      <c r="E407" s="411"/>
      <c r="F407" s="412"/>
      <c r="G407" s="454" t="s">
        <v>6</v>
      </c>
      <c r="H407" s="455"/>
      <c r="I407" s="455"/>
      <c r="J407" s="455"/>
      <c r="K407" s="455"/>
      <c r="L407" s="455"/>
      <c r="M407" s="455"/>
      <c r="N407" s="455"/>
      <c r="O407" s="456"/>
    </row>
    <row r="408" spans="1:20" s="253" customFormat="1" ht="13.5" customHeight="1" thickBot="1">
      <c r="A408" s="392" t="s">
        <v>7</v>
      </c>
      <c r="B408" s="478" t="s">
        <v>38</v>
      </c>
      <c r="C408" s="480" t="s">
        <v>9</v>
      </c>
      <c r="D408" s="404" t="s">
        <v>10</v>
      </c>
      <c r="E408" s="405"/>
      <c r="F408" s="406"/>
      <c r="G408" s="404" t="s">
        <v>11</v>
      </c>
      <c r="H408" s="405"/>
      <c r="I408" s="406"/>
      <c r="J408" s="404" t="s">
        <v>12</v>
      </c>
      <c r="K408" s="405"/>
      <c r="L408" s="406"/>
      <c r="M408" s="404" t="s">
        <v>13</v>
      </c>
      <c r="N408" s="405"/>
      <c r="O408" s="406"/>
      <c r="P408" s="252"/>
      <c r="Q408" s="252"/>
      <c r="R408" s="252"/>
      <c r="S408" s="252"/>
      <c r="T408" s="252"/>
    </row>
    <row r="409" spans="1:15" ht="13.5" thickBot="1">
      <c r="A409" s="392" t="s">
        <v>14</v>
      </c>
      <c r="B409" s="479"/>
      <c r="C409" s="481"/>
      <c r="D409" s="254" t="s">
        <v>15</v>
      </c>
      <c r="E409" s="255" t="s">
        <v>16</v>
      </c>
      <c r="F409" s="256" t="s">
        <v>17</v>
      </c>
      <c r="G409" s="254" t="s">
        <v>15</v>
      </c>
      <c r="H409" s="256" t="s">
        <v>16</v>
      </c>
      <c r="I409" s="64" t="s">
        <v>17</v>
      </c>
      <c r="J409" s="254" t="s">
        <v>15</v>
      </c>
      <c r="K409" s="255" t="s">
        <v>16</v>
      </c>
      <c r="L409" s="256" t="s">
        <v>17</v>
      </c>
      <c r="M409" s="257" t="s">
        <v>15</v>
      </c>
      <c r="N409" s="255" t="s">
        <v>16</v>
      </c>
      <c r="O409" s="256" t="s">
        <v>17</v>
      </c>
    </row>
    <row r="410" spans="1:15" ht="13.5" thickBot="1">
      <c r="A410" s="238" t="s">
        <v>56</v>
      </c>
      <c r="B410" s="325" t="s">
        <v>148</v>
      </c>
      <c r="C410" s="165" t="s">
        <v>90</v>
      </c>
      <c r="D410" s="137">
        <v>49</v>
      </c>
      <c r="E410" s="259">
        <v>51</v>
      </c>
      <c r="F410" s="171">
        <f>SUM(D410:E410)</f>
        <v>100</v>
      </c>
      <c r="G410" s="309">
        <v>51</v>
      </c>
      <c r="H410" s="310">
        <v>65</v>
      </c>
      <c r="I410" s="355">
        <f>SUM(G410:H410)</f>
        <v>116</v>
      </c>
      <c r="J410" s="71">
        <v>101</v>
      </c>
      <c r="K410" s="72">
        <v>101</v>
      </c>
      <c r="L410" s="70">
        <f>SUM(J410:K410)</f>
        <v>202</v>
      </c>
      <c r="M410" s="228">
        <f>SUM(G410,J410)</f>
        <v>152</v>
      </c>
      <c r="N410" s="140">
        <f>SUM(H410,K410)</f>
        <v>166</v>
      </c>
      <c r="O410" s="70">
        <f>SUM(M410:N410)</f>
        <v>318</v>
      </c>
    </row>
    <row r="411" spans="1:15" ht="13.5" thickBot="1">
      <c r="A411" s="413" t="s">
        <v>36</v>
      </c>
      <c r="B411" s="414"/>
      <c r="C411" s="415"/>
      <c r="D411" s="354">
        <f>SUM(D410)</f>
        <v>49</v>
      </c>
      <c r="E411" s="354">
        <f aca="true" t="shared" si="118" ref="E411:O411">SUM(E410)</f>
        <v>51</v>
      </c>
      <c r="F411" s="354">
        <f t="shared" si="118"/>
        <v>100</v>
      </c>
      <c r="G411" s="354">
        <f t="shared" si="118"/>
        <v>51</v>
      </c>
      <c r="H411" s="354">
        <f t="shared" si="118"/>
        <v>65</v>
      </c>
      <c r="I411" s="283">
        <f t="shared" si="118"/>
        <v>116</v>
      </c>
      <c r="J411" s="283">
        <f t="shared" si="118"/>
        <v>101</v>
      </c>
      <c r="K411" s="283">
        <f>SUM(K410)</f>
        <v>101</v>
      </c>
      <c r="L411" s="283">
        <f t="shared" si="118"/>
        <v>202</v>
      </c>
      <c r="M411" s="354">
        <f t="shared" si="118"/>
        <v>152</v>
      </c>
      <c r="N411" s="354">
        <f t="shared" si="118"/>
        <v>166</v>
      </c>
      <c r="O411" s="283">
        <f t="shared" si="118"/>
        <v>318</v>
      </c>
    </row>
    <row r="412" spans="1:15" ht="12.75">
      <c r="A412" s="114"/>
      <c r="B412" s="114"/>
      <c r="C412" s="114"/>
      <c r="D412" s="252"/>
      <c r="E412" s="252"/>
      <c r="F412" s="252"/>
      <c r="G412" s="252"/>
      <c r="H412" s="252"/>
      <c r="I412" s="252"/>
      <c r="J412" s="252"/>
      <c r="K412" s="252"/>
      <c r="L412" s="252"/>
      <c r="M412" s="252"/>
      <c r="N412" s="252"/>
      <c r="O412" s="252"/>
    </row>
    <row r="413" spans="1:15" ht="13.5" thickBot="1">
      <c r="A413" s="114"/>
      <c r="B413" s="114"/>
      <c r="C413" s="114"/>
      <c r="D413" s="252"/>
      <c r="E413" s="252"/>
      <c r="F413" s="252"/>
      <c r="G413" s="252"/>
      <c r="H413" s="252"/>
      <c r="I413" s="252"/>
      <c r="J413" s="252"/>
      <c r="K413" s="252"/>
      <c r="L413" s="252"/>
      <c r="M413" s="252"/>
      <c r="N413" s="252"/>
      <c r="O413" s="252"/>
    </row>
    <row r="414" spans="1:15" ht="13.5" thickBot="1">
      <c r="A414" s="410" t="s">
        <v>105</v>
      </c>
      <c r="B414" s="411"/>
      <c r="C414" s="411"/>
      <c r="D414" s="411"/>
      <c r="E414" s="411"/>
      <c r="F414" s="412"/>
      <c r="G414" s="454" t="s">
        <v>6</v>
      </c>
      <c r="H414" s="455"/>
      <c r="I414" s="455"/>
      <c r="J414" s="455"/>
      <c r="K414" s="455"/>
      <c r="L414" s="455"/>
      <c r="M414" s="455"/>
      <c r="N414" s="455"/>
      <c r="O414" s="456"/>
    </row>
    <row r="415" spans="1:20" s="253" customFormat="1" ht="13.5" thickBot="1">
      <c r="A415" s="392" t="s">
        <v>7</v>
      </c>
      <c r="B415" s="416" t="s">
        <v>38</v>
      </c>
      <c r="C415" s="402" t="s">
        <v>9</v>
      </c>
      <c r="D415" s="404" t="s">
        <v>10</v>
      </c>
      <c r="E415" s="405"/>
      <c r="F415" s="406"/>
      <c r="G415" s="404" t="s">
        <v>11</v>
      </c>
      <c r="H415" s="405"/>
      <c r="I415" s="406"/>
      <c r="J415" s="404" t="s">
        <v>12</v>
      </c>
      <c r="K415" s="405"/>
      <c r="L415" s="406"/>
      <c r="M415" s="404" t="s">
        <v>13</v>
      </c>
      <c r="N415" s="405"/>
      <c r="O415" s="406"/>
      <c r="P415" s="252"/>
      <c r="Q415" s="252"/>
      <c r="R415" s="252"/>
      <c r="S415" s="252"/>
      <c r="T415" s="252"/>
    </row>
    <row r="416" spans="1:15" ht="13.5" thickBot="1">
      <c r="A416" s="392" t="s">
        <v>14</v>
      </c>
      <c r="B416" s="417"/>
      <c r="C416" s="403"/>
      <c r="D416" s="33" t="s">
        <v>15</v>
      </c>
      <c r="E416" s="33" t="s">
        <v>16</v>
      </c>
      <c r="F416" s="33" t="s">
        <v>17</v>
      </c>
      <c r="G416" s="33" t="s">
        <v>15</v>
      </c>
      <c r="H416" s="33" t="s">
        <v>16</v>
      </c>
      <c r="I416" s="33" t="s">
        <v>17</v>
      </c>
      <c r="J416" s="33" t="s">
        <v>15</v>
      </c>
      <c r="K416" s="33" t="s">
        <v>16</v>
      </c>
      <c r="L416" s="33" t="s">
        <v>17</v>
      </c>
      <c r="M416" s="33" t="s">
        <v>15</v>
      </c>
      <c r="N416" s="33" t="s">
        <v>16</v>
      </c>
      <c r="O416" s="33" t="s">
        <v>17</v>
      </c>
    </row>
    <row r="417" spans="1:15" ht="36.75" thickBot="1">
      <c r="A417" s="320" t="s">
        <v>64</v>
      </c>
      <c r="B417" s="335" t="s">
        <v>121</v>
      </c>
      <c r="C417" s="327" t="s">
        <v>90</v>
      </c>
      <c r="D417" s="178">
        <v>34</v>
      </c>
      <c r="E417" s="178">
        <v>52</v>
      </c>
      <c r="F417" s="171">
        <f>SUM(D417:E417)</f>
        <v>86</v>
      </c>
      <c r="G417" s="137">
        <v>32</v>
      </c>
      <c r="H417" s="259">
        <v>71</v>
      </c>
      <c r="I417" s="171">
        <f>SUM(G417:H417)</f>
        <v>103</v>
      </c>
      <c r="J417" s="137">
        <v>77</v>
      </c>
      <c r="K417" s="259">
        <v>91</v>
      </c>
      <c r="L417" s="171">
        <f>SUM(J417:K417)</f>
        <v>168</v>
      </c>
      <c r="M417" s="306">
        <f>SUM(G417,J417)</f>
        <v>109</v>
      </c>
      <c r="N417" s="178">
        <f>SUM(H417,K417)</f>
        <v>162</v>
      </c>
      <c r="O417" s="182">
        <f>SUM(M417:N417)</f>
        <v>271</v>
      </c>
    </row>
    <row r="418" spans="1:15" ht="13.5" thickBot="1">
      <c r="A418" s="413" t="s">
        <v>36</v>
      </c>
      <c r="B418" s="414"/>
      <c r="C418" s="415"/>
      <c r="D418" s="283">
        <f>SUM(D417)</f>
        <v>34</v>
      </c>
      <c r="E418" s="283">
        <f aca="true" t="shared" si="119" ref="E418:O418">SUM(E417)</f>
        <v>52</v>
      </c>
      <c r="F418" s="283">
        <f t="shared" si="119"/>
        <v>86</v>
      </c>
      <c r="G418" s="283">
        <f t="shared" si="119"/>
        <v>32</v>
      </c>
      <c r="H418" s="283">
        <f t="shared" si="119"/>
        <v>71</v>
      </c>
      <c r="I418" s="283">
        <f t="shared" si="119"/>
        <v>103</v>
      </c>
      <c r="J418" s="283">
        <f t="shared" si="119"/>
        <v>77</v>
      </c>
      <c r="K418" s="283">
        <f t="shared" si="119"/>
        <v>91</v>
      </c>
      <c r="L418" s="283">
        <f t="shared" si="119"/>
        <v>168</v>
      </c>
      <c r="M418" s="283">
        <f>SUM(M417)</f>
        <v>109</v>
      </c>
      <c r="N418" s="283">
        <f t="shared" si="119"/>
        <v>162</v>
      </c>
      <c r="O418" s="283">
        <f t="shared" si="119"/>
        <v>271</v>
      </c>
    </row>
    <row r="419" spans="1:15" ht="12.75">
      <c r="A419" s="114"/>
      <c r="B419" s="114"/>
      <c r="C419" s="114"/>
      <c r="D419" s="252"/>
      <c r="E419" s="252"/>
      <c r="F419" s="252"/>
      <c r="G419" s="252"/>
      <c r="H419" s="252"/>
      <c r="I419" s="252"/>
      <c r="J419" s="252"/>
      <c r="K419" s="252"/>
      <c r="L419" s="252"/>
      <c r="M419" s="252"/>
      <c r="N419" s="252"/>
      <c r="O419" s="252"/>
    </row>
    <row r="420" spans="1:15" ht="13.5" thickBot="1">
      <c r="A420" s="114"/>
      <c r="B420" s="114"/>
      <c r="C420" s="114"/>
      <c r="D420" s="252"/>
      <c r="E420" s="252"/>
      <c r="F420" s="252"/>
      <c r="G420" s="252"/>
      <c r="H420" s="252"/>
      <c r="I420" s="252"/>
      <c r="J420" s="252"/>
      <c r="K420" s="252"/>
      <c r="L420" s="252"/>
      <c r="M420" s="252"/>
      <c r="N420" s="252"/>
      <c r="O420" s="252"/>
    </row>
    <row r="421" spans="1:15" ht="13.5" thickBot="1">
      <c r="A421" s="410" t="s">
        <v>105</v>
      </c>
      <c r="B421" s="411"/>
      <c r="C421" s="411"/>
      <c r="D421" s="411"/>
      <c r="E421" s="411"/>
      <c r="F421" s="412"/>
      <c r="G421" s="454" t="s">
        <v>6</v>
      </c>
      <c r="H421" s="455"/>
      <c r="I421" s="455"/>
      <c r="J421" s="455"/>
      <c r="K421" s="455"/>
      <c r="L421" s="455"/>
      <c r="M421" s="455"/>
      <c r="N421" s="455"/>
      <c r="O421" s="456"/>
    </row>
    <row r="422" spans="1:20" s="253" customFormat="1" ht="13.5" customHeight="1" thickBot="1">
      <c r="A422" s="392" t="s">
        <v>7</v>
      </c>
      <c r="B422" s="416" t="s">
        <v>38</v>
      </c>
      <c r="C422" s="402" t="s">
        <v>9</v>
      </c>
      <c r="D422" s="404" t="s">
        <v>10</v>
      </c>
      <c r="E422" s="405"/>
      <c r="F422" s="406"/>
      <c r="G422" s="404" t="s">
        <v>11</v>
      </c>
      <c r="H422" s="405"/>
      <c r="I422" s="406"/>
      <c r="J422" s="404" t="s">
        <v>12</v>
      </c>
      <c r="K422" s="405"/>
      <c r="L422" s="406"/>
      <c r="M422" s="404" t="s">
        <v>13</v>
      </c>
      <c r="N422" s="405"/>
      <c r="O422" s="406"/>
      <c r="P422" s="252"/>
      <c r="Q422" s="252"/>
      <c r="R422" s="252"/>
      <c r="S422" s="252"/>
      <c r="T422" s="252"/>
    </row>
    <row r="423" spans="1:15" ht="13.5" thickBot="1">
      <c r="A423" s="392" t="s">
        <v>14</v>
      </c>
      <c r="B423" s="417"/>
      <c r="C423" s="403"/>
      <c r="D423" s="33" t="s">
        <v>15</v>
      </c>
      <c r="E423" s="33" t="s">
        <v>16</v>
      </c>
      <c r="F423" s="33" t="s">
        <v>17</v>
      </c>
      <c r="G423" s="33" t="s">
        <v>15</v>
      </c>
      <c r="H423" s="33" t="s">
        <v>16</v>
      </c>
      <c r="I423" s="33" t="s">
        <v>17</v>
      </c>
      <c r="J423" s="33" t="s">
        <v>15</v>
      </c>
      <c r="K423" s="33" t="s">
        <v>16</v>
      </c>
      <c r="L423" s="33" t="s">
        <v>17</v>
      </c>
      <c r="M423" s="64" t="s">
        <v>15</v>
      </c>
      <c r="N423" s="33" t="s">
        <v>16</v>
      </c>
      <c r="O423" s="33" t="s">
        <v>17</v>
      </c>
    </row>
    <row r="424" spans="1:15" ht="24.75" thickBot="1">
      <c r="A424" s="194" t="s">
        <v>253</v>
      </c>
      <c r="B424" s="356" t="s">
        <v>256</v>
      </c>
      <c r="C424" s="207" t="s">
        <v>69</v>
      </c>
      <c r="D424" s="153">
        <v>0</v>
      </c>
      <c r="E424" s="78">
        <v>0</v>
      </c>
      <c r="F424" s="76">
        <f>SUM(D424:E424)</f>
        <v>0</v>
      </c>
      <c r="G424" s="77">
        <v>0</v>
      </c>
      <c r="H424" s="78">
        <v>0</v>
      </c>
      <c r="I424" s="76">
        <f>SUM(G424:H424)</f>
        <v>0</v>
      </c>
      <c r="J424" s="77">
        <v>9</v>
      </c>
      <c r="K424" s="78">
        <v>9</v>
      </c>
      <c r="L424" s="76">
        <f>SUM(J424:K424)</f>
        <v>18</v>
      </c>
      <c r="M424" s="77">
        <f>SUM(G424,J424)</f>
        <v>9</v>
      </c>
      <c r="N424" s="78">
        <f>SUM(H424,K424)</f>
        <v>9</v>
      </c>
      <c r="O424" s="197">
        <f>SUM(M424:N424)</f>
        <v>18</v>
      </c>
    </row>
    <row r="425" spans="1:15" ht="13.5" thickBot="1">
      <c r="A425" s="407" t="s">
        <v>36</v>
      </c>
      <c r="B425" s="407"/>
      <c r="C425" s="407"/>
      <c r="D425" s="283">
        <f>SUM(D424)</f>
        <v>0</v>
      </c>
      <c r="E425" s="283">
        <f aca="true" t="shared" si="120" ref="E425:O425">SUM(E424)</f>
        <v>0</v>
      </c>
      <c r="F425" s="283">
        <f t="shared" si="120"/>
        <v>0</v>
      </c>
      <c r="G425" s="283">
        <f t="shared" si="120"/>
        <v>0</v>
      </c>
      <c r="H425" s="283">
        <f t="shared" si="120"/>
        <v>0</v>
      </c>
      <c r="I425" s="283">
        <f t="shared" si="120"/>
        <v>0</v>
      </c>
      <c r="J425" s="283">
        <f t="shared" si="120"/>
        <v>9</v>
      </c>
      <c r="K425" s="283">
        <f t="shared" si="120"/>
        <v>9</v>
      </c>
      <c r="L425" s="283">
        <f t="shared" si="120"/>
        <v>18</v>
      </c>
      <c r="M425" s="283">
        <f t="shared" si="120"/>
        <v>9</v>
      </c>
      <c r="N425" s="283">
        <f t="shared" si="120"/>
        <v>9</v>
      </c>
      <c r="O425" s="283">
        <f t="shared" si="120"/>
        <v>18</v>
      </c>
    </row>
    <row r="426" spans="1:15" ht="12.75">
      <c r="A426" s="114"/>
      <c r="B426" s="114"/>
      <c r="C426" s="114"/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2"/>
    </row>
    <row r="427" spans="1:15" ht="13.5" thickBot="1">
      <c r="A427" s="114"/>
      <c r="B427" s="114"/>
      <c r="C427" s="114"/>
      <c r="D427" s="252"/>
      <c r="E427" s="252"/>
      <c r="F427" s="252"/>
      <c r="G427" s="252"/>
      <c r="H427" s="252"/>
      <c r="I427" s="252"/>
      <c r="J427" s="252"/>
      <c r="K427" s="252"/>
      <c r="L427" s="252"/>
      <c r="M427" s="252"/>
      <c r="N427" s="252"/>
      <c r="O427" s="252"/>
    </row>
    <row r="428" spans="1:15" ht="13.5" thickBot="1">
      <c r="A428" s="410" t="s">
        <v>105</v>
      </c>
      <c r="B428" s="411"/>
      <c r="C428" s="411"/>
      <c r="D428" s="411"/>
      <c r="E428" s="411"/>
      <c r="F428" s="412"/>
      <c r="G428" s="454" t="s">
        <v>6</v>
      </c>
      <c r="H428" s="455"/>
      <c r="I428" s="455"/>
      <c r="J428" s="455"/>
      <c r="K428" s="455"/>
      <c r="L428" s="455"/>
      <c r="M428" s="455"/>
      <c r="N428" s="455"/>
      <c r="O428" s="456"/>
    </row>
    <row r="429" spans="1:20" s="253" customFormat="1" ht="13.5" customHeight="1" thickBot="1">
      <c r="A429" s="392" t="s">
        <v>7</v>
      </c>
      <c r="B429" s="416" t="s">
        <v>38</v>
      </c>
      <c r="C429" s="402" t="s">
        <v>9</v>
      </c>
      <c r="D429" s="404" t="s">
        <v>10</v>
      </c>
      <c r="E429" s="405"/>
      <c r="F429" s="406"/>
      <c r="G429" s="404" t="s">
        <v>11</v>
      </c>
      <c r="H429" s="405"/>
      <c r="I429" s="406"/>
      <c r="J429" s="404" t="s">
        <v>12</v>
      </c>
      <c r="K429" s="405"/>
      <c r="L429" s="406"/>
      <c r="M429" s="404" t="s">
        <v>13</v>
      </c>
      <c r="N429" s="405"/>
      <c r="O429" s="406"/>
      <c r="P429" s="252"/>
      <c r="Q429" s="252"/>
      <c r="R429" s="252"/>
      <c r="S429" s="252"/>
      <c r="T429" s="252"/>
    </row>
    <row r="430" spans="1:15" ht="13.5" thickBot="1">
      <c r="A430" s="392" t="s">
        <v>14</v>
      </c>
      <c r="B430" s="417"/>
      <c r="C430" s="403"/>
      <c r="D430" s="33" t="s">
        <v>15</v>
      </c>
      <c r="E430" s="33" t="s">
        <v>16</v>
      </c>
      <c r="F430" s="33" t="s">
        <v>17</v>
      </c>
      <c r="G430" s="33" t="s">
        <v>15</v>
      </c>
      <c r="H430" s="33" t="s">
        <v>16</v>
      </c>
      <c r="I430" s="33" t="s">
        <v>17</v>
      </c>
      <c r="J430" s="33" t="s">
        <v>15</v>
      </c>
      <c r="K430" s="33" t="s">
        <v>16</v>
      </c>
      <c r="L430" s="33" t="s">
        <v>17</v>
      </c>
      <c r="M430" s="64" t="s">
        <v>15</v>
      </c>
      <c r="N430" s="33" t="s">
        <v>16</v>
      </c>
      <c r="O430" s="33" t="s">
        <v>17</v>
      </c>
    </row>
    <row r="431" spans="1:15" ht="13.5" thickBot="1">
      <c r="A431" s="320" t="s">
        <v>117</v>
      </c>
      <c r="B431" s="186" t="s">
        <v>118</v>
      </c>
      <c r="C431" s="303" t="s">
        <v>90</v>
      </c>
      <c r="D431" s="149">
        <v>42</v>
      </c>
      <c r="E431" s="145">
        <v>37</v>
      </c>
      <c r="F431" s="146">
        <f>SUM(D431:E431)</f>
        <v>79</v>
      </c>
      <c r="G431" s="149">
        <v>48</v>
      </c>
      <c r="H431" s="145">
        <v>55</v>
      </c>
      <c r="I431" s="146">
        <f>SUM(G431,H431)</f>
        <v>103</v>
      </c>
      <c r="J431" s="149">
        <v>117</v>
      </c>
      <c r="K431" s="145">
        <v>146</v>
      </c>
      <c r="L431" s="146">
        <f>SUM(J431:K431)</f>
        <v>263</v>
      </c>
      <c r="M431" s="211">
        <f>G431+J431</f>
        <v>165</v>
      </c>
      <c r="N431" s="154">
        <f>H431+K431</f>
        <v>201</v>
      </c>
      <c r="O431" s="146">
        <f>SUM(M431:N431)</f>
        <v>366</v>
      </c>
    </row>
    <row r="432" spans="1:15" ht="13.5" thickBot="1">
      <c r="A432" s="407" t="s">
        <v>36</v>
      </c>
      <c r="B432" s="407"/>
      <c r="C432" s="407"/>
      <c r="D432" s="283">
        <f>SUM(D431)</f>
        <v>42</v>
      </c>
      <c r="E432" s="283">
        <f aca="true" t="shared" si="121" ref="E432:O432">SUM(E431)</f>
        <v>37</v>
      </c>
      <c r="F432" s="283">
        <f t="shared" si="121"/>
        <v>79</v>
      </c>
      <c r="G432" s="283">
        <f t="shared" si="121"/>
        <v>48</v>
      </c>
      <c r="H432" s="283">
        <f t="shared" si="121"/>
        <v>55</v>
      </c>
      <c r="I432" s="283">
        <f t="shared" si="121"/>
        <v>103</v>
      </c>
      <c r="J432" s="283">
        <f t="shared" si="121"/>
        <v>117</v>
      </c>
      <c r="K432" s="283">
        <f t="shared" si="121"/>
        <v>146</v>
      </c>
      <c r="L432" s="283">
        <f t="shared" si="121"/>
        <v>263</v>
      </c>
      <c r="M432" s="283">
        <f t="shared" si="121"/>
        <v>165</v>
      </c>
      <c r="N432" s="283">
        <f t="shared" si="121"/>
        <v>201</v>
      </c>
      <c r="O432" s="283">
        <f t="shared" si="121"/>
        <v>366</v>
      </c>
    </row>
    <row r="433" spans="1:15" ht="13.5" thickBot="1">
      <c r="A433" s="60"/>
      <c r="B433" s="60"/>
      <c r="C433" s="6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thickBot="1">
      <c r="A434" s="477" t="s">
        <v>123</v>
      </c>
      <c r="B434" s="477"/>
      <c r="C434" s="477"/>
      <c r="D434" s="283">
        <f aca="true" t="shared" si="122" ref="D434:O434">SUM(D432,D365,D371,D378,D388,D397,D404,D411,D418,D425)</f>
        <v>215</v>
      </c>
      <c r="E434" s="283">
        <f t="shared" si="122"/>
        <v>223</v>
      </c>
      <c r="F434" s="283">
        <f t="shared" si="122"/>
        <v>438</v>
      </c>
      <c r="G434" s="283">
        <f t="shared" si="122"/>
        <v>208</v>
      </c>
      <c r="H434" s="283">
        <f t="shared" si="122"/>
        <v>258</v>
      </c>
      <c r="I434" s="283">
        <f t="shared" si="122"/>
        <v>466</v>
      </c>
      <c r="J434" s="283">
        <f t="shared" si="122"/>
        <v>563</v>
      </c>
      <c r="K434" s="283">
        <f t="shared" si="122"/>
        <v>579</v>
      </c>
      <c r="L434" s="283">
        <f t="shared" si="122"/>
        <v>1142</v>
      </c>
      <c r="M434" s="283">
        <f t="shared" si="122"/>
        <v>771</v>
      </c>
      <c r="N434" s="283">
        <f t="shared" si="122"/>
        <v>837</v>
      </c>
      <c r="O434" s="283">
        <f t="shared" si="122"/>
        <v>1608</v>
      </c>
    </row>
    <row r="435" spans="1:15" ht="12.75">
      <c r="A435" s="61"/>
      <c r="B435" s="61"/>
      <c r="C435" s="6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.5" thickBot="1">
      <c r="A436" s="61"/>
      <c r="B436" s="61"/>
      <c r="C436" s="6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.5" thickBot="1">
      <c r="A437" s="467" t="s">
        <v>122</v>
      </c>
      <c r="B437" s="468"/>
      <c r="C437" s="468"/>
      <c r="D437" s="283">
        <f aca="true" t="shared" si="123" ref="D437:O437">SUM(D357)</f>
        <v>1521</v>
      </c>
      <c r="E437" s="283">
        <f t="shared" si="123"/>
        <v>1422</v>
      </c>
      <c r="F437" s="283">
        <f t="shared" si="123"/>
        <v>2943</v>
      </c>
      <c r="G437" s="283">
        <f t="shared" si="123"/>
        <v>1366</v>
      </c>
      <c r="H437" s="283">
        <f t="shared" si="123"/>
        <v>1308</v>
      </c>
      <c r="I437" s="283">
        <f t="shared" si="123"/>
        <v>2674</v>
      </c>
      <c r="J437" s="283">
        <f t="shared" si="123"/>
        <v>10496</v>
      </c>
      <c r="K437" s="283">
        <f t="shared" si="123"/>
        <v>9851</v>
      </c>
      <c r="L437" s="283">
        <f t="shared" si="123"/>
        <v>20347</v>
      </c>
      <c r="M437" s="283">
        <f t="shared" si="123"/>
        <v>11862</v>
      </c>
      <c r="N437" s="283">
        <f t="shared" si="123"/>
        <v>11159</v>
      </c>
      <c r="O437" s="283">
        <f t="shared" si="123"/>
        <v>23021</v>
      </c>
    </row>
    <row r="438" spans="1:15" ht="13.5" thickBot="1">
      <c r="A438" s="61"/>
      <c r="B438" s="61"/>
      <c r="C438" s="61"/>
      <c r="D438" s="252"/>
      <c r="E438" s="252"/>
      <c r="F438" s="252"/>
      <c r="G438" s="252"/>
      <c r="H438" s="252"/>
      <c r="I438" s="252"/>
      <c r="J438" s="252"/>
      <c r="K438" s="252"/>
      <c r="L438" s="252"/>
      <c r="M438" s="252"/>
      <c r="N438" s="252"/>
      <c r="O438" s="252"/>
    </row>
    <row r="439" spans="1:15" ht="13.5" thickBot="1">
      <c r="A439" s="467" t="s">
        <v>123</v>
      </c>
      <c r="B439" s="468"/>
      <c r="C439" s="468"/>
      <c r="D439" s="283">
        <f aca="true" t="shared" si="124" ref="D439:O439">SUM(D434)</f>
        <v>215</v>
      </c>
      <c r="E439" s="283">
        <f t="shared" si="124"/>
        <v>223</v>
      </c>
      <c r="F439" s="283">
        <f t="shared" si="124"/>
        <v>438</v>
      </c>
      <c r="G439" s="283">
        <f t="shared" si="124"/>
        <v>208</v>
      </c>
      <c r="H439" s="283">
        <f t="shared" si="124"/>
        <v>258</v>
      </c>
      <c r="I439" s="283">
        <f t="shared" si="124"/>
        <v>466</v>
      </c>
      <c r="J439" s="283">
        <f t="shared" si="124"/>
        <v>563</v>
      </c>
      <c r="K439" s="283">
        <f t="shared" si="124"/>
        <v>579</v>
      </c>
      <c r="L439" s="283">
        <f t="shared" si="124"/>
        <v>1142</v>
      </c>
      <c r="M439" s="283">
        <f t="shared" si="124"/>
        <v>771</v>
      </c>
      <c r="N439" s="283">
        <f t="shared" si="124"/>
        <v>837</v>
      </c>
      <c r="O439" s="283">
        <f t="shared" si="124"/>
        <v>1608</v>
      </c>
    </row>
    <row r="440" spans="1:15" ht="13.5" thickBot="1">
      <c r="A440" s="61"/>
      <c r="B440" s="61"/>
      <c r="C440" s="61"/>
      <c r="D440" s="252"/>
      <c r="E440" s="252"/>
      <c r="F440" s="252"/>
      <c r="G440" s="252"/>
      <c r="H440" s="252"/>
      <c r="I440" s="252"/>
      <c r="J440" s="252"/>
      <c r="K440" s="252"/>
      <c r="L440" s="252"/>
      <c r="M440" s="252"/>
      <c r="N440" s="252"/>
      <c r="O440" s="252"/>
    </row>
    <row r="441" spans="1:15" ht="15.75" thickBot="1">
      <c r="A441" s="475" t="s">
        <v>251</v>
      </c>
      <c r="B441" s="476"/>
      <c r="C441" s="476"/>
      <c r="D441" s="283">
        <f aca="true" t="shared" si="125" ref="D441:N441">SUM(D437+D439)</f>
        <v>1736</v>
      </c>
      <c r="E441" s="283">
        <f t="shared" si="125"/>
        <v>1645</v>
      </c>
      <c r="F441" s="283">
        <f t="shared" si="125"/>
        <v>3381</v>
      </c>
      <c r="G441" s="283">
        <f t="shared" si="125"/>
        <v>1574</v>
      </c>
      <c r="H441" s="283">
        <f t="shared" si="125"/>
        <v>1566</v>
      </c>
      <c r="I441" s="283">
        <f t="shared" si="125"/>
        <v>3140</v>
      </c>
      <c r="J441" s="283">
        <f t="shared" si="125"/>
        <v>11059</v>
      </c>
      <c r="K441" s="283">
        <f t="shared" si="125"/>
        <v>10430</v>
      </c>
      <c r="L441" s="283">
        <f t="shared" si="125"/>
        <v>21489</v>
      </c>
      <c r="M441" s="283">
        <f t="shared" si="125"/>
        <v>12633</v>
      </c>
      <c r="N441" s="283">
        <f t="shared" si="125"/>
        <v>11996</v>
      </c>
      <c r="O441" s="283">
        <f>SUM(O437+O439)</f>
        <v>24629</v>
      </c>
    </row>
    <row r="442" spans="1:15" ht="15">
      <c r="A442" s="357"/>
      <c r="B442" s="357"/>
      <c r="C442" s="357"/>
      <c r="D442" s="252"/>
      <c r="E442" s="252"/>
      <c r="F442" s="252"/>
      <c r="G442" s="252"/>
      <c r="H442" s="252"/>
      <c r="I442" s="252"/>
      <c r="J442" s="252"/>
      <c r="K442" s="252"/>
      <c r="L442" s="252"/>
      <c r="M442" s="252"/>
      <c r="N442" s="252"/>
      <c r="O442" s="252"/>
    </row>
    <row r="443" spans="1:15" ht="15.75" customHeight="1">
      <c r="A443" s="3" t="s">
        <v>255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8.75">
      <c r="A444" s="358"/>
      <c r="B444" s="358" t="s">
        <v>231</v>
      </c>
      <c r="C444" s="358"/>
      <c r="D444" s="358"/>
      <c r="E444" s="358"/>
      <c r="F444" s="358"/>
      <c r="G444" s="358" t="s">
        <v>250</v>
      </c>
      <c r="H444" s="358"/>
      <c r="I444" s="358"/>
      <c r="J444" s="358"/>
      <c r="K444" s="358"/>
      <c r="L444" s="358"/>
      <c r="M444" s="358"/>
      <c r="N444" s="358"/>
      <c r="O444" s="358"/>
    </row>
    <row r="445" spans="1:15" ht="18.75">
      <c r="A445" s="358"/>
      <c r="B445" s="358"/>
      <c r="C445" s="359"/>
      <c r="D445" s="359"/>
      <c r="E445" s="359"/>
      <c r="F445" s="359"/>
      <c r="G445" s="359"/>
      <c r="H445" s="359"/>
      <c r="I445" s="359"/>
      <c r="J445" s="359"/>
      <c r="K445" s="359"/>
      <c r="L445" s="359"/>
      <c r="M445" s="359"/>
      <c r="N445" s="359"/>
      <c r="O445" s="359"/>
    </row>
    <row r="446" spans="1:15" ht="18.75">
      <c r="A446" s="358"/>
      <c r="B446" s="358"/>
      <c r="C446" s="359"/>
      <c r="D446" s="359"/>
      <c r="E446" s="359"/>
      <c r="F446" s="359"/>
      <c r="G446" s="359"/>
      <c r="H446" s="359"/>
      <c r="I446" s="359"/>
      <c r="J446" s="359"/>
      <c r="K446" s="359"/>
      <c r="L446" s="359"/>
      <c r="M446" s="359"/>
      <c r="N446" s="359"/>
      <c r="O446" s="359"/>
    </row>
    <row r="447" spans="1:15" ht="18.75">
      <c r="A447" s="358"/>
      <c r="B447" s="358" t="s">
        <v>218</v>
      </c>
      <c r="C447" s="358"/>
      <c r="D447" s="360"/>
      <c r="E447" s="360"/>
      <c r="F447" s="360"/>
      <c r="G447" s="360"/>
      <c r="H447" s="360"/>
      <c r="I447" s="360"/>
      <c r="J447" s="360"/>
      <c r="K447" s="358"/>
      <c r="L447" s="358"/>
      <c r="M447" s="358"/>
      <c r="N447" s="358"/>
      <c r="O447" s="358"/>
    </row>
    <row r="448" spans="1:15" ht="18.75">
      <c r="A448" s="358"/>
      <c r="B448" s="361" t="s">
        <v>216</v>
      </c>
      <c r="C448" s="361"/>
      <c r="D448" s="482" t="s">
        <v>217</v>
      </c>
      <c r="E448" s="482"/>
      <c r="F448" s="482"/>
      <c r="G448" s="482"/>
      <c r="H448" s="482"/>
      <c r="I448" s="482"/>
      <c r="J448" s="482"/>
      <c r="K448" s="358"/>
      <c r="L448" s="358"/>
      <c r="M448" s="358"/>
      <c r="N448" s="358"/>
      <c r="O448" s="358"/>
    </row>
    <row r="449" spans="1:15" ht="15">
      <c r="A449" s="357"/>
      <c r="B449" s="357"/>
      <c r="C449" s="357"/>
      <c r="D449" s="252"/>
      <c r="E449" s="252"/>
      <c r="F449" s="252"/>
      <c r="G449" s="252"/>
      <c r="H449" s="252"/>
      <c r="I449" s="252"/>
      <c r="J449" s="252"/>
      <c r="K449" s="252"/>
      <c r="L449" s="252"/>
      <c r="M449" s="252"/>
      <c r="N449" s="252"/>
      <c r="O449" s="252"/>
    </row>
    <row r="450" spans="1:20" ht="15">
      <c r="A450" s="357"/>
      <c r="B450" s="357"/>
      <c r="C450" s="357"/>
      <c r="D450" s="252"/>
      <c r="E450" s="252"/>
      <c r="F450" s="252"/>
      <c r="G450" s="252"/>
      <c r="H450" s="252"/>
      <c r="I450" s="252"/>
      <c r="J450" s="252"/>
      <c r="K450" s="252"/>
      <c r="L450" s="252"/>
      <c r="M450" s="252"/>
      <c r="N450" s="252"/>
      <c r="O450" s="252"/>
      <c r="P450" s="2"/>
      <c r="Q450" s="2"/>
      <c r="R450" s="2"/>
      <c r="S450" s="2"/>
      <c r="T450" s="2"/>
    </row>
    <row r="451" spans="1:20" ht="15">
      <c r="A451" s="357"/>
      <c r="B451" s="357"/>
      <c r="C451" s="357"/>
      <c r="D451" s="252"/>
      <c r="E451" s="252"/>
      <c r="F451" s="252"/>
      <c r="G451" s="252"/>
      <c r="H451" s="252"/>
      <c r="I451" s="252"/>
      <c r="J451" s="252"/>
      <c r="K451" s="252"/>
      <c r="L451" s="252"/>
      <c r="M451" s="252"/>
      <c r="N451" s="252"/>
      <c r="O451" s="252"/>
      <c r="P451" s="2"/>
      <c r="Q451" s="2"/>
      <c r="R451" s="2"/>
      <c r="S451" s="2"/>
      <c r="T451" s="2"/>
    </row>
    <row r="452" spans="1:20" ht="15">
      <c r="A452" s="357"/>
      <c r="B452" s="357"/>
      <c r="C452" s="357"/>
      <c r="D452" s="252"/>
      <c r="E452" s="252"/>
      <c r="F452" s="252"/>
      <c r="G452" s="252"/>
      <c r="H452" s="252"/>
      <c r="I452" s="252"/>
      <c r="J452" s="252"/>
      <c r="K452" s="252"/>
      <c r="L452" s="252"/>
      <c r="M452" s="252"/>
      <c r="N452" s="252"/>
      <c r="O452" s="252"/>
      <c r="P452" s="2"/>
      <c r="Q452" s="2"/>
      <c r="R452" s="2"/>
      <c r="S452" s="2"/>
      <c r="T452" s="2"/>
    </row>
    <row r="453" spans="1:15" ht="15">
      <c r="A453" s="357"/>
      <c r="B453" s="357"/>
      <c r="C453" s="357"/>
      <c r="D453" s="252"/>
      <c r="E453" s="252"/>
      <c r="F453" s="252"/>
      <c r="G453" s="252"/>
      <c r="H453" s="252"/>
      <c r="I453" s="252"/>
      <c r="J453" s="252"/>
      <c r="K453" s="252"/>
      <c r="L453" s="252"/>
      <c r="M453" s="252"/>
      <c r="N453" s="252"/>
      <c r="O453" s="252"/>
    </row>
    <row r="454" spans="1:15" ht="15">
      <c r="A454" s="357"/>
      <c r="B454" s="357"/>
      <c r="C454" s="357"/>
      <c r="D454" s="252"/>
      <c r="E454" s="252"/>
      <c r="F454" s="252"/>
      <c r="G454" s="252"/>
      <c r="H454" s="252"/>
      <c r="I454" s="252"/>
      <c r="J454" s="252"/>
      <c r="K454" s="252"/>
      <c r="L454" s="252"/>
      <c r="M454" s="252"/>
      <c r="N454" s="252"/>
      <c r="O454" s="252"/>
    </row>
    <row r="455" spans="1:15" ht="15">
      <c r="A455" s="357"/>
      <c r="B455" s="357"/>
      <c r="C455" s="357"/>
      <c r="D455" s="252"/>
      <c r="E455" s="252"/>
      <c r="F455" s="252"/>
      <c r="G455" s="252"/>
      <c r="H455" s="252"/>
      <c r="I455" s="252"/>
      <c r="J455" s="252"/>
      <c r="K455" s="252"/>
      <c r="L455" s="252"/>
      <c r="M455" s="252"/>
      <c r="N455" s="252"/>
      <c r="O455" s="252"/>
    </row>
    <row r="456" spans="1:15" ht="15">
      <c r="A456" s="357"/>
      <c r="B456" s="357"/>
      <c r="C456" s="357"/>
      <c r="D456" s="252"/>
      <c r="E456" s="252"/>
      <c r="F456" s="252"/>
      <c r="G456" s="252"/>
      <c r="H456" s="252"/>
      <c r="I456" s="252"/>
      <c r="J456" s="252"/>
      <c r="K456" s="252"/>
      <c r="L456" s="252"/>
      <c r="M456" s="252"/>
      <c r="N456" s="252"/>
      <c r="O456" s="252"/>
    </row>
    <row r="457" spans="1:15" ht="15">
      <c r="A457" s="357"/>
      <c r="B457" s="357"/>
      <c r="C457" s="357"/>
      <c r="D457" s="252"/>
      <c r="E457" s="252"/>
      <c r="F457" s="252"/>
      <c r="G457" s="252"/>
      <c r="H457" s="252"/>
      <c r="I457" s="252"/>
      <c r="J457" s="252"/>
      <c r="K457" s="252"/>
      <c r="L457" s="252"/>
      <c r="M457" s="252"/>
      <c r="N457" s="252"/>
      <c r="O457" s="252"/>
    </row>
    <row r="458" spans="1:15" ht="15">
      <c r="A458" s="357"/>
      <c r="B458" s="357"/>
      <c r="C458" s="357"/>
      <c r="D458" s="252"/>
      <c r="E458" s="252"/>
      <c r="F458" s="252"/>
      <c r="G458" s="252"/>
      <c r="H458" s="252"/>
      <c r="I458" s="252"/>
      <c r="J458" s="252"/>
      <c r="K458" s="252"/>
      <c r="L458" s="252"/>
      <c r="M458" s="252"/>
      <c r="N458" s="252"/>
      <c r="O458" s="252"/>
    </row>
    <row r="459" spans="1:15" ht="15">
      <c r="A459" s="357"/>
      <c r="B459" s="357"/>
      <c r="C459" s="357"/>
      <c r="D459" s="252"/>
      <c r="E459" s="252"/>
      <c r="F459" s="252"/>
      <c r="G459" s="252"/>
      <c r="H459" s="252"/>
      <c r="I459" s="252"/>
      <c r="J459" s="252"/>
      <c r="K459" s="252"/>
      <c r="L459" s="252"/>
      <c r="M459" s="252"/>
      <c r="N459" s="252"/>
      <c r="O459" s="252"/>
    </row>
    <row r="460" spans="1:15" ht="15">
      <c r="A460" s="357"/>
      <c r="B460" s="357"/>
      <c r="C460" s="357"/>
      <c r="D460" s="252"/>
      <c r="E460" s="252"/>
      <c r="F460" s="252"/>
      <c r="G460" s="252"/>
      <c r="H460" s="252"/>
      <c r="I460" s="252"/>
      <c r="J460" s="252"/>
      <c r="K460" s="252"/>
      <c r="L460" s="252"/>
      <c r="M460" s="252"/>
      <c r="N460" s="252"/>
      <c r="O460" s="252"/>
    </row>
    <row r="461" spans="1:15" ht="15">
      <c r="A461" s="357"/>
      <c r="B461" s="357"/>
      <c r="C461" s="357"/>
      <c r="D461" s="252"/>
      <c r="E461" s="252"/>
      <c r="F461" s="252"/>
      <c r="G461" s="252"/>
      <c r="H461" s="252"/>
      <c r="I461" s="252"/>
      <c r="J461" s="252"/>
      <c r="K461" s="252"/>
      <c r="L461" s="252"/>
      <c r="M461" s="252"/>
      <c r="N461" s="252"/>
      <c r="O461" s="252"/>
    </row>
    <row r="462" spans="1:15" ht="15">
      <c r="A462" s="357"/>
      <c r="B462" s="357"/>
      <c r="C462" s="357"/>
      <c r="D462" s="252"/>
      <c r="E462" s="252"/>
      <c r="F462" s="252"/>
      <c r="G462" s="252"/>
      <c r="H462" s="252"/>
      <c r="I462" s="252"/>
      <c r="J462" s="252"/>
      <c r="K462" s="252"/>
      <c r="L462" s="252"/>
      <c r="M462" s="252"/>
      <c r="N462" s="252"/>
      <c r="O462" s="252"/>
    </row>
    <row r="463" spans="1:15" ht="15">
      <c r="A463" s="357"/>
      <c r="B463" s="357"/>
      <c r="C463" s="357"/>
      <c r="D463" s="252"/>
      <c r="E463" s="252"/>
      <c r="F463" s="252"/>
      <c r="G463" s="252"/>
      <c r="H463" s="252"/>
      <c r="I463" s="252"/>
      <c r="J463" s="252"/>
      <c r="K463" s="252"/>
      <c r="L463" s="252"/>
      <c r="M463" s="252"/>
      <c r="N463" s="252"/>
      <c r="O463" s="252"/>
    </row>
    <row r="464" spans="1:15" ht="15">
      <c r="A464" s="357"/>
      <c r="B464" s="357"/>
      <c r="C464" s="357"/>
      <c r="D464" s="252"/>
      <c r="E464" s="252"/>
      <c r="F464" s="252"/>
      <c r="G464" s="252"/>
      <c r="H464" s="252"/>
      <c r="I464" s="252"/>
      <c r="J464" s="252"/>
      <c r="K464" s="252"/>
      <c r="L464" s="252"/>
      <c r="M464" s="252"/>
      <c r="N464" s="252"/>
      <c r="O464" s="252"/>
    </row>
    <row r="465" spans="1:15" ht="15">
      <c r="A465" s="357"/>
      <c r="B465" s="357"/>
      <c r="C465" s="357"/>
      <c r="D465" s="252"/>
      <c r="E465" s="252"/>
      <c r="F465" s="252"/>
      <c r="G465" s="252"/>
      <c r="H465" s="252"/>
      <c r="I465" s="252"/>
      <c r="J465" s="252"/>
      <c r="K465" s="252"/>
      <c r="L465" s="252"/>
      <c r="M465" s="252"/>
      <c r="N465" s="252"/>
      <c r="O465" s="252"/>
    </row>
    <row r="466" spans="1:15" ht="15">
      <c r="A466" s="357"/>
      <c r="B466" s="357"/>
      <c r="C466" s="357"/>
      <c r="D466" s="252"/>
      <c r="E466" s="252"/>
      <c r="F466" s="252"/>
      <c r="G466" s="252"/>
      <c r="H466" s="252"/>
      <c r="I466" s="252"/>
      <c r="J466" s="252"/>
      <c r="K466" s="252"/>
      <c r="L466" s="252"/>
      <c r="M466" s="252"/>
      <c r="N466" s="252"/>
      <c r="O466" s="252"/>
    </row>
    <row r="467" spans="1:15" ht="15">
      <c r="A467" s="357"/>
      <c r="B467" s="357"/>
      <c r="C467" s="357"/>
      <c r="D467" s="252"/>
      <c r="E467" s="252"/>
      <c r="F467" s="252"/>
      <c r="G467" s="252"/>
      <c r="H467" s="252"/>
      <c r="I467" s="252"/>
      <c r="J467" s="252"/>
      <c r="K467" s="252"/>
      <c r="L467" s="252"/>
      <c r="M467" s="252"/>
      <c r="N467" s="252"/>
      <c r="O467" s="252"/>
    </row>
    <row r="468" spans="1:15" ht="15">
      <c r="A468" s="357"/>
      <c r="B468" s="357"/>
      <c r="C468" s="357"/>
      <c r="D468" s="252"/>
      <c r="E468" s="252"/>
      <c r="F468" s="252"/>
      <c r="G468" s="252"/>
      <c r="H468" s="252"/>
      <c r="I468" s="252"/>
      <c r="J468" s="252"/>
      <c r="K468" s="252"/>
      <c r="L468" s="252"/>
      <c r="M468" s="252"/>
      <c r="N468" s="252"/>
      <c r="O468" s="252"/>
    </row>
    <row r="469" spans="1:15" ht="15">
      <c r="A469" s="357"/>
      <c r="B469" s="357"/>
      <c r="C469" s="357"/>
      <c r="D469" s="252"/>
      <c r="E469" s="252"/>
      <c r="F469" s="252"/>
      <c r="G469" s="252"/>
      <c r="H469" s="252"/>
      <c r="I469" s="252"/>
      <c r="J469" s="252"/>
      <c r="K469" s="252"/>
      <c r="L469" s="252"/>
      <c r="M469" s="252"/>
      <c r="N469" s="252"/>
      <c r="O469" s="252"/>
    </row>
    <row r="470" spans="1:15" ht="15">
      <c r="A470" s="357"/>
      <c r="B470" s="357"/>
      <c r="C470" s="357"/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2"/>
    </row>
    <row r="471" spans="1:15" ht="15">
      <c r="A471" s="357"/>
      <c r="B471" s="357"/>
      <c r="C471" s="357"/>
      <c r="D471" s="252"/>
      <c r="E471" s="252"/>
      <c r="F471" s="252"/>
      <c r="G471" s="252"/>
      <c r="H471" s="252"/>
      <c r="I471" s="252"/>
      <c r="J471" s="252"/>
      <c r="K471" s="252"/>
      <c r="L471" s="252"/>
      <c r="M471" s="252"/>
      <c r="N471" s="252"/>
      <c r="O471" s="252"/>
    </row>
    <row r="472" spans="1:15" ht="15">
      <c r="A472" s="357"/>
      <c r="B472" s="357"/>
      <c r="C472" s="357"/>
      <c r="D472" s="252"/>
      <c r="E472" s="252"/>
      <c r="F472" s="252"/>
      <c r="G472" s="252"/>
      <c r="H472" s="252"/>
      <c r="I472" s="252"/>
      <c r="J472" s="252"/>
      <c r="K472" s="252"/>
      <c r="L472" s="252"/>
      <c r="M472" s="252"/>
      <c r="N472" s="252"/>
      <c r="O472" s="252"/>
    </row>
    <row r="473" spans="1:15" ht="15">
      <c r="A473" s="357"/>
      <c r="B473" s="357"/>
      <c r="C473" s="357"/>
      <c r="D473" s="252"/>
      <c r="E473" s="252"/>
      <c r="F473" s="252"/>
      <c r="G473" s="252"/>
      <c r="H473" s="252"/>
      <c r="I473" s="252"/>
      <c r="J473" s="252"/>
      <c r="K473" s="252"/>
      <c r="L473" s="252"/>
      <c r="M473" s="252"/>
      <c r="N473" s="252"/>
      <c r="O473" s="252"/>
    </row>
    <row r="474" spans="1:15" ht="15">
      <c r="A474" s="357"/>
      <c r="B474" s="357"/>
      <c r="C474" s="357"/>
      <c r="D474" s="252"/>
      <c r="E474" s="252"/>
      <c r="F474" s="252"/>
      <c r="G474" s="252"/>
      <c r="H474" s="252"/>
      <c r="I474" s="252"/>
      <c r="J474" s="252"/>
      <c r="K474" s="252"/>
      <c r="L474" s="252"/>
      <c r="M474" s="252"/>
      <c r="N474" s="252"/>
      <c r="O474" s="252"/>
    </row>
    <row r="475" spans="1:15" ht="15">
      <c r="A475" s="357"/>
      <c r="B475" s="357"/>
      <c r="C475" s="357"/>
      <c r="D475" s="252"/>
      <c r="E475" s="252"/>
      <c r="F475" s="252"/>
      <c r="G475" s="252"/>
      <c r="H475" s="252"/>
      <c r="I475" s="252"/>
      <c r="J475" s="252"/>
      <c r="K475" s="252"/>
      <c r="L475" s="252"/>
      <c r="M475" s="252"/>
      <c r="N475" s="252"/>
      <c r="O475" s="252"/>
    </row>
    <row r="476" spans="1:15" ht="15">
      <c r="A476" s="357"/>
      <c r="B476" s="357"/>
      <c r="C476" s="357"/>
      <c r="D476" s="252"/>
      <c r="E476" s="252"/>
      <c r="F476" s="252"/>
      <c r="G476" s="252"/>
      <c r="H476" s="252"/>
      <c r="I476" s="252"/>
      <c r="J476" s="252"/>
      <c r="K476" s="252"/>
      <c r="L476" s="252"/>
      <c r="M476" s="252"/>
      <c r="N476" s="252"/>
      <c r="O476" s="252"/>
    </row>
    <row r="477" spans="1:15" ht="15">
      <c r="A477" s="357"/>
      <c r="B477" s="357"/>
      <c r="C477" s="357"/>
      <c r="D477" s="252"/>
      <c r="E477" s="252"/>
      <c r="F477" s="252"/>
      <c r="G477" s="252"/>
      <c r="H477" s="252"/>
      <c r="I477" s="252"/>
      <c r="J477" s="252"/>
      <c r="K477" s="252"/>
      <c r="L477" s="252"/>
      <c r="M477" s="252"/>
      <c r="N477" s="252"/>
      <c r="O477" s="252"/>
    </row>
    <row r="478" spans="1:15" ht="15">
      <c r="A478" s="357"/>
      <c r="B478" s="357"/>
      <c r="C478" s="357"/>
      <c r="D478" s="252"/>
      <c r="E478" s="252"/>
      <c r="F478" s="252"/>
      <c r="G478" s="252"/>
      <c r="H478" s="252"/>
      <c r="I478" s="252"/>
      <c r="J478" s="252"/>
      <c r="K478" s="252"/>
      <c r="L478" s="252"/>
      <c r="M478" s="252"/>
      <c r="N478" s="252"/>
      <c r="O478" s="252"/>
    </row>
    <row r="479" spans="1:15" ht="15">
      <c r="A479" s="357"/>
      <c r="B479" s="357"/>
      <c r="C479" s="357"/>
      <c r="D479" s="252"/>
      <c r="E479" s="252"/>
      <c r="F479" s="252"/>
      <c r="G479" s="252"/>
      <c r="H479" s="252"/>
      <c r="I479" s="252"/>
      <c r="J479" s="252"/>
      <c r="K479" s="252"/>
      <c r="L479" s="252"/>
      <c r="M479" s="252"/>
      <c r="N479" s="252"/>
      <c r="O479" s="252"/>
    </row>
    <row r="480" spans="1:15" ht="15">
      <c r="A480" s="357"/>
      <c r="B480" s="357"/>
      <c r="C480" s="357"/>
      <c r="D480" s="252"/>
      <c r="E480" s="252"/>
      <c r="F480" s="252"/>
      <c r="G480" s="252"/>
      <c r="H480" s="252"/>
      <c r="I480" s="252"/>
      <c r="J480" s="252"/>
      <c r="K480" s="252"/>
      <c r="L480" s="252"/>
      <c r="M480" s="252"/>
      <c r="N480" s="252"/>
      <c r="O480" s="252"/>
    </row>
    <row r="481" spans="1:15" ht="15">
      <c r="A481" s="357"/>
      <c r="B481" s="357"/>
      <c r="C481" s="357"/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</row>
    <row r="482" spans="1:15" ht="15">
      <c r="A482" s="357"/>
      <c r="B482" s="357"/>
      <c r="C482" s="357"/>
      <c r="D482" s="252"/>
      <c r="E482" s="252"/>
      <c r="F482" s="252"/>
      <c r="G482" s="252"/>
      <c r="H482" s="252"/>
      <c r="I482" s="252"/>
      <c r="J482" s="252"/>
      <c r="K482" s="252"/>
      <c r="L482" s="252"/>
      <c r="M482" s="252"/>
      <c r="N482" s="252"/>
      <c r="O482" s="252"/>
    </row>
    <row r="483" spans="1:15" ht="15">
      <c r="A483" s="357"/>
      <c r="B483" s="357"/>
      <c r="C483" s="357"/>
      <c r="D483" s="252"/>
      <c r="E483" s="252"/>
      <c r="F483" s="252"/>
      <c r="G483" s="252"/>
      <c r="H483" s="252"/>
      <c r="I483" s="252"/>
      <c r="J483" s="252"/>
      <c r="K483" s="252"/>
      <c r="L483" s="252"/>
      <c r="M483" s="252"/>
      <c r="N483" s="252"/>
      <c r="O483" s="252"/>
    </row>
    <row r="484" spans="1:15" ht="15">
      <c r="A484" s="357"/>
      <c r="B484" s="357"/>
      <c r="C484" s="357"/>
      <c r="D484" s="252"/>
      <c r="E484" s="252"/>
      <c r="F484" s="252"/>
      <c r="G484" s="252"/>
      <c r="H484" s="252"/>
      <c r="I484" s="252"/>
      <c r="J484" s="252"/>
      <c r="K484" s="252"/>
      <c r="L484" s="252"/>
      <c r="M484" s="252"/>
      <c r="N484" s="252"/>
      <c r="O484" s="252"/>
    </row>
    <row r="485" spans="1:15" ht="15">
      <c r="A485" s="357"/>
      <c r="B485" s="357"/>
      <c r="C485" s="357"/>
      <c r="D485" s="252"/>
      <c r="E485" s="252"/>
      <c r="F485" s="252"/>
      <c r="G485" s="252"/>
      <c r="H485" s="252"/>
      <c r="I485" s="252"/>
      <c r="J485" s="252"/>
      <c r="K485" s="252"/>
      <c r="L485" s="252"/>
      <c r="M485" s="252"/>
      <c r="N485" s="252"/>
      <c r="O485" s="252"/>
    </row>
    <row r="486" spans="1:15" ht="15">
      <c r="A486" s="357"/>
      <c r="B486" s="357"/>
      <c r="C486" s="357"/>
      <c r="D486" s="252"/>
      <c r="E486" s="252"/>
      <c r="F486" s="252"/>
      <c r="G486" s="252"/>
      <c r="H486" s="252"/>
      <c r="I486" s="252"/>
      <c r="J486" s="252"/>
      <c r="K486" s="252"/>
      <c r="L486" s="252"/>
      <c r="M486" s="252"/>
      <c r="N486" s="252"/>
      <c r="O486" s="252"/>
    </row>
    <row r="487" spans="1:15" ht="15">
      <c r="A487" s="357"/>
      <c r="B487" s="357"/>
      <c r="C487" s="357"/>
      <c r="D487" s="252"/>
      <c r="E487" s="252"/>
      <c r="F487" s="252"/>
      <c r="G487" s="252"/>
      <c r="H487" s="252"/>
      <c r="I487" s="252"/>
      <c r="J487" s="252"/>
      <c r="K487" s="252"/>
      <c r="L487" s="252"/>
      <c r="M487" s="252"/>
      <c r="N487" s="252"/>
      <c r="O487" s="252"/>
    </row>
    <row r="488" spans="1:15" ht="15">
      <c r="A488" s="357"/>
      <c r="B488" s="357"/>
      <c r="C488" s="357"/>
      <c r="D488" s="252"/>
      <c r="E488" s="252"/>
      <c r="F488" s="252"/>
      <c r="G488" s="252"/>
      <c r="H488" s="252"/>
      <c r="I488" s="252"/>
      <c r="J488" s="252"/>
      <c r="K488" s="252"/>
      <c r="L488" s="252"/>
      <c r="M488" s="252"/>
      <c r="N488" s="252"/>
      <c r="O488" s="252"/>
    </row>
    <row r="489" spans="1:15" ht="15">
      <c r="A489" s="357"/>
      <c r="B489" s="357"/>
      <c r="C489" s="357"/>
      <c r="D489" s="252"/>
      <c r="E489" s="252"/>
      <c r="F489" s="252"/>
      <c r="G489" s="252"/>
      <c r="H489" s="252"/>
      <c r="I489" s="252"/>
      <c r="J489" s="252"/>
      <c r="K489" s="252"/>
      <c r="L489" s="252"/>
      <c r="M489" s="252"/>
      <c r="N489" s="252"/>
      <c r="O489" s="252"/>
    </row>
    <row r="490" spans="1:15" ht="15">
      <c r="A490" s="357"/>
      <c r="B490" s="357"/>
      <c r="C490" s="357"/>
      <c r="D490" s="252"/>
      <c r="E490" s="252"/>
      <c r="F490" s="252"/>
      <c r="G490" s="252"/>
      <c r="H490" s="252"/>
      <c r="I490" s="252"/>
      <c r="J490" s="252"/>
      <c r="K490" s="252"/>
      <c r="L490" s="252"/>
      <c r="M490" s="252"/>
      <c r="N490" s="252"/>
      <c r="O490" s="252"/>
    </row>
    <row r="491" spans="1:15" ht="15">
      <c r="A491" s="357"/>
      <c r="B491" s="357"/>
      <c r="C491" s="357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</row>
    <row r="492" spans="1:15" ht="15">
      <c r="A492" s="357"/>
      <c r="B492" s="357"/>
      <c r="C492" s="357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</row>
    <row r="493" spans="1:15" ht="15">
      <c r="A493" s="357"/>
      <c r="B493" s="357"/>
      <c r="C493" s="357"/>
      <c r="D493" s="252"/>
      <c r="E493" s="252"/>
      <c r="F493" s="252"/>
      <c r="G493" s="252"/>
      <c r="H493" s="252"/>
      <c r="I493" s="252"/>
      <c r="J493" s="252"/>
      <c r="K493" s="252"/>
      <c r="L493" s="252"/>
      <c r="M493" s="252"/>
      <c r="N493" s="252"/>
      <c r="O493" s="252"/>
    </row>
    <row r="494" spans="1:15" ht="15">
      <c r="A494" s="357"/>
      <c r="B494" s="357"/>
      <c r="C494" s="357"/>
      <c r="D494" s="252"/>
      <c r="E494" s="252"/>
      <c r="F494" s="252"/>
      <c r="G494" s="252"/>
      <c r="H494" s="252"/>
      <c r="I494" s="252"/>
      <c r="J494" s="252"/>
      <c r="K494" s="252"/>
      <c r="L494" s="252"/>
      <c r="M494" s="252"/>
      <c r="N494" s="252"/>
      <c r="O494" s="252"/>
    </row>
    <row r="495" spans="1:15" ht="15">
      <c r="A495" s="357"/>
      <c r="B495" s="357"/>
      <c r="C495" s="357"/>
      <c r="D495" s="252"/>
      <c r="E495" s="252"/>
      <c r="F495" s="252"/>
      <c r="G495" s="252"/>
      <c r="H495" s="252"/>
      <c r="I495" s="252"/>
      <c r="J495" s="252"/>
      <c r="K495" s="252"/>
      <c r="L495" s="252"/>
      <c r="M495" s="252"/>
      <c r="N495" s="252"/>
      <c r="O495" s="252"/>
    </row>
    <row r="496" spans="1:15" ht="15">
      <c r="A496" s="357"/>
      <c r="B496" s="357"/>
      <c r="C496" s="357"/>
      <c r="D496" s="252"/>
      <c r="E496" s="252"/>
      <c r="F496" s="252"/>
      <c r="G496" s="252"/>
      <c r="H496" s="252"/>
      <c r="I496" s="252"/>
      <c r="J496" s="252"/>
      <c r="K496" s="252"/>
      <c r="L496" s="252"/>
      <c r="M496" s="252"/>
      <c r="N496" s="252"/>
      <c r="O496" s="252"/>
    </row>
  </sheetData>
  <sheetProtection/>
  <mergeCells count="278">
    <mergeCell ref="D448:J448"/>
    <mergeCell ref="G421:O421"/>
    <mergeCell ref="G331:O331"/>
    <mergeCell ref="A341:C341"/>
    <mergeCell ref="A407:F407"/>
    <mergeCell ref="G407:O407"/>
    <mergeCell ref="D408:F408"/>
    <mergeCell ref="G408:I408"/>
    <mergeCell ref="J408:L408"/>
    <mergeCell ref="M408:O408"/>
    <mergeCell ref="B408:B409"/>
    <mergeCell ref="A348:C348"/>
    <mergeCell ref="C408:C409"/>
    <mergeCell ref="G318:I318"/>
    <mergeCell ref="J318:L318"/>
    <mergeCell ref="M318:O318"/>
    <mergeCell ref="C351:C352"/>
    <mergeCell ref="D351:F351"/>
    <mergeCell ref="A367:F367"/>
    <mergeCell ref="B351:B352"/>
    <mergeCell ref="B311:B312"/>
    <mergeCell ref="B318:B319"/>
    <mergeCell ref="B332:B333"/>
    <mergeCell ref="A327:C327"/>
    <mergeCell ref="A411:C411"/>
    <mergeCell ref="A350:F350"/>
    <mergeCell ref="B385:B386"/>
    <mergeCell ref="C385:C386"/>
    <mergeCell ref="A400:F400"/>
    <mergeCell ref="D401:F401"/>
    <mergeCell ref="A310:F310"/>
    <mergeCell ref="G310:O310"/>
    <mergeCell ref="D311:F311"/>
    <mergeCell ref="G311:I311"/>
    <mergeCell ref="J311:L311"/>
    <mergeCell ref="G368:I368"/>
    <mergeCell ref="A335:C335"/>
    <mergeCell ref="D368:F368"/>
    <mergeCell ref="B368:B369"/>
    <mergeCell ref="C368:C369"/>
    <mergeCell ref="A441:C441"/>
    <mergeCell ref="G375:I375"/>
    <mergeCell ref="G414:O414"/>
    <mergeCell ref="A397:C397"/>
    <mergeCell ref="A374:F374"/>
    <mergeCell ref="A434:C434"/>
    <mergeCell ref="G415:I415"/>
    <mergeCell ref="D429:F429"/>
    <mergeCell ref="G429:I429"/>
    <mergeCell ref="J429:L429"/>
    <mergeCell ref="A244:C244"/>
    <mergeCell ref="A222:C222"/>
    <mergeCell ref="A247:F247"/>
    <mergeCell ref="G345:I345"/>
    <mergeCell ref="J345:L345"/>
    <mergeCell ref="M345:O345"/>
    <mergeCell ref="M311:O311"/>
    <mergeCell ref="A317:F317"/>
    <mergeCell ref="G317:O317"/>
    <mergeCell ref="D318:F318"/>
    <mergeCell ref="A179:C179"/>
    <mergeCell ref="A278:C278"/>
    <mergeCell ref="A280:F280"/>
    <mergeCell ref="A307:C307"/>
    <mergeCell ref="A344:F344"/>
    <mergeCell ref="A89:C89"/>
    <mergeCell ref="A301:C301"/>
    <mergeCell ref="A326:C326"/>
    <mergeCell ref="A314:C314"/>
    <mergeCell ref="A258:C258"/>
    <mergeCell ref="A371:C371"/>
    <mergeCell ref="A75:C75"/>
    <mergeCell ref="A126:C126"/>
    <mergeCell ref="A117:C117"/>
    <mergeCell ref="A96:C96"/>
    <mergeCell ref="A97:C97"/>
    <mergeCell ref="A254:C254"/>
    <mergeCell ref="A228:C228"/>
    <mergeCell ref="A233:C233"/>
    <mergeCell ref="A161:C161"/>
    <mergeCell ref="J290:L290"/>
    <mergeCell ref="A236:F236"/>
    <mergeCell ref="A218:C218"/>
    <mergeCell ref="A204:C204"/>
    <mergeCell ref="A439:C439"/>
    <mergeCell ref="A437:C437"/>
    <mergeCell ref="A322:C322"/>
    <mergeCell ref="B281:B282"/>
    <mergeCell ref="C375:C376"/>
    <mergeCell ref="A331:F331"/>
    <mergeCell ref="G281:I281"/>
    <mergeCell ref="D345:F345"/>
    <mergeCell ref="A354:C354"/>
    <mergeCell ref="D281:F281"/>
    <mergeCell ref="G289:O289"/>
    <mergeCell ref="D290:F290"/>
    <mergeCell ref="G290:I290"/>
    <mergeCell ref="C281:C282"/>
    <mergeCell ref="A289:F289"/>
    <mergeCell ref="M290:O290"/>
    <mergeCell ref="A306:C306"/>
    <mergeCell ref="B290:B291"/>
    <mergeCell ref="C290:C291"/>
    <mergeCell ref="A100:F100"/>
    <mergeCell ref="A391:F391"/>
    <mergeCell ref="A378:C378"/>
    <mergeCell ref="A259:C259"/>
    <mergeCell ref="A360:O360"/>
    <mergeCell ref="G374:O374"/>
    <mergeCell ref="G280:O280"/>
    <mergeCell ref="J351:L351"/>
    <mergeCell ref="M351:O351"/>
    <mergeCell ref="J362:L362"/>
    <mergeCell ref="B362:B363"/>
    <mergeCell ref="M281:O281"/>
    <mergeCell ref="J281:L281"/>
    <mergeCell ref="A286:C286"/>
    <mergeCell ref="G344:O344"/>
    <mergeCell ref="B345:B346"/>
    <mergeCell ref="C345:C346"/>
    <mergeCell ref="A421:F421"/>
    <mergeCell ref="A428:F428"/>
    <mergeCell ref="A425:C425"/>
    <mergeCell ref="B422:B423"/>
    <mergeCell ref="M362:O362"/>
    <mergeCell ref="G332:I332"/>
    <mergeCell ref="J332:L332"/>
    <mergeCell ref="M332:O332"/>
    <mergeCell ref="A357:C357"/>
    <mergeCell ref="G350:O350"/>
    <mergeCell ref="M375:O375"/>
    <mergeCell ref="D392:F392"/>
    <mergeCell ref="M392:O392"/>
    <mergeCell ref="G384:O384"/>
    <mergeCell ref="A432:C432"/>
    <mergeCell ref="B415:B416"/>
    <mergeCell ref="C429:C430"/>
    <mergeCell ref="G428:O428"/>
    <mergeCell ref="B429:B430"/>
    <mergeCell ref="C415:C416"/>
    <mergeCell ref="M429:O429"/>
    <mergeCell ref="J375:L375"/>
    <mergeCell ref="G391:O391"/>
    <mergeCell ref="J415:L415"/>
    <mergeCell ref="M415:O415"/>
    <mergeCell ref="G392:I392"/>
    <mergeCell ref="J392:L392"/>
    <mergeCell ref="G400:O400"/>
    <mergeCell ref="G401:I401"/>
    <mergeCell ref="J401:L401"/>
    <mergeCell ref="A340:C340"/>
    <mergeCell ref="D332:F332"/>
    <mergeCell ref="G351:I351"/>
    <mergeCell ref="A361:F361"/>
    <mergeCell ref="C401:C402"/>
    <mergeCell ref="G367:O367"/>
    <mergeCell ref="G361:O361"/>
    <mergeCell ref="A388:C388"/>
    <mergeCell ref="A384:F384"/>
    <mergeCell ref="M401:O401"/>
    <mergeCell ref="G262:O262"/>
    <mergeCell ref="D263:F263"/>
    <mergeCell ref="G263:I263"/>
    <mergeCell ref="J263:L263"/>
    <mergeCell ref="M263:O263"/>
    <mergeCell ref="B263:B264"/>
    <mergeCell ref="C263:C264"/>
    <mergeCell ref="A262:F262"/>
    <mergeCell ref="A205:C205"/>
    <mergeCell ref="G208:O208"/>
    <mergeCell ref="G236:O236"/>
    <mergeCell ref="G247:O247"/>
    <mergeCell ref="D248:F248"/>
    <mergeCell ref="G248:I248"/>
    <mergeCell ref="J248:L248"/>
    <mergeCell ref="M248:O248"/>
    <mergeCell ref="B248:B249"/>
    <mergeCell ref="C248:C249"/>
    <mergeCell ref="D209:F209"/>
    <mergeCell ref="G209:I209"/>
    <mergeCell ref="J209:L209"/>
    <mergeCell ref="M209:O209"/>
    <mergeCell ref="A232:C232"/>
    <mergeCell ref="G237:I237"/>
    <mergeCell ref="J237:L237"/>
    <mergeCell ref="M237:O237"/>
    <mergeCell ref="B237:B238"/>
    <mergeCell ref="C237:C238"/>
    <mergeCell ref="G188:O188"/>
    <mergeCell ref="A188:F188"/>
    <mergeCell ref="J189:L189"/>
    <mergeCell ref="M189:O189"/>
    <mergeCell ref="A195:C195"/>
    <mergeCell ref="A199:C199"/>
    <mergeCell ref="G189:I189"/>
    <mergeCell ref="D189:F189"/>
    <mergeCell ref="D237:F237"/>
    <mergeCell ref="M137:O137"/>
    <mergeCell ref="D101:F101"/>
    <mergeCell ref="G101:I101"/>
    <mergeCell ref="J101:L101"/>
    <mergeCell ref="A136:F136"/>
    <mergeCell ref="G136:O136"/>
    <mergeCell ref="A113:C113"/>
    <mergeCell ref="A132:C132"/>
    <mergeCell ref="A133:C133"/>
    <mergeCell ref="B137:B138"/>
    <mergeCell ref="G100:O100"/>
    <mergeCell ref="D137:F137"/>
    <mergeCell ref="J137:L137"/>
    <mergeCell ref="G137:I137"/>
    <mergeCell ref="M13:O13"/>
    <mergeCell ref="J69:L69"/>
    <mergeCell ref="M69:O69"/>
    <mergeCell ref="D69:F69"/>
    <mergeCell ref="G69:I69"/>
    <mergeCell ref="A32:C32"/>
    <mergeCell ref="A55:C55"/>
    <mergeCell ref="A59:C59"/>
    <mergeCell ref="A65:C65"/>
    <mergeCell ref="A66:C66"/>
    <mergeCell ref="A68:F68"/>
    <mergeCell ref="D8:E8"/>
    <mergeCell ref="G8:H8"/>
    <mergeCell ref="M101:O101"/>
    <mergeCell ref="D13:F13"/>
    <mergeCell ref="G13:I13"/>
    <mergeCell ref="G68:O68"/>
    <mergeCell ref="M7:N7"/>
    <mergeCell ref="C6:E6"/>
    <mergeCell ref="D7:E7"/>
    <mergeCell ref="J13:L13"/>
    <mergeCell ref="A11:O11"/>
    <mergeCell ref="A12:F12"/>
    <mergeCell ref="G12:O12"/>
    <mergeCell ref="K8:L8"/>
    <mergeCell ref="I8:J8"/>
    <mergeCell ref="M8:N8"/>
    <mergeCell ref="C209:C210"/>
    <mergeCell ref="A185:C185"/>
    <mergeCell ref="A186:C186"/>
    <mergeCell ref="A208:F208"/>
    <mergeCell ref="A1:O1"/>
    <mergeCell ref="A4:O4"/>
    <mergeCell ref="G6:N6"/>
    <mergeCell ref="G7:H7"/>
    <mergeCell ref="I7:J7"/>
    <mergeCell ref="K7:L7"/>
    <mergeCell ref="J368:L368"/>
    <mergeCell ref="M368:O368"/>
    <mergeCell ref="D375:F375"/>
    <mergeCell ref="B375:B376"/>
    <mergeCell ref="C137:C138"/>
    <mergeCell ref="B101:B102"/>
    <mergeCell ref="C101:C102"/>
    <mergeCell ref="B189:B190"/>
    <mergeCell ref="C189:C190"/>
    <mergeCell ref="B209:B210"/>
    <mergeCell ref="C362:C363"/>
    <mergeCell ref="D362:F362"/>
    <mergeCell ref="G362:I362"/>
    <mergeCell ref="A414:F414"/>
    <mergeCell ref="A418:C418"/>
    <mergeCell ref="D415:F415"/>
    <mergeCell ref="B392:B393"/>
    <mergeCell ref="C392:C393"/>
    <mergeCell ref="B401:B402"/>
    <mergeCell ref="A404:C404"/>
    <mergeCell ref="C422:C423"/>
    <mergeCell ref="D422:F422"/>
    <mergeCell ref="G422:I422"/>
    <mergeCell ref="J422:L422"/>
    <mergeCell ref="M422:O422"/>
    <mergeCell ref="A365:C365"/>
    <mergeCell ref="D385:F385"/>
    <mergeCell ref="G385:I385"/>
    <mergeCell ref="J385:L385"/>
    <mergeCell ref="M385:O385"/>
  </mergeCells>
  <printOptions/>
  <pageMargins left="0.03937007874015748" right="0.03937007874015748" top="0.35433070866141736" bottom="0" header="0.31496062992125984" footer="0.31496062992125984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32.421875" style="0" customWidth="1"/>
    <col min="2" max="3" width="26.421875" style="0" customWidth="1"/>
    <col min="4" max="4" width="22.57421875" style="0" customWidth="1"/>
  </cols>
  <sheetData>
    <row r="1" spans="1:4" ht="20.25">
      <c r="A1" s="483" t="s">
        <v>257</v>
      </c>
      <c r="B1" s="483"/>
      <c r="C1" s="483"/>
      <c r="D1" s="483"/>
    </row>
    <row r="2" spans="1:4" ht="20.25">
      <c r="A2" s="484" t="s">
        <v>266</v>
      </c>
      <c r="B2" s="484"/>
      <c r="C2" s="484"/>
      <c r="D2" s="484"/>
    </row>
    <row r="3" spans="1:4" ht="20.25">
      <c r="A3" s="394"/>
      <c r="B3" s="394"/>
      <c r="C3" s="394"/>
      <c r="D3" s="394"/>
    </row>
    <row r="4" spans="1:4" ht="31.5">
      <c r="A4" s="395" t="s">
        <v>258</v>
      </c>
      <c r="B4" s="396" t="s">
        <v>264</v>
      </c>
      <c r="C4" s="396" t="s">
        <v>265</v>
      </c>
      <c r="D4" s="397" t="s">
        <v>259</v>
      </c>
    </row>
    <row r="5" spans="1:4" ht="15">
      <c r="A5" s="398" t="s">
        <v>260</v>
      </c>
      <c r="B5" s="395">
        <v>24073</v>
      </c>
      <c r="C5" s="395">
        <v>21642</v>
      </c>
      <c r="D5" s="395">
        <f>B5-C5</f>
        <v>2431</v>
      </c>
    </row>
    <row r="6" spans="1:4" ht="15">
      <c r="A6" s="398" t="s">
        <v>261</v>
      </c>
      <c r="B6" s="395">
        <v>122</v>
      </c>
      <c r="C6" s="395">
        <v>87</v>
      </c>
      <c r="D6" s="395">
        <f>B6-C6</f>
        <v>35</v>
      </c>
    </row>
    <row r="7" spans="1:4" ht="15">
      <c r="A7" s="398" t="s">
        <v>262</v>
      </c>
      <c r="B7" s="399">
        <v>351</v>
      </c>
      <c r="C7" s="399">
        <v>486</v>
      </c>
      <c r="D7" s="395">
        <f>B7-C7</f>
        <v>-135</v>
      </c>
    </row>
    <row r="8" spans="1:4" ht="15">
      <c r="A8" s="398" t="s">
        <v>263</v>
      </c>
      <c r="B8" s="395">
        <v>83</v>
      </c>
      <c r="C8" s="395">
        <v>69</v>
      </c>
      <c r="D8" s="395">
        <f>B8-C8</f>
        <v>14</v>
      </c>
    </row>
    <row r="9" spans="1:4" ht="15.75">
      <c r="A9" s="400" t="s">
        <v>17</v>
      </c>
      <c r="B9" s="397">
        <f>SUM(B5:B8)</f>
        <v>24629</v>
      </c>
      <c r="C9" s="397">
        <f>SUM(C5:C8)</f>
        <v>22284</v>
      </c>
      <c r="D9" s="397">
        <f>SUM(D5:D8)</f>
        <v>2345</v>
      </c>
    </row>
    <row r="11" ht="15">
      <c r="A11" s="401" t="s">
        <v>267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4.421875" style="0" bestFit="1" customWidth="1"/>
    <col min="2" max="4" width="21.421875" style="0" customWidth="1"/>
  </cols>
  <sheetData>
    <row r="1" spans="1:4" ht="20.25">
      <c r="A1" s="483" t="s">
        <v>268</v>
      </c>
      <c r="B1" s="483"/>
      <c r="C1" s="483"/>
      <c r="D1" s="483"/>
    </row>
    <row r="2" spans="1:4" ht="20.25">
      <c r="A2" s="484" t="s">
        <v>266</v>
      </c>
      <c r="B2" s="484"/>
      <c r="C2" s="484"/>
      <c r="D2" s="484"/>
    </row>
    <row r="3" spans="1:4" ht="20.25">
      <c r="A3" s="394"/>
      <c r="B3" s="394"/>
      <c r="C3" s="394"/>
      <c r="D3" s="394"/>
    </row>
    <row r="4" spans="1:4" ht="35.25" customHeight="1">
      <c r="A4" s="395" t="s">
        <v>258</v>
      </c>
      <c r="B4" s="397" t="s">
        <v>11</v>
      </c>
      <c r="C4" s="397" t="s">
        <v>12</v>
      </c>
      <c r="D4" s="397" t="s">
        <v>269</v>
      </c>
    </row>
    <row r="5" spans="1:4" ht="35.25" customHeight="1">
      <c r="A5" s="398" t="s">
        <v>260</v>
      </c>
      <c r="B5" s="395">
        <v>2943</v>
      </c>
      <c r="C5" s="395">
        <v>21130</v>
      </c>
      <c r="D5" s="395">
        <f>B5+C5</f>
        <v>24073</v>
      </c>
    </row>
    <row r="6" spans="1:4" ht="35.25" customHeight="1">
      <c r="A6" s="398" t="s">
        <v>261</v>
      </c>
      <c r="B6" s="395">
        <v>105</v>
      </c>
      <c r="C6" s="395">
        <v>17</v>
      </c>
      <c r="D6" s="395">
        <f>B6+C6</f>
        <v>122</v>
      </c>
    </row>
    <row r="7" spans="1:4" ht="35.25" customHeight="1">
      <c r="A7" s="398" t="s">
        <v>262</v>
      </c>
      <c r="B7" s="399">
        <v>71</v>
      </c>
      <c r="C7" s="399">
        <v>280</v>
      </c>
      <c r="D7" s="395">
        <f>B7+C7</f>
        <v>351</v>
      </c>
    </row>
    <row r="8" spans="1:4" ht="35.25" customHeight="1">
      <c r="A8" s="398" t="s">
        <v>263</v>
      </c>
      <c r="B8" s="395">
        <v>21</v>
      </c>
      <c r="C8" s="395">
        <v>62</v>
      </c>
      <c r="D8" s="395">
        <f>B8+C8</f>
        <v>83</v>
      </c>
    </row>
    <row r="9" spans="1:4" ht="35.25" customHeight="1">
      <c r="A9" s="400" t="s">
        <v>17</v>
      </c>
      <c r="B9" s="397">
        <f>SUM(B5:B8)</f>
        <v>3140</v>
      </c>
      <c r="C9" s="397">
        <f>SUM(C5:C8)</f>
        <v>21489</v>
      </c>
      <c r="D9" s="397">
        <f>B9+C9</f>
        <v>24629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PC</cp:lastModifiedBy>
  <cp:lastPrinted>2021-06-16T17:44:50Z</cp:lastPrinted>
  <dcterms:created xsi:type="dcterms:W3CDTF">2012-10-31T18:13:19Z</dcterms:created>
  <dcterms:modified xsi:type="dcterms:W3CDTF">2021-07-05T18:50:55Z</dcterms:modified>
  <cp:category/>
  <cp:version/>
  <cp:contentType/>
  <cp:contentStatus/>
</cp:coreProperties>
</file>