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activeTab="0"/>
  </bookViews>
  <sheets>
    <sheet name="1er sem 2020" sheetId="1" r:id="rId1"/>
  </sheets>
  <definedNames/>
  <calcPr fullCalcOnLoad="1"/>
</workbook>
</file>

<file path=xl/sharedStrings.xml><?xml version="1.0" encoding="utf-8"?>
<sst xmlns="http://schemas.openxmlformats.org/spreadsheetml/2006/main" count="1466" uniqueCount="254">
  <si>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</si>
  <si>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</si>
  <si>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</si>
  <si>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</si>
  <si>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</si>
  <si>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</si>
  <si>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</si>
  <si>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</si>
  <si>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</si>
  <si>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</si>
  <si>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</si>
  <si>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</si>
  <si>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</si>
  <si>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</si>
  <si>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</si>
  <si>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</si>
  <si>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</si>
  <si>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</si>
  <si>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</si>
  <si>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</si>
  <si>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</si>
  <si>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</si>
  <si>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</si>
  <si>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</si>
  <si>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</si>
  <si>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</si>
  <si>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</si>
  <si>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</si>
  <si>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</si>
  <si>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</si>
  <si>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</si>
  <si>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</si>
  <si>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</si>
  <si>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</si>
  <si>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</si>
  <si>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</si>
  <si>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</si>
  <si>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</si>
  <si>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</si>
  <si>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</si>
  <si>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</si>
  <si>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</si>
  <si>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</si>
  <si>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</si>
  <si>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</si>
  <si>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</si>
  <si>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</si>
  <si>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</si>
  <si>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</si>
  <si>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</si>
  <si>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</si>
  <si>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</si>
  <si>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</si>
  <si>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</si>
  <si>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</si>
  <si>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</si>
  <si>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</si>
  <si>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</si>
  <si>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</si>
  <si>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</si>
  <si>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</si>
  <si>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</si>
  <si>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</si>
  <si>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</si>
  <si>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</si>
  <si>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</si>
  <si>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</si>
  <si>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</si>
  <si>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</si>
  <si>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</si>
  <si>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</si>
  <si>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</si>
  <si>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</si>
  <si>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</si>
  <si>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</si>
  <si>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</si>
  <si>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</si>
  <si>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</si>
  <si>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</si>
  <si>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</si>
  <si>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</si>
  <si>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Ingeniero Biotecnólogo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</si>
  <si>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</si>
  <si>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</si>
  <si>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</si>
  <si>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</si>
  <si>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</si>
  <si>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</si>
  <si>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</si>
  <si>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</si>
  <si>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</si>
  <si>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</si>
  <si>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</si>
  <si>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</si>
  <si>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</si>
  <si>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</si>
  <si>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</si>
  <si>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</si>
  <si>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</si>
  <si>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</si>
  <si>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</si>
  <si>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</si>
  <si>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</si>
  <si>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</si>
  <si>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</si>
  <si>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</si>
  <si>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</si>
  <si>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</si>
  <si>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</si>
  <si>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</si>
  <si>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</si>
  <si>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</si>
  <si>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</si>
  <si>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</si>
  <si>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</si>
  <si>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</si>
  <si>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</si>
  <si>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</si>
  <si>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</si>
  <si>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</si>
  <si>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</si>
  <si>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</si>
  <si>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</si>
  <si>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</si>
  <si>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</si>
  <si>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</si>
  <si>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</si>
  <si>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</si>
  <si>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</si>
  <si>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</si>
  <si>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</si>
  <si>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</si>
  <si>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</si>
  <si>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</si>
  <si>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</si>
  <si>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</si>
  <si>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</si>
  <si>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</si>
  <si>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</si>
  <si>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</si>
  <si>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</si>
  <si>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</si>
  <si>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</si>
  <si>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</si>
  <si>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</si>
  <si>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</si>
  <si>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</si>
  <si>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</si>
  <si>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</si>
  <si>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</si>
  <si>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Lengua y Literatura Hispanoamericanas (PL)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</si>
  <si>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</si>
  <si>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</si>
  <si>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</si>
  <si>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</si>
  <si>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</si>
  <si>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</si>
  <si>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</si>
  <si>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</si>
  <si>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</si>
  <si>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</si>
  <si>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</si>
  <si>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</si>
  <si>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</si>
  <si>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</si>
  <si>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</si>
  <si>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</si>
  <si>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</si>
  <si>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</si>
  <si>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</si>
  <si>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</si>
  <si>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</si>
  <si>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</si>
  <si>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</si>
  <si>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</si>
  <si>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Urgencias Médicas Quirurgicas</t>
  </si>
  <si>
    <t>Ingeniería en Desarrollo y Tecnologías de Software</t>
  </si>
  <si>
    <t>Puericultura y Desarrollo Infantil</t>
  </si>
  <si>
    <t>Facultad de Cs en Fisica y Matematicas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</si>
  <si>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</si>
  <si>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</si>
  <si>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</si>
  <si>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</si>
  <si>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</si>
  <si>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 xml:space="preserve">Contaduria </t>
  </si>
  <si>
    <t>Matematicas Aplicadas</t>
  </si>
  <si>
    <t>Ing. Agronomo en Ganaderia Ambiental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</si>
  <si>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</si>
  <si>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</si>
  <si>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</si>
  <si>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</si>
  <si>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</si>
  <si>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Contaduria (PL)</t>
  </si>
  <si>
    <t>Gestión Turística  (PL)</t>
  </si>
  <si>
    <t>*PL =Plan Liquidacion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</si>
  <si>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</si>
  <si>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</si>
  <si>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</si>
  <si>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</si>
  <si>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</si>
  <si>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</si>
  <si>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</si>
  <si>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</si>
  <si>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</si>
  <si>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</si>
  <si>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</si>
  <si>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</si>
  <si>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</si>
  <si>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</si>
  <si>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</si>
  <si>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</si>
  <si>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</si>
  <si>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Ing. Con Formación en Hidráulica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</si>
  <si>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</si>
  <si>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</si>
  <si>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</si>
  <si>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</si>
  <si>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</si>
  <si>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Agricultura Familiar y Negocios</t>
  </si>
  <si>
    <t>Ing. Con Formación en Calidad del Agua (PL)</t>
  </si>
  <si>
    <t>Ing. Con Formación en Hidráulica (PL)</t>
  </si>
  <si>
    <t>Facultad de Negocios</t>
  </si>
  <si>
    <t>Extención Facultad de Medicina Veterinaria y Zootecnia</t>
  </si>
  <si>
    <t>Ingeniería Forestal</t>
  </si>
  <si>
    <t>Ingeniero Biotecnólogo (PL)</t>
  </si>
  <si>
    <t xml:space="preserve">Pedagogía </t>
  </si>
  <si>
    <t>Ingeniería Agroindustrial</t>
  </si>
  <si>
    <t>Inglés</t>
  </si>
  <si>
    <t>Escuela de Lenguas Tapachula</t>
  </si>
  <si>
    <t>Epidemiología</t>
  </si>
  <si>
    <t>Ciencias Biomédicas</t>
  </si>
  <si>
    <t>Facultad  de Medicina Humana "Dr. Manuel Velasco Suarez</t>
  </si>
  <si>
    <t>Admon. Con Formación en Organizaciones</t>
  </si>
  <si>
    <t>Ciencias de Salud</t>
  </si>
  <si>
    <t>DIRECTOR DE SERVICIOS ESCOLARES</t>
  </si>
  <si>
    <t>DEPARTAMENTO DE CONTROL ESCOLAR</t>
  </si>
  <si>
    <t>MTRA. GUADALUPE GUILLEN DIAZ</t>
  </si>
  <si>
    <t>_______________________________</t>
  </si>
  <si>
    <t>Cs en Bioquímica Clinica</t>
  </si>
  <si>
    <t xml:space="preserve">Facultad de Medicina Humana </t>
  </si>
  <si>
    <t>Psicopedagogía</t>
  </si>
  <si>
    <t>Cs. producción agropecuaria tropical</t>
  </si>
  <si>
    <t>Coordinación de la Licenciatura en Caficultura</t>
  </si>
  <si>
    <t>Escuela  de Estudios Agropecuarios Mezcalapa</t>
  </si>
  <si>
    <t>Ingeniería  Agroindustrial</t>
  </si>
  <si>
    <t>Ing. en Desarrollo Agroambiental</t>
  </si>
  <si>
    <t>Matemáticas</t>
  </si>
  <si>
    <t>Bibliotecología y Gestión de  Información</t>
  </si>
  <si>
    <t xml:space="preserve">Lengua y Literatura Hispanoamericana </t>
  </si>
  <si>
    <t>FECHA DE CAPTURA: 30 de marzo  2020</t>
  </si>
  <si>
    <t>Ingeniería Civil  (PL)</t>
  </si>
  <si>
    <t>Admon. Terminal en personal</t>
  </si>
  <si>
    <t>Terminal en Gestión y Planificación Turística</t>
  </si>
  <si>
    <t>MTRO. GABRIEL CASTELLANOS DE LA TORRE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</si>
</sst>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60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7" xfId="0" applyFont="1" applyFill="1" applyBorder="1" applyAlignment="1" quotePrefix="1">
      <alignment horizontal="right" vertical="center"/>
    </xf>
    <xf numFmtId="0" fontId="0" fillId="0" borderId="34" xfId="0" applyFont="1" applyFill="1" applyBorder="1" applyAlignment="1" quotePrefix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28" xfId="0" applyFont="1" applyFill="1" applyBorder="1" applyAlignment="1" quotePrefix="1">
      <alignment horizontal="right" vertical="center"/>
    </xf>
    <xf numFmtId="0" fontId="0" fillId="0" borderId="29" xfId="0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8" fillId="0" borderId="13" xfId="58" applyFont="1" applyFill="1" applyBorder="1" applyAlignment="1">
      <alignment horizontal="center" vertical="center"/>
    </xf>
    <xf numFmtId="0" fontId="0" fillId="0" borderId="28" xfId="58" applyFont="1" applyFill="1" applyBorder="1" applyAlignment="1">
      <alignment horizontal="right" vertical="center"/>
    </xf>
    <xf numFmtId="0" fontId="0" fillId="0" borderId="13" xfId="58" applyFont="1" applyFill="1" applyBorder="1" applyAlignment="1">
      <alignment horizontal="right" vertical="center"/>
    </xf>
    <xf numFmtId="0" fontId="0" fillId="0" borderId="28" xfId="58" applyFont="1" applyFill="1" applyBorder="1" applyAlignment="1" quotePrefix="1">
      <alignment horizontal="right" vertical="center"/>
    </xf>
    <xf numFmtId="0" fontId="0" fillId="0" borderId="13" xfId="58" applyFont="1" applyFill="1" applyBorder="1" applyAlignment="1" quotePrefix="1">
      <alignment horizontal="right" vertical="center"/>
    </xf>
    <xf numFmtId="0" fontId="0" fillId="0" borderId="23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6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0" fillId="0" borderId="3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6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" fillId="0" borderId="6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55" applyFont="1" applyFill="1" applyBorder="1" applyAlignment="1">
      <alignment horizontal="right" vertical="center"/>
      <protection/>
    </xf>
    <xf numFmtId="0" fontId="0" fillId="0" borderId="34" xfId="55" applyFont="1" applyFill="1" applyBorder="1" applyAlignment="1">
      <alignment horizontal="right" vertical="center"/>
      <protection/>
    </xf>
    <xf numFmtId="0" fontId="10" fillId="0" borderId="36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6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8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8" fillId="0" borderId="65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/>
    </xf>
    <xf numFmtId="0" fontId="8" fillId="0" borderId="6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8" fillId="0" borderId="44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20" xfId="34" applyFont="1" applyFill="1" applyBorder="1" applyAlignment="1">
      <alignment/>
    </xf>
    <xf numFmtId="0" fontId="0" fillId="0" borderId="57" xfId="34" applyFont="1" applyFill="1" applyBorder="1" applyAlignment="1">
      <alignment/>
    </xf>
    <xf numFmtId="0" fontId="0" fillId="0" borderId="38" xfId="34" applyFont="1" applyFill="1" applyBorder="1" applyAlignment="1">
      <alignment vertical="center"/>
    </xf>
    <xf numFmtId="0" fontId="0" fillId="0" borderId="28" xfId="34" applyFont="1" applyFill="1" applyBorder="1" applyAlignment="1">
      <alignment vertical="center"/>
    </xf>
    <xf numFmtId="0" fontId="0" fillId="0" borderId="21" xfId="34" applyFont="1" applyFill="1" applyBorder="1" applyAlignment="1">
      <alignment vertical="center"/>
    </xf>
    <xf numFmtId="0" fontId="0" fillId="0" borderId="39" xfId="34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44" xfId="34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74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73" xfId="34" applyFont="1" applyFill="1" applyBorder="1" applyAlignment="1">
      <alignment horizontal="left"/>
    </xf>
    <xf numFmtId="0" fontId="8" fillId="0" borderId="33" xfId="34" applyFont="1" applyFill="1" applyBorder="1" applyAlignment="1">
      <alignment horizontal="left" vertical="center"/>
    </xf>
    <xf numFmtId="0" fontId="0" fillId="0" borderId="13" xfId="34" applyFont="1" applyFill="1" applyBorder="1" applyAlignment="1">
      <alignment/>
    </xf>
    <xf numFmtId="0" fontId="8" fillId="0" borderId="77" xfId="0" applyFont="1" applyFill="1" applyBorder="1" applyAlignment="1">
      <alignment horizontal="left" vertical="center"/>
    </xf>
    <xf numFmtId="0" fontId="0" fillId="0" borderId="61" xfId="34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4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6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8" fillId="0" borderId="19" xfId="58" applyFont="1" applyFill="1" applyBorder="1" applyAlignment="1">
      <alignment horizontal="center" vertical="center"/>
    </xf>
    <xf numFmtId="0" fontId="0" fillId="0" borderId="37" xfId="58" applyFont="1" applyFill="1" applyBorder="1" applyAlignment="1">
      <alignment horizontal="right" vertical="center"/>
    </xf>
    <xf numFmtId="0" fontId="0" fillId="0" borderId="34" xfId="58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20" xfId="34" applyFont="1" applyFill="1" applyBorder="1" applyAlignment="1">
      <alignment horizontal="left" vertical="center"/>
    </xf>
    <xf numFmtId="0" fontId="12" fillId="0" borderId="14" xfId="34" applyFont="1" applyFill="1" applyBorder="1" applyAlignment="1">
      <alignment horizontal="left"/>
    </xf>
    <xf numFmtId="0" fontId="12" fillId="0" borderId="28" xfId="34" applyFont="1" applyFill="1" applyBorder="1" applyAlignment="1">
      <alignment horizontal="left" vertical="center"/>
    </xf>
    <xf numFmtId="0" fontId="12" fillId="0" borderId="13" xfId="34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82" xfId="0" applyFont="1" applyFill="1" applyBorder="1" applyAlignment="1">
      <alignment/>
    </xf>
    <xf numFmtId="0" fontId="12" fillId="0" borderId="83" xfId="0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7" xfId="55" applyFont="1" applyFill="1" applyBorder="1" applyAlignment="1">
      <alignment/>
      <protection/>
    </xf>
    <xf numFmtId="0" fontId="12" fillId="0" borderId="13" xfId="55" applyFont="1" applyFill="1" applyBorder="1" applyAlignment="1">
      <alignment/>
      <protection/>
    </xf>
    <xf numFmtId="0" fontId="12" fillId="0" borderId="28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29" xfId="58" applyFont="1" applyFill="1" applyBorder="1" applyAlignment="1">
      <alignment horizontal="left" vertical="center"/>
    </xf>
    <xf numFmtId="0" fontId="12" fillId="0" borderId="19" xfId="58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justify"/>
    </xf>
    <xf numFmtId="0" fontId="12" fillId="0" borderId="28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justify" vertical="center"/>
    </xf>
    <xf numFmtId="0" fontId="12" fillId="0" borderId="85" xfId="0" applyFont="1" applyFill="1" applyBorder="1" applyAlignment="1">
      <alignment horizontal="justify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12" fillId="0" borderId="5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7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14" xfId="34" applyFont="1" applyFill="1" applyBorder="1" applyAlignment="1">
      <alignment/>
    </xf>
    <xf numFmtId="0" fontId="0" fillId="0" borderId="28" xfId="34" applyFont="1" applyFill="1" applyBorder="1" applyAlignment="1">
      <alignment/>
    </xf>
    <xf numFmtId="0" fontId="0" fillId="0" borderId="87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right"/>
    </xf>
    <xf numFmtId="0" fontId="59" fillId="32" borderId="0" xfId="0" applyFont="1" applyFill="1" applyAlignment="1">
      <alignment vertical="center"/>
    </xf>
    <xf numFmtId="0" fontId="12" fillId="32" borderId="2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9" xfId="55" applyFont="1" applyFill="1" applyBorder="1" applyAlignment="1">
      <alignment horizontal="center" vertical="center"/>
      <protection/>
    </xf>
    <xf numFmtId="0" fontId="9" fillId="0" borderId="64" xfId="55" applyFont="1" applyFill="1" applyBorder="1" applyAlignment="1">
      <alignment horizontal="center" vertical="center"/>
      <protection/>
    </xf>
    <xf numFmtId="0" fontId="9" fillId="0" borderId="42" xfId="55" applyFont="1" applyFill="1" applyBorder="1" applyAlignment="1">
      <alignment horizontal="center" vertical="center"/>
      <protection/>
    </xf>
    <xf numFmtId="0" fontId="9" fillId="0" borderId="66" xfId="55" applyFont="1" applyFill="1" applyBorder="1" applyAlignment="1">
      <alignment horizontal="center" vertical="center"/>
      <protection/>
    </xf>
    <xf numFmtId="0" fontId="9" fillId="0" borderId="85" xfId="55" applyFont="1" applyFill="1" applyBorder="1" applyAlignment="1">
      <alignment horizontal="center" vertical="center"/>
      <protection/>
    </xf>
    <xf numFmtId="0" fontId="9" fillId="0" borderId="3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7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right"/>
    </xf>
    <xf numFmtId="0" fontId="13" fillId="0" borderId="64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9" fillId="0" borderId="85" xfId="0" applyFont="1" applyFill="1" applyBorder="1" applyAlignment="1">
      <alignment horizontal="right"/>
    </xf>
    <xf numFmtId="0" fontId="9" fillId="0" borderId="86" xfId="0" applyFont="1" applyFill="1" applyBorder="1" applyAlignment="1">
      <alignment horizontal="right"/>
    </xf>
    <xf numFmtId="0" fontId="9" fillId="0" borderId="49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right" vertical="center"/>
    </xf>
    <xf numFmtId="0" fontId="15" fillId="0" borderId="64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right"/>
    </xf>
    <xf numFmtId="0" fontId="15" fillId="0" borderId="64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0" xfId="55" applyFont="1" applyFill="1" applyBorder="1" applyAlignment="1">
      <alignment horizontal="center" vertical="center"/>
      <protection/>
    </xf>
    <xf numFmtId="15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5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5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5" fontId="14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5" fontId="7" fillId="0" borderId="33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1"/>
  <sheetViews>
    <sheetView tabSelected="1" zoomScale="112" zoomScaleNormal="112" zoomScaleSheetLayoutView="110" workbookViewId="0" topLeftCell="B430">
      <selection activeCell="Q8" sqref="Q8"/>
    </sheetView>
  </sheetViews>
  <sheetFormatPr defaultColWidth="11.421875" defaultRowHeight="12.75"/>
  <cols>
    <col min="1" max="1" width="39.421875" style="183" customWidth="1"/>
    <col min="2" max="2" width="41.7109375" style="85" customWidth="1"/>
    <col min="3" max="3" width="12.00390625" style="85" customWidth="1"/>
    <col min="4" max="15" width="6.28125" style="85" customWidth="1"/>
    <col min="16" max="40" width="11.421875" style="84" customWidth="1"/>
    <col min="41" max="16384" width="11.421875" style="85" customWidth="1"/>
  </cols>
  <sheetData>
    <row r="1" spans="1:15" ht="18.75" customHeight="1">
      <c r="A1" s="439" t="s">
        <v>138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5">
      <c r="A2" s="149" t="s">
        <v>152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0.5" customHeigh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5.75">
      <c r="A4" s="441" t="s">
        <v>197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8.2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4.25" customHeight="1">
      <c r="A6" s="231" t="s">
        <v>249</v>
      </c>
      <c r="B6" s="154"/>
      <c r="C6" s="446" t="s">
        <v>141</v>
      </c>
      <c r="D6" s="447"/>
      <c r="E6" s="448"/>
      <c r="F6" s="19"/>
      <c r="G6" s="442" t="s">
        <v>0</v>
      </c>
      <c r="H6" s="442"/>
      <c r="I6" s="442"/>
      <c r="J6" s="442"/>
      <c r="K6" s="442"/>
      <c r="L6" s="442"/>
      <c r="M6" s="442"/>
      <c r="N6" s="442"/>
      <c r="O6" s="152"/>
    </row>
    <row r="7" spans="1:15" ht="12.75" customHeight="1">
      <c r="A7" s="20"/>
      <c r="B7" s="155"/>
      <c r="C7" s="48" t="s">
        <v>1</v>
      </c>
      <c r="D7" s="444" t="s">
        <v>2</v>
      </c>
      <c r="E7" s="444"/>
      <c r="F7" s="31"/>
      <c r="G7" s="443" t="s">
        <v>1</v>
      </c>
      <c r="H7" s="443"/>
      <c r="I7" s="444" t="s">
        <v>2</v>
      </c>
      <c r="J7" s="444"/>
      <c r="K7" s="445" t="s">
        <v>3</v>
      </c>
      <c r="L7" s="445"/>
      <c r="M7" s="444" t="s">
        <v>4</v>
      </c>
      <c r="N7" s="444"/>
      <c r="O7" s="152"/>
    </row>
    <row r="8" spans="1:15" ht="14.25" customHeight="1">
      <c r="A8" s="153"/>
      <c r="B8" s="154"/>
      <c r="C8" s="449">
        <v>44078</v>
      </c>
      <c r="D8" s="435"/>
      <c r="E8" s="436"/>
      <c r="F8" s="156"/>
      <c r="G8" s="437"/>
      <c r="H8" s="438"/>
      <c r="I8" s="433"/>
      <c r="J8" s="434"/>
      <c r="K8" s="431"/>
      <c r="L8" s="432"/>
      <c r="M8" s="433"/>
      <c r="N8" s="434"/>
      <c r="O8" s="154"/>
    </row>
    <row r="9" spans="1:15" ht="14.25" customHeight="1">
      <c r="A9" s="153"/>
      <c r="B9" s="154"/>
      <c r="C9" s="198"/>
      <c r="D9" s="198"/>
      <c r="E9" s="198"/>
      <c r="F9" s="199"/>
      <c r="G9" s="200"/>
      <c r="H9" s="201"/>
      <c r="I9" s="200"/>
      <c r="J9" s="201"/>
      <c r="K9" s="202"/>
      <c r="L9" s="203"/>
      <c r="M9" s="200"/>
      <c r="N9" s="201"/>
      <c r="O9" s="154"/>
    </row>
    <row r="10" spans="1:15" ht="14.25" customHeight="1" thickBot="1">
      <c r="A10" s="430" t="s">
        <v>146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15" ht="13.5" thickBot="1">
      <c r="A11" s="389" t="s">
        <v>5</v>
      </c>
      <c r="B11" s="389"/>
      <c r="C11" s="389"/>
      <c r="D11" s="389"/>
      <c r="E11" s="389"/>
      <c r="F11" s="389"/>
      <c r="G11" s="392" t="s">
        <v>6</v>
      </c>
      <c r="H11" s="392"/>
      <c r="I11" s="392"/>
      <c r="J11" s="392"/>
      <c r="K11" s="392"/>
      <c r="L11" s="392"/>
      <c r="M11" s="392"/>
      <c r="N11" s="392"/>
      <c r="O11" s="392"/>
    </row>
    <row r="12" spans="1:15" ht="13.5" thickBot="1">
      <c r="A12" s="35" t="s">
        <v>7</v>
      </c>
      <c r="B12" s="61" t="s">
        <v>39</v>
      </c>
      <c r="C12" s="35" t="s">
        <v>9</v>
      </c>
      <c r="D12" s="382" t="s">
        <v>10</v>
      </c>
      <c r="E12" s="382"/>
      <c r="F12" s="382"/>
      <c r="G12" s="382" t="s">
        <v>11</v>
      </c>
      <c r="H12" s="382"/>
      <c r="I12" s="382"/>
      <c r="J12" s="382" t="s">
        <v>12</v>
      </c>
      <c r="K12" s="382"/>
      <c r="L12" s="382"/>
      <c r="M12" s="382" t="s">
        <v>13</v>
      </c>
      <c r="N12" s="382"/>
      <c r="O12" s="382"/>
    </row>
    <row r="13" spans="1:15" ht="13.5" thickBot="1">
      <c r="A13" s="35" t="s">
        <v>14</v>
      </c>
      <c r="B13" s="33"/>
      <c r="C13" s="33"/>
      <c r="D13" s="47" t="s">
        <v>15</v>
      </c>
      <c r="E13" s="47" t="s">
        <v>16</v>
      </c>
      <c r="F13" s="144" t="s">
        <v>17</v>
      </c>
      <c r="G13" s="47" t="s">
        <v>15</v>
      </c>
      <c r="H13" s="47" t="s">
        <v>16</v>
      </c>
      <c r="I13" s="47" t="s">
        <v>17</v>
      </c>
      <c r="J13" s="47" t="s">
        <v>15</v>
      </c>
      <c r="K13" s="47" t="s">
        <v>16</v>
      </c>
      <c r="L13" s="47" t="s">
        <v>17</v>
      </c>
      <c r="M13" s="34" t="s">
        <v>15</v>
      </c>
      <c r="N13" s="34" t="s">
        <v>16</v>
      </c>
      <c r="O13" s="34" t="s">
        <v>17</v>
      </c>
    </row>
    <row r="14" spans="1:15" ht="12.75">
      <c r="A14" s="299" t="s">
        <v>189</v>
      </c>
      <c r="B14" s="300" t="s">
        <v>19</v>
      </c>
      <c r="C14" s="249" t="s">
        <v>20</v>
      </c>
      <c r="D14" s="70">
        <v>0</v>
      </c>
      <c r="E14" s="232">
        <v>0</v>
      </c>
      <c r="F14" s="157">
        <f>D14+E14</f>
        <v>0</v>
      </c>
      <c r="G14" s="70">
        <v>0</v>
      </c>
      <c r="H14" s="71">
        <v>0</v>
      </c>
      <c r="I14" s="157">
        <f>G14+H14</f>
        <v>0</v>
      </c>
      <c r="J14" s="70">
        <v>153</v>
      </c>
      <c r="K14" s="71">
        <v>153</v>
      </c>
      <c r="L14" s="157">
        <f>J14+K14</f>
        <v>306</v>
      </c>
      <c r="M14" s="70">
        <f>SUM(G14,J14)</f>
        <v>153</v>
      </c>
      <c r="N14" s="71">
        <f>SUM(H14,K14)</f>
        <v>153</v>
      </c>
      <c r="O14" s="157">
        <f>M14+N14</f>
        <v>306</v>
      </c>
    </row>
    <row r="15" spans="1:15" ht="12.75">
      <c r="A15" s="299" t="s">
        <v>183</v>
      </c>
      <c r="B15" s="300" t="s">
        <v>19</v>
      </c>
      <c r="C15" s="250" t="s">
        <v>20</v>
      </c>
      <c r="D15" s="159">
        <v>65</v>
      </c>
      <c r="E15" s="160">
        <v>70</v>
      </c>
      <c r="F15" s="116">
        <f aca="true" t="shared" si="0" ref="F15:F30">D15+E15</f>
        <v>135</v>
      </c>
      <c r="G15" s="159">
        <v>63</v>
      </c>
      <c r="H15" s="58">
        <v>70</v>
      </c>
      <c r="I15" s="116">
        <f aca="true" t="shared" si="1" ref="I15:I30">G15+H15</f>
        <v>133</v>
      </c>
      <c r="J15" s="159">
        <v>282</v>
      </c>
      <c r="K15" s="58">
        <v>269</v>
      </c>
      <c r="L15" s="116">
        <f aca="true" t="shared" si="2" ref="L15:L30">J15+K15</f>
        <v>551</v>
      </c>
      <c r="M15" s="159">
        <f aca="true" t="shared" si="3" ref="M15:M30">SUM(G15,J15)</f>
        <v>345</v>
      </c>
      <c r="N15" s="58">
        <f aca="true" t="shared" si="4" ref="N15:N30">SUM(H15,K15)</f>
        <v>339</v>
      </c>
      <c r="O15" s="158">
        <f aca="true" t="shared" si="5" ref="O15:O30">M15+N15</f>
        <v>684</v>
      </c>
    </row>
    <row r="16" spans="1:15" ht="12.75">
      <c r="A16" s="301" t="s">
        <v>192</v>
      </c>
      <c r="B16" s="302" t="s">
        <v>19</v>
      </c>
      <c r="C16" s="251" t="s">
        <v>20</v>
      </c>
      <c r="D16" s="159">
        <v>0</v>
      </c>
      <c r="E16" s="160">
        <v>0</v>
      </c>
      <c r="F16" s="116">
        <f t="shared" si="0"/>
        <v>0</v>
      </c>
      <c r="G16" s="159">
        <v>0</v>
      </c>
      <c r="H16" s="58">
        <v>1</v>
      </c>
      <c r="I16" s="116">
        <f t="shared" si="1"/>
        <v>1</v>
      </c>
      <c r="J16" s="159">
        <v>180</v>
      </c>
      <c r="K16" s="58">
        <v>159</v>
      </c>
      <c r="L16" s="116">
        <f t="shared" si="2"/>
        <v>339</v>
      </c>
      <c r="M16" s="159">
        <f>SUM(G16,J16)</f>
        <v>180</v>
      </c>
      <c r="N16" s="58">
        <f t="shared" si="4"/>
        <v>160</v>
      </c>
      <c r="O16" s="158">
        <f t="shared" si="5"/>
        <v>340</v>
      </c>
    </row>
    <row r="17" spans="1:15" ht="12.75">
      <c r="A17" s="301" t="s">
        <v>184</v>
      </c>
      <c r="B17" s="302" t="s">
        <v>19</v>
      </c>
      <c r="C17" s="251" t="s">
        <v>20</v>
      </c>
      <c r="D17" s="159">
        <v>66</v>
      </c>
      <c r="E17" s="160">
        <v>78</v>
      </c>
      <c r="F17" s="116">
        <f t="shared" si="0"/>
        <v>144</v>
      </c>
      <c r="G17" s="159">
        <v>65</v>
      </c>
      <c r="H17" s="58">
        <v>75</v>
      </c>
      <c r="I17" s="116">
        <f t="shared" si="1"/>
        <v>140</v>
      </c>
      <c r="J17" s="159">
        <v>307</v>
      </c>
      <c r="K17" s="58">
        <v>295</v>
      </c>
      <c r="L17" s="116">
        <f t="shared" si="2"/>
        <v>602</v>
      </c>
      <c r="M17" s="159">
        <f t="shared" si="3"/>
        <v>372</v>
      </c>
      <c r="N17" s="58">
        <f t="shared" si="4"/>
        <v>370</v>
      </c>
      <c r="O17" s="158">
        <f t="shared" si="5"/>
        <v>742</v>
      </c>
    </row>
    <row r="18" spans="1:15" ht="12.75">
      <c r="A18" s="301" t="s">
        <v>193</v>
      </c>
      <c r="B18" s="302" t="s">
        <v>19</v>
      </c>
      <c r="C18" s="251" t="s">
        <v>20</v>
      </c>
      <c r="D18" s="159">
        <v>0</v>
      </c>
      <c r="E18" s="160">
        <v>0</v>
      </c>
      <c r="F18" s="116">
        <f t="shared" si="0"/>
        <v>0</v>
      </c>
      <c r="G18" s="159">
        <v>0</v>
      </c>
      <c r="H18" s="58">
        <v>0</v>
      </c>
      <c r="I18" s="116">
        <f t="shared" si="1"/>
        <v>0</v>
      </c>
      <c r="J18" s="159">
        <v>6</v>
      </c>
      <c r="K18" s="58">
        <v>0</v>
      </c>
      <c r="L18" s="116">
        <f t="shared" si="2"/>
        <v>6</v>
      </c>
      <c r="M18" s="159">
        <f t="shared" si="3"/>
        <v>6</v>
      </c>
      <c r="N18" s="58">
        <f t="shared" si="4"/>
        <v>0</v>
      </c>
      <c r="O18" s="158">
        <f t="shared" si="5"/>
        <v>6</v>
      </c>
    </row>
    <row r="19" spans="1:15" ht="12.75">
      <c r="A19" s="301" t="s">
        <v>22</v>
      </c>
      <c r="B19" s="302" t="s">
        <v>19</v>
      </c>
      <c r="C19" s="353" t="s">
        <v>20</v>
      </c>
      <c r="D19" s="159">
        <v>20</v>
      </c>
      <c r="E19" s="160">
        <v>22</v>
      </c>
      <c r="F19" s="116">
        <f t="shared" si="0"/>
        <v>42</v>
      </c>
      <c r="G19" s="159">
        <v>21</v>
      </c>
      <c r="H19" s="58">
        <v>23</v>
      </c>
      <c r="I19" s="116">
        <f t="shared" si="1"/>
        <v>44</v>
      </c>
      <c r="J19" s="159">
        <v>195</v>
      </c>
      <c r="K19" s="58">
        <v>435</v>
      </c>
      <c r="L19" s="116">
        <f t="shared" si="2"/>
        <v>630</v>
      </c>
      <c r="M19" s="159">
        <f t="shared" si="3"/>
        <v>216</v>
      </c>
      <c r="N19" s="58">
        <f t="shared" si="4"/>
        <v>458</v>
      </c>
      <c r="O19" s="158">
        <f t="shared" si="5"/>
        <v>674</v>
      </c>
    </row>
    <row r="20" spans="1:15" ht="12.75">
      <c r="A20" s="301" t="s">
        <v>176</v>
      </c>
      <c r="B20" s="302" t="s">
        <v>19</v>
      </c>
      <c r="C20" s="251" t="s">
        <v>20</v>
      </c>
      <c r="D20" s="159">
        <v>24</v>
      </c>
      <c r="E20" s="160">
        <v>3</v>
      </c>
      <c r="F20" s="116">
        <f t="shared" si="0"/>
        <v>27</v>
      </c>
      <c r="G20" s="159">
        <v>21</v>
      </c>
      <c r="H20" s="58">
        <v>3</v>
      </c>
      <c r="I20" s="116">
        <f t="shared" si="1"/>
        <v>24</v>
      </c>
      <c r="J20" s="159">
        <v>182</v>
      </c>
      <c r="K20" s="58">
        <v>27</v>
      </c>
      <c r="L20" s="116">
        <f t="shared" si="2"/>
        <v>209</v>
      </c>
      <c r="M20" s="159">
        <f t="shared" si="3"/>
        <v>203</v>
      </c>
      <c r="N20" s="58">
        <f t="shared" si="4"/>
        <v>30</v>
      </c>
      <c r="O20" s="158">
        <f t="shared" si="5"/>
        <v>233</v>
      </c>
    </row>
    <row r="21" spans="1:15" ht="12.75">
      <c r="A21" s="301" t="s">
        <v>23</v>
      </c>
      <c r="B21" s="302" t="s">
        <v>19</v>
      </c>
      <c r="C21" s="251" t="s">
        <v>20</v>
      </c>
      <c r="D21" s="159">
        <v>29</v>
      </c>
      <c r="E21" s="160">
        <v>1</v>
      </c>
      <c r="F21" s="116">
        <f t="shared" si="0"/>
        <v>30</v>
      </c>
      <c r="G21" s="159">
        <v>28</v>
      </c>
      <c r="H21" s="58">
        <v>0</v>
      </c>
      <c r="I21" s="116">
        <f t="shared" si="1"/>
        <v>28</v>
      </c>
      <c r="J21" s="159">
        <v>270</v>
      </c>
      <c r="K21" s="58">
        <v>68</v>
      </c>
      <c r="L21" s="116">
        <f t="shared" si="2"/>
        <v>338</v>
      </c>
      <c r="M21" s="159">
        <f t="shared" si="3"/>
        <v>298</v>
      </c>
      <c r="N21" s="58">
        <f t="shared" si="4"/>
        <v>68</v>
      </c>
      <c r="O21" s="158">
        <f t="shared" si="5"/>
        <v>366</v>
      </c>
    </row>
    <row r="22" spans="1:15" ht="12.75">
      <c r="A22" s="301" t="s">
        <v>24</v>
      </c>
      <c r="B22" s="302" t="s">
        <v>149</v>
      </c>
      <c r="C22" s="251" t="s">
        <v>20</v>
      </c>
      <c r="D22" s="159">
        <v>6</v>
      </c>
      <c r="E22" s="160">
        <v>19</v>
      </c>
      <c r="F22" s="116">
        <f t="shared" si="0"/>
        <v>25</v>
      </c>
      <c r="G22" s="159">
        <v>5</v>
      </c>
      <c r="H22" s="58">
        <v>11</v>
      </c>
      <c r="I22" s="116">
        <f t="shared" si="1"/>
        <v>16</v>
      </c>
      <c r="J22" s="159">
        <v>85</v>
      </c>
      <c r="K22" s="58">
        <v>139</v>
      </c>
      <c r="L22" s="116">
        <f t="shared" si="2"/>
        <v>224</v>
      </c>
      <c r="M22" s="159">
        <f t="shared" si="3"/>
        <v>90</v>
      </c>
      <c r="N22" s="58">
        <f t="shared" si="4"/>
        <v>150</v>
      </c>
      <c r="O22" s="158">
        <f t="shared" si="5"/>
        <v>240</v>
      </c>
    </row>
    <row r="23" spans="1:15" ht="12.75">
      <c r="A23" s="301" t="s">
        <v>250</v>
      </c>
      <c r="B23" s="302" t="s">
        <v>25</v>
      </c>
      <c r="C23" s="251" t="s">
        <v>20</v>
      </c>
      <c r="D23" s="159">
        <v>0</v>
      </c>
      <c r="E23" s="160">
        <v>0</v>
      </c>
      <c r="F23" s="116">
        <f t="shared" si="0"/>
        <v>0</v>
      </c>
      <c r="G23" s="159">
        <v>0</v>
      </c>
      <c r="H23" s="58">
        <v>0</v>
      </c>
      <c r="I23" s="116">
        <f t="shared" si="1"/>
        <v>0</v>
      </c>
      <c r="J23" s="159">
        <v>225</v>
      </c>
      <c r="K23" s="58">
        <v>60</v>
      </c>
      <c r="L23" s="116">
        <f t="shared" si="2"/>
        <v>285</v>
      </c>
      <c r="M23" s="159">
        <f t="shared" si="3"/>
        <v>225</v>
      </c>
      <c r="N23" s="58">
        <f t="shared" si="4"/>
        <v>60</v>
      </c>
      <c r="O23" s="158">
        <f t="shared" si="5"/>
        <v>285</v>
      </c>
    </row>
    <row r="24" spans="1:15" ht="12.75">
      <c r="A24" s="301" t="s">
        <v>26</v>
      </c>
      <c r="B24" s="302" t="s">
        <v>25</v>
      </c>
      <c r="C24" s="251" t="s">
        <v>20</v>
      </c>
      <c r="D24" s="159">
        <v>149</v>
      </c>
      <c r="E24" s="160">
        <v>45</v>
      </c>
      <c r="F24" s="116">
        <f t="shared" si="0"/>
        <v>194</v>
      </c>
      <c r="G24" s="159">
        <v>147</v>
      </c>
      <c r="H24" s="58">
        <v>44</v>
      </c>
      <c r="I24" s="116">
        <f t="shared" si="1"/>
        <v>191</v>
      </c>
      <c r="J24" s="159">
        <v>608</v>
      </c>
      <c r="K24" s="58">
        <v>140</v>
      </c>
      <c r="L24" s="116">
        <f t="shared" si="2"/>
        <v>748</v>
      </c>
      <c r="M24" s="159">
        <f t="shared" si="3"/>
        <v>755</v>
      </c>
      <c r="N24" s="58">
        <f t="shared" si="4"/>
        <v>184</v>
      </c>
      <c r="O24" s="158">
        <f t="shared" si="5"/>
        <v>939</v>
      </c>
    </row>
    <row r="25" spans="1:15" ht="12.75">
      <c r="A25" s="301" t="s">
        <v>27</v>
      </c>
      <c r="B25" s="302" t="s">
        <v>163</v>
      </c>
      <c r="C25" s="251" t="s">
        <v>20</v>
      </c>
      <c r="D25" s="159">
        <v>0</v>
      </c>
      <c r="E25" s="160">
        <v>0</v>
      </c>
      <c r="F25" s="116">
        <f t="shared" si="0"/>
        <v>0</v>
      </c>
      <c r="G25" s="159">
        <v>0</v>
      </c>
      <c r="H25" s="58">
        <v>0</v>
      </c>
      <c r="I25" s="116">
        <f t="shared" si="1"/>
        <v>0</v>
      </c>
      <c r="J25" s="159">
        <v>42</v>
      </c>
      <c r="K25" s="58">
        <v>8</v>
      </c>
      <c r="L25" s="116">
        <f t="shared" si="2"/>
        <v>50</v>
      </c>
      <c r="M25" s="159">
        <f t="shared" si="3"/>
        <v>42</v>
      </c>
      <c r="N25" s="58">
        <f t="shared" si="4"/>
        <v>8</v>
      </c>
      <c r="O25" s="158">
        <f t="shared" si="5"/>
        <v>50</v>
      </c>
    </row>
    <row r="26" spans="1:15" ht="12.75">
      <c r="A26" s="301" t="s">
        <v>246</v>
      </c>
      <c r="B26" s="302" t="s">
        <v>163</v>
      </c>
      <c r="C26" s="251" t="s">
        <v>20</v>
      </c>
      <c r="D26" s="159">
        <v>0</v>
      </c>
      <c r="E26" s="160">
        <v>0</v>
      </c>
      <c r="F26" s="116">
        <f t="shared" si="0"/>
        <v>0</v>
      </c>
      <c r="G26" s="159">
        <v>0</v>
      </c>
      <c r="H26" s="58">
        <v>0</v>
      </c>
      <c r="I26" s="116">
        <f t="shared" si="1"/>
        <v>0</v>
      </c>
      <c r="J26" s="159">
        <v>19</v>
      </c>
      <c r="K26" s="58">
        <v>15</v>
      </c>
      <c r="L26" s="116">
        <f t="shared" si="2"/>
        <v>34</v>
      </c>
      <c r="M26" s="159">
        <f t="shared" si="3"/>
        <v>19</v>
      </c>
      <c r="N26" s="58">
        <f t="shared" si="4"/>
        <v>15</v>
      </c>
      <c r="O26" s="158">
        <f t="shared" si="5"/>
        <v>34</v>
      </c>
    </row>
    <row r="27" spans="1:15" ht="12.75">
      <c r="A27" s="303" t="s">
        <v>185</v>
      </c>
      <c r="B27" s="302" t="s">
        <v>162</v>
      </c>
      <c r="C27" s="251" t="s">
        <v>20</v>
      </c>
      <c r="D27" s="159">
        <v>0</v>
      </c>
      <c r="E27" s="161">
        <v>0</v>
      </c>
      <c r="F27" s="116">
        <f t="shared" si="0"/>
        <v>0</v>
      </c>
      <c r="G27" s="162">
        <v>0</v>
      </c>
      <c r="H27" s="59">
        <v>0</v>
      </c>
      <c r="I27" s="116">
        <f t="shared" si="1"/>
        <v>0</v>
      </c>
      <c r="J27" s="162">
        <v>12</v>
      </c>
      <c r="K27" s="59">
        <v>10</v>
      </c>
      <c r="L27" s="116">
        <f t="shared" si="2"/>
        <v>22</v>
      </c>
      <c r="M27" s="159">
        <f t="shared" si="3"/>
        <v>12</v>
      </c>
      <c r="N27" s="58">
        <f t="shared" si="4"/>
        <v>10</v>
      </c>
      <c r="O27" s="158">
        <f t="shared" si="5"/>
        <v>22</v>
      </c>
    </row>
    <row r="28" spans="1:15" ht="12.75">
      <c r="A28" s="303" t="s">
        <v>181</v>
      </c>
      <c r="B28" s="304" t="s">
        <v>182</v>
      </c>
      <c r="C28" s="251" t="s">
        <v>20</v>
      </c>
      <c r="D28" s="111">
        <v>0</v>
      </c>
      <c r="E28" s="163">
        <v>0</v>
      </c>
      <c r="F28" s="116">
        <f t="shared" si="0"/>
        <v>0</v>
      </c>
      <c r="G28" s="113">
        <v>0</v>
      </c>
      <c r="H28" s="114">
        <v>0</v>
      </c>
      <c r="I28" s="116">
        <f t="shared" si="1"/>
        <v>0</v>
      </c>
      <c r="J28" s="113">
        <v>47</v>
      </c>
      <c r="K28" s="114">
        <v>20</v>
      </c>
      <c r="L28" s="116">
        <f t="shared" si="2"/>
        <v>67</v>
      </c>
      <c r="M28" s="159">
        <f t="shared" si="3"/>
        <v>47</v>
      </c>
      <c r="N28" s="58">
        <f t="shared" si="4"/>
        <v>20</v>
      </c>
      <c r="O28" s="158">
        <f t="shared" si="5"/>
        <v>67</v>
      </c>
    </row>
    <row r="29" spans="1:15" ht="13.5" customHeight="1">
      <c r="A29" s="303" t="s">
        <v>134</v>
      </c>
      <c r="B29" s="304" t="s">
        <v>145</v>
      </c>
      <c r="C29" s="251" t="s">
        <v>20</v>
      </c>
      <c r="D29" s="111">
        <v>0</v>
      </c>
      <c r="E29" s="163">
        <v>0</v>
      </c>
      <c r="F29" s="116">
        <f t="shared" si="0"/>
        <v>0</v>
      </c>
      <c r="G29" s="113">
        <v>0</v>
      </c>
      <c r="H29" s="114">
        <v>0</v>
      </c>
      <c r="I29" s="116">
        <f t="shared" si="1"/>
        <v>0</v>
      </c>
      <c r="J29" s="113">
        <v>17</v>
      </c>
      <c r="K29" s="114">
        <v>35</v>
      </c>
      <c r="L29" s="116">
        <f t="shared" si="2"/>
        <v>52</v>
      </c>
      <c r="M29" s="159">
        <f t="shared" si="3"/>
        <v>17</v>
      </c>
      <c r="N29" s="58">
        <f t="shared" si="4"/>
        <v>35</v>
      </c>
      <c r="O29" s="158">
        <f t="shared" si="5"/>
        <v>52</v>
      </c>
    </row>
    <row r="30" spans="1:15" ht="15.75" customHeight="1" thickBot="1">
      <c r="A30" s="303" t="s">
        <v>28</v>
      </c>
      <c r="B30" s="304" t="s">
        <v>29</v>
      </c>
      <c r="C30" s="251" t="s">
        <v>20</v>
      </c>
      <c r="D30" s="113">
        <v>95</v>
      </c>
      <c r="E30" s="163">
        <v>96</v>
      </c>
      <c r="F30" s="204">
        <f t="shared" si="0"/>
        <v>191</v>
      </c>
      <c r="G30" s="113">
        <v>92</v>
      </c>
      <c r="H30" s="114">
        <v>97</v>
      </c>
      <c r="I30" s="204">
        <f t="shared" si="1"/>
        <v>189</v>
      </c>
      <c r="J30" s="113">
        <v>628</v>
      </c>
      <c r="K30" s="114">
        <v>363</v>
      </c>
      <c r="L30" s="204">
        <f t="shared" si="2"/>
        <v>991</v>
      </c>
      <c r="M30" s="159">
        <f t="shared" si="3"/>
        <v>720</v>
      </c>
      <c r="N30" s="58">
        <f t="shared" si="4"/>
        <v>460</v>
      </c>
      <c r="O30" s="158">
        <f t="shared" si="5"/>
        <v>1180</v>
      </c>
    </row>
    <row r="31" spans="1:15" ht="13.5" thickBot="1">
      <c r="A31" s="398" t="s">
        <v>30</v>
      </c>
      <c r="B31" s="398"/>
      <c r="C31" s="398"/>
      <c r="D31" s="56">
        <f aca="true" t="shared" si="6" ref="D31:O31">SUM(D14:D30)</f>
        <v>454</v>
      </c>
      <c r="E31" s="56">
        <f t="shared" si="6"/>
        <v>334</v>
      </c>
      <c r="F31" s="56">
        <f t="shared" si="6"/>
        <v>788</v>
      </c>
      <c r="G31" s="56">
        <f t="shared" si="6"/>
        <v>442</v>
      </c>
      <c r="H31" s="56">
        <f t="shared" si="6"/>
        <v>324</v>
      </c>
      <c r="I31" s="56">
        <f t="shared" si="6"/>
        <v>766</v>
      </c>
      <c r="J31" s="56">
        <f t="shared" si="6"/>
        <v>3258</v>
      </c>
      <c r="K31" s="56">
        <f t="shared" si="6"/>
        <v>2196</v>
      </c>
      <c r="L31" s="56">
        <f t="shared" si="6"/>
        <v>5454</v>
      </c>
      <c r="M31" s="56">
        <f t="shared" si="6"/>
        <v>3700</v>
      </c>
      <c r="N31" s="56">
        <f t="shared" si="6"/>
        <v>2520</v>
      </c>
      <c r="O31" s="56">
        <f t="shared" si="6"/>
        <v>6220</v>
      </c>
    </row>
    <row r="32" spans="1:15" ht="13.5" thickBot="1">
      <c r="A32" s="1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144" t="s">
        <v>31</v>
      </c>
      <c r="B33" s="146" t="s">
        <v>8</v>
      </c>
      <c r="C33" s="164" t="s">
        <v>9</v>
      </c>
      <c r="D33" s="47" t="s">
        <v>15</v>
      </c>
      <c r="E33" s="47" t="s">
        <v>16</v>
      </c>
      <c r="F33" s="165" t="s">
        <v>17</v>
      </c>
      <c r="G33" s="47" t="s">
        <v>15</v>
      </c>
      <c r="H33" s="47" t="s">
        <v>16</v>
      </c>
      <c r="I33" s="47" t="s">
        <v>17</v>
      </c>
      <c r="J33" s="47" t="s">
        <v>15</v>
      </c>
      <c r="K33" s="47" t="s">
        <v>16</v>
      </c>
      <c r="L33" s="47" t="s">
        <v>17</v>
      </c>
      <c r="M33" s="88" t="s">
        <v>15</v>
      </c>
      <c r="N33" s="34" t="s">
        <v>16</v>
      </c>
      <c r="O33" s="47" t="s">
        <v>17</v>
      </c>
    </row>
    <row r="34" spans="1:15" ht="10.5" customHeight="1">
      <c r="A34" s="166" t="s">
        <v>204</v>
      </c>
      <c r="B34" s="167" t="s">
        <v>19</v>
      </c>
      <c r="C34" s="168" t="s">
        <v>20</v>
      </c>
      <c r="D34" s="45">
        <v>5</v>
      </c>
      <c r="E34" s="87">
        <v>3</v>
      </c>
      <c r="F34" s="133">
        <f>D34+E34</f>
        <v>8</v>
      </c>
      <c r="G34" s="53"/>
      <c r="H34" s="132">
        <v>0</v>
      </c>
      <c r="I34" s="133">
        <f aca="true" t="shared" si="7" ref="I34:I53">SUM(G34:H34)</f>
        <v>0</v>
      </c>
      <c r="J34" s="53">
        <v>0</v>
      </c>
      <c r="K34" s="132">
        <v>0</v>
      </c>
      <c r="L34" s="133">
        <f aca="true" t="shared" si="8" ref="L34:L53">SUM(J34:K34)</f>
        <v>0</v>
      </c>
      <c r="M34" s="70">
        <f>SUM(G34,J34)</f>
        <v>0</v>
      </c>
      <c r="N34" s="71">
        <f aca="true" t="shared" si="9" ref="M34:N37">SUM(H34,K34)</f>
        <v>0</v>
      </c>
      <c r="O34" s="64">
        <f aca="true" t="shared" si="10" ref="O34:O53">SUM(M34:N34)</f>
        <v>0</v>
      </c>
    </row>
    <row r="35" spans="1:15" ht="10.5" customHeight="1">
      <c r="A35" s="297" t="s">
        <v>205</v>
      </c>
      <c r="B35" s="298" t="s">
        <v>19</v>
      </c>
      <c r="C35" s="168" t="s">
        <v>20</v>
      </c>
      <c r="D35" s="118">
        <v>7</v>
      </c>
      <c r="E35" s="115">
        <v>10</v>
      </c>
      <c r="F35" s="65">
        <f aca="true" t="shared" si="11" ref="F35:F53">SUM(D35:E35)</f>
        <v>17</v>
      </c>
      <c r="G35" s="40">
        <v>0</v>
      </c>
      <c r="H35" s="10">
        <v>0</v>
      </c>
      <c r="I35" s="65">
        <f t="shared" si="7"/>
        <v>0</v>
      </c>
      <c r="J35" s="40">
        <v>4</v>
      </c>
      <c r="K35" s="10">
        <v>6</v>
      </c>
      <c r="L35" s="65">
        <f t="shared" si="8"/>
        <v>10</v>
      </c>
      <c r="M35" s="159">
        <f>SUM(G35,J35)</f>
        <v>4</v>
      </c>
      <c r="N35" s="58">
        <f t="shared" si="9"/>
        <v>6</v>
      </c>
      <c r="O35" s="65">
        <f t="shared" si="10"/>
        <v>10</v>
      </c>
    </row>
    <row r="36" spans="1:15" ht="12.75">
      <c r="A36" s="297" t="s">
        <v>206</v>
      </c>
      <c r="B36" s="298" t="s">
        <v>19</v>
      </c>
      <c r="C36" s="168" t="s">
        <v>20</v>
      </c>
      <c r="D36" s="118">
        <v>10</v>
      </c>
      <c r="E36" s="115">
        <v>12</v>
      </c>
      <c r="F36" s="65">
        <f t="shared" si="11"/>
        <v>22</v>
      </c>
      <c r="G36" s="40">
        <v>0</v>
      </c>
      <c r="H36" s="10">
        <v>0</v>
      </c>
      <c r="I36" s="65">
        <f t="shared" si="7"/>
        <v>0</v>
      </c>
      <c r="J36" s="40">
        <v>4</v>
      </c>
      <c r="K36" s="10">
        <v>3</v>
      </c>
      <c r="L36" s="65">
        <f t="shared" si="8"/>
        <v>7</v>
      </c>
      <c r="M36" s="159">
        <f>SUM(G36,J36)</f>
        <v>4</v>
      </c>
      <c r="N36" s="58">
        <f t="shared" si="9"/>
        <v>3</v>
      </c>
      <c r="O36" s="65">
        <f t="shared" si="10"/>
        <v>7</v>
      </c>
    </row>
    <row r="37" spans="1:15" ht="12.75">
      <c r="A37" s="297" t="s">
        <v>207</v>
      </c>
      <c r="B37" s="298" t="s">
        <v>19</v>
      </c>
      <c r="C37" s="168" t="s">
        <v>20</v>
      </c>
      <c r="D37" s="118">
        <v>12</v>
      </c>
      <c r="E37" s="115">
        <v>20</v>
      </c>
      <c r="F37" s="65">
        <f t="shared" si="11"/>
        <v>32</v>
      </c>
      <c r="G37" s="40">
        <v>0</v>
      </c>
      <c r="H37" s="10">
        <v>0</v>
      </c>
      <c r="I37" s="65">
        <f t="shared" si="7"/>
        <v>0</v>
      </c>
      <c r="J37" s="40">
        <v>13</v>
      </c>
      <c r="K37" s="10">
        <v>14</v>
      </c>
      <c r="L37" s="65">
        <f t="shared" si="8"/>
        <v>27</v>
      </c>
      <c r="M37" s="159">
        <f t="shared" si="9"/>
        <v>13</v>
      </c>
      <c r="N37" s="58">
        <f t="shared" si="9"/>
        <v>14</v>
      </c>
      <c r="O37" s="65">
        <f t="shared" si="10"/>
        <v>27</v>
      </c>
    </row>
    <row r="38" spans="1:15" ht="12.75">
      <c r="A38" s="367" t="s">
        <v>208</v>
      </c>
      <c r="B38" s="298" t="s">
        <v>19</v>
      </c>
      <c r="C38" s="168" t="s">
        <v>20</v>
      </c>
      <c r="D38" s="40">
        <v>1</v>
      </c>
      <c r="E38" s="10">
        <v>0</v>
      </c>
      <c r="F38" s="65">
        <f t="shared" si="11"/>
        <v>1</v>
      </c>
      <c r="G38" s="40">
        <v>0</v>
      </c>
      <c r="H38" s="10">
        <v>0</v>
      </c>
      <c r="I38" s="65">
        <f t="shared" si="7"/>
        <v>0</v>
      </c>
      <c r="J38" s="40">
        <v>0</v>
      </c>
      <c r="K38" s="10">
        <v>0</v>
      </c>
      <c r="L38" s="65">
        <f t="shared" si="8"/>
        <v>0</v>
      </c>
      <c r="M38" s="159">
        <f aca="true" t="shared" si="12" ref="M38:M53">SUM(G38,J38)</f>
        <v>0</v>
      </c>
      <c r="N38" s="58">
        <f aca="true" t="shared" si="13" ref="N38:N52">SUM(H38,K38)</f>
        <v>0</v>
      </c>
      <c r="O38" s="65">
        <f t="shared" si="10"/>
        <v>0</v>
      </c>
    </row>
    <row r="39" spans="1:15" ht="12.75">
      <c r="A39" s="367" t="s">
        <v>251</v>
      </c>
      <c r="B39" s="298" t="s">
        <v>19</v>
      </c>
      <c r="C39" s="168" t="s">
        <v>20</v>
      </c>
      <c r="D39" s="40">
        <v>0</v>
      </c>
      <c r="E39" s="10">
        <v>1</v>
      </c>
      <c r="F39" s="65">
        <f t="shared" si="11"/>
        <v>1</v>
      </c>
      <c r="G39" s="40">
        <v>0</v>
      </c>
      <c r="H39" s="10">
        <v>0</v>
      </c>
      <c r="I39" s="65">
        <f>SUM(G39:H39)</f>
        <v>0</v>
      </c>
      <c r="J39" s="40">
        <v>0</v>
      </c>
      <c r="K39" s="10">
        <v>0</v>
      </c>
      <c r="L39" s="65">
        <f>SUM(J39:K39)</f>
        <v>0</v>
      </c>
      <c r="M39" s="159">
        <f>SUM(G39,J39)</f>
        <v>0</v>
      </c>
      <c r="N39" s="58">
        <f>SUM(H39,K39)</f>
        <v>0</v>
      </c>
      <c r="O39" s="65">
        <f>SUM(M39:N39)</f>
        <v>0</v>
      </c>
    </row>
    <row r="40" spans="1:15" ht="12.75">
      <c r="A40" s="297" t="s">
        <v>215</v>
      </c>
      <c r="B40" s="298" t="s">
        <v>19</v>
      </c>
      <c r="C40" s="168" t="s">
        <v>20</v>
      </c>
      <c r="D40" s="40">
        <v>1</v>
      </c>
      <c r="E40" s="10">
        <v>0</v>
      </c>
      <c r="F40" s="65">
        <f t="shared" si="11"/>
        <v>1</v>
      </c>
      <c r="G40" s="40">
        <v>0</v>
      </c>
      <c r="H40" s="10">
        <v>0</v>
      </c>
      <c r="I40" s="65">
        <f>SUM(G40:H40)</f>
        <v>0</v>
      </c>
      <c r="J40" s="40">
        <v>0</v>
      </c>
      <c r="K40" s="10">
        <v>0</v>
      </c>
      <c r="L40" s="65">
        <f>SUM(J40:K40)</f>
        <v>0</v>
      </c>
      <c r="M40" s="159">
        <f t="shared" si="12"/>
        <v>0</v>
      </c>
      <c r="N40" s="58">
        <f>SUM(H40,K40)</f>
        <v>0</v>
      </c>
      <c r="O40" s="65">
        <f t="shared" si="10"/>
        <v>0</v>
      </c>
    </row>
    <row r="41" spans="1:15" ht="12.75">
      <c r="A41" s="297" t="s">
        <v>32</v>
      </c>
      <c r="B41" s="298" t="s">
        <v>19</v>
      </c>
      <c r="C41" s="168" t="s">
        <v>20</v>
      </c>
      <c r="D41" s="40">
        <v>18</v>
      </c>
      <c r="E41" s="10">
        <v>20</v>
      </c>
      <c r="F41" s="65">
        <f t="shared" si="11"/>
        <v>38</v>
      </c>
      <c r="G41" s="40">
        <v>0</v>
      </c>
      <c r="H41" s="10">
        <v>0</v>
      </c>
      <c r="I41" s="65">
        <f>SUM(G41:H41)</f>
        <v>0</v>
      </c>
      <c r="J41" s="40">
        <v>0</v>
      </c>
      <c r="K41" s="10">
        <v>0</v>
      </c>
      <c r="L41" s="65">
        <f>SUM(J41:K41)</f>
        <v>0</v>
      </c>
      <c r="M41" s="159">
        <f t="shared" si="12"/>
        <v>0</v>
      </c>
      <c r="N41" s="58">
        <f>SUM(H41,K41)</f>
        <v>0</v>
      </c>
      <c r="O41" s="65">
        <f t="shared" si="10"/>
        <v>0</v>
      </c>
    </row>
    <row r="42" spans="1:15" ht="12.75">
      <c r="A42" s="297" t="s">
        <v>153</v>
      </c>
      <c r="B42" s="298" t="s">
        <v>19</v>
      </c>
      <c r="C42" s="168" t="s">
        <v>20</v>
      </c>
      <c r="D42" s="40">
        <v>25</v>
      </c>
      <c r="E42" s="10">
        <v>19</v>
      </c>
      <c r="F42" s="65">
        <f t="shared" si="11"/>
        <v>44</v>
      </c>
      <c r="G42" s="40">
        <v>18</v>
      </c>
      <c r="H42" s="10">
        <v>18</v>
      </c>
      <c r="I42" s="65">
        <f>SUM(G42:H42)</f>
        <v>36</v>
      </c>
      <c r="J42" s="40">
        <v>7</v>
      </c>
      <c r="K42" s="10">
        <v>8</v>
      </c>
      <c r="L42" s="65">
        <f>SUM(J42:K42)</f>
        <v>15</v>
      </c>
      <c r="M42" s="159">
        <f t="shared" si="12"/>
        <v>25</v>
      </c>
      <c r="N42" s="58">
        <f>SUM(H42,K42)</f>
        <v>26</v>
      </c>
      <c r="O42" s="65">
        <f t="shared" si="10"/>
        <v>51</v>
      </c>
    </row>
    <row r="43" spans="1:15" ht="12.75">
      <c r="A43" s="366" t="s">
        <v>252</v>
      </c>
      <c r="B43" s="298" t="s">
        <v>19</v>
      </c>
      <c r="C43" s="168" t="s">
        <v>20</v>
      </c>
      <c r="D43" s="40">
        <v>0</v>
      </c>
      <c r="E43" s="10">
        <v>3</v>
      </c>
      <c r="F43" s="65">
        <f>SUM(D43:E43)</f>
        <v>3</v>
      </c>
      <c r="G43" s="40">
        <v>0</v>
      </c>
      <c r="H43" s="10">
        <v>0</v>
      </c>
      <c r="I43" s="65">
        <f>SUM(G43:H43)</f>
        <v>0</v>
      </c>
      <c r="J43" s="40">
        <v>0</v>
      </c>
      <c r="K43" s="10">
        <v>0</v>
      </c>
      <c r="L43" s="65">
        <f>SUM(J43:K43)</f>
        <v>0</v>
      </c>
      <c r="M43" s="159">
        <f t="shared" si="12"/>
        <v>0</v>
      </c>
      <c r="N43" s="58">
        <f>SUM(H43,K43)</f>
        <v>0</v>
      </c>
      <c r="O43" s="65">
        <f t="shared" si="10"/>
        <v>0</v>
      </c>
    </row>
    <row r="44" spans="1:40" s="83" customFormat="1" ht="16.5" customHeight="1">
      <c r="A44" s="305" t="s">
        <v>161</v>
      </c>
      <c r="B44" s="298" t="s">
        <v>25</v>
      </c>
      <c r="C44" s="168" t="s">
        <v>20</v>
      </c>
      <c r="D44" s="40">
        <v>0</v>
      </c>
      <c r="E44" s="10">
        <v>0</v>
      </c>
      <c r="F44" s="65">
        <f t="shared" si="11"/>
        <v>0</v>
      </c>
      <c r="G44" s="40">
        <v>2</v>
      </c>
      <c r="H44" s="10">
        <v>0</v>
      </c>
      <c r="I44" s="65">
        <f t="shared" si="7"/>
        <v>2</v>
      </c>
      <c r="J44" s="40">
        <v>4</v>
      </c>
      <c r="K44" s="10">
        <v>1</v>
      </c>
      <c r="L44" s="65">
        <f t="shared" si="8"/>
        <v>5</v>
      </c>
      <c r="M44" s="111">
        <f t="shared" si="12"/>
        <v>6</v>
      </c>
      <c r="N44" s="112">
        <f t="shared" si="13"/>
        <v>1</v>
      </c>
      <c r="O44" s="65">
        <f t="shared" si="10"/>
        <v>7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15" ht="12.75" customHeight="1">
      <c r="A45" s="297" t="s">
        <v>219</v>
      </c>
      <c r="B45" s="298" t="s">
        <v>25</v>
      </c>
      <c r="C45" s="168" t="s">
        <v>20</v>
      </c>
      <c r="D45" s="40">
        <v>0</v>
      </c>
      <c r="E45" s="10">
        <v>0</v>
      </c>
      <c r="F45" s="65">
        <f t="shared" si="11"/>
        <v>0</v>
      </c>
      <c r="G45" s="40">
        <v>0</v>
      </c>
      <c r="H45" s="10">
        <v>0</v>
      </c>
      <c r="I45" s="65">
        <f t="shared" si="7"/>
        <v>0</v>
      </c>
      <c r="J45" s="40">
        <v>0</v>
      </c>
      <c r="K45" s="10">
        <v>0</v>
      </c>
      <c r="L45" s="65">
        <f t="shared" si="8"/>
        <v>0</v>
      </c>
      <c r="M45" s="111">
        <f t="shared" si="12"/>
        <v>0</v>
      </c>
      <c r="N45" s="112">
        <f t="shared" si="13"/>
        <v>0</v>
      </c>
      <c r="O45" s="65">
        <f t="shared" si="10"/>
        <v>0</v>
      </c>
    </row>
    <row r="46" spans="1:15" ht="12.75" customHeight="1">
      <c r="A46" s="297" t="s">
        <v>210</v>
      </c>
      <c r="B46" s="298" t="s">
        <v>25</v>
      </c>
      <c r="C46" s="168" t="s">
        <v>20</v>
      </c>
      <c r="D46" s="40">
        <v>0</v>
      </c>
      <c r="E46" s="10">
        <v>0</v>
      </c>
      <c r="F46" s="65">
        <f t="shared" si="11"/>
        <v>0</v>
      </c>
      <c r="G46" s="40">
        <v>0</v>
      </c>
      <c r="H46" s="10">
        <v>0</v>
      </c>
      <c r="I46" s="65">
        <f>SUM(G46:H46)</f>
        <v>0</v>
      </c>
      <c r="J46" s="40">
        <v>0</v>
      </c>
      <c r="K46" s="10">
        <v>0</v>
      </c>
      <c r="L46" s="65">
        <f>SUM(J46:K46)</f>
        <v>0</v>
      </c>
      <c r="M46" s="111">
        <f t="shared" si="12"/>
        <v>0</v>
      </c>
      <c r="N46" s="112">
        <f>SUM(H46,K46)</f>
        <v>0</v>
      </c>
      <c r="O46" s="65">
        <f t="shared" si="10"/>
        <v>0</v>
      </c>
    </row>
    <row r="47" spans="1:15" ht="12.75">
      <c r="A47" s="297" t="s">
        <v>211</v>
      </c>
      <c r="B47" s="298" t="s">
        <v>25</v>
      </c>
      <c r="C47" s="168" t="s">
        <v>20</v>
      </c>
      <c r="D47" s="40">
        <v>0</v>
      </c>
      <c r="E47" s="10">
        <v>0</v>
      </c>
      <c r="F47" s="65">
        <f t="shared" si="11"/>
        <v>0</v>
      </c>
      <c r="G47" s="40">
        <v>2</v>
      </c>
      <c r="H47" s="10">
        <v>4</v>
      </c>
      <c r="I47" s="65">
        <f>SUM(G47:H47)</f>
        <v>6</v>
      </c>
      <c r="J47" s="40">
        <v>15</v>
      </c>
      <c r="K47" s="10">
        <v>3</v>
      </c>
      <c r="L47" s="65">
        <f>SUM(J47:K47)</f>
        <v>18</v>
      </c>
      <c r="M47" s="111">
        <f t="shared" si="12"/>
        <v>17</v>
      </c>
      <c r="N47" s="112">
        <f>SUM(H47,K47)</f>
        <v>7</v>
      </c>
      <c r="O47" s="65">
        <f t="shared" si="10"/>
        <v>24</v>
      </c>
    </row>
    <row r="48" spans="1:40" s="209" customFormat="1" ht="12.75">
      <c r="A48" s="297" t="s">
        <v>220</v>
      </c>
      <c r="B48" s="298" t="s">
        <v>25</v>
      </c>
      <c r="C48" s="168" t="s">
        <v>20</v>
      </c>
      <c r="D48" s="40">
        <v>0</v>
      </c>
      <c r="E48" s="10">
        <v>0</v>
      </c>
      <c r="F48" s="65">
        <f t="shared" si="11"/>
        <v>0</v>
      </c>
      <c r="G48" s="40">
        <v>0</v>
      </c>
      <c r="H48" s="10">
        <v>0</v>
      </c>
      <c r="I48" s="65">
        <f t="shared" si="7"/>
        <v>0</v>
      </c>
      <c r="J48" s="40">
        <v>0</v>
      </c>
      <c r="K48" s="10">
        <v>0</v>
      </c>
      <c r="L48" s="65">
        <f t="shared" si="8"/>
        <v>0</v>
      </c>
      <c r="M48" s="111">
        <f t="shared" si="12"/>
        <v>0</v>
      </c>
      <c r="N48" s="112">
        <f t="shared" si="13"/>
        <v>0</v>
      </c>
      <c r="O48" s="65">
        <f t="shared" si="10"/>
        <v>0</v>
      </c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</row>
    <row r="49" spans="1:40" s="209" customFormat="1" ht="12.75">
      <c r="A49" s="297" t="s">
        <v>212</v>
      </c>
      <c r="B49" s="298" t="s">
        <v>25</v>
      </c>
      <c r="C49" s="168" t="s">
        <v>20</v>
      </c>
      <c r="D49" s="40">
        <v>0</v>
      </c>
      <c r="E49" s="10">
        <v>0</v>
      </c>
      <c r="F49" s="65">
        <f t="shared" si="11"/>
        <v>0</v>
      </c>
      <c r="G49" s="40">
        <v>2</v>
      </c>
      <c r="H49" s="10">
        <v>0</v>
      </c>
      <c r="I49" s="65">
        <f>SUM(G49:H49)</f>
        <v>2</v>
      </c>
      <c r="J49" s="40">
        <v>2</v>
      </c>
      <c r="K49" s="10">
        <v>6</v>
      </c>
      <c r="L49" s="65">
        <f>SUM(J49:K49)</f>
        <v>8</v>
      </c>
      <c r="M49" s="111">
        <f t="shared" si="12"/>
        <v>4</v>
      </c>
      <c r="N49" s="112">
        <f>SUM(H49,K49)</f>
        <v>6</v>
      </c>
      <c r="O49" s="65">
        <f t="shared" si="10"/>
        <v>10</v>
      </c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</row>
    <row r="50" spans="1:15" ht="12.75">
      <c r="A50" s="306" t="s">
        <v>33</v>
      </c>
      <c r="B50" s="307" t="s">
        <v>29</v>
      </c>
      <c r="C50" s="210" t="s">
        <v>20</v>
      </c>
      <c r="D50" s="66">
        <v>0</v>
      </c>
      <c r="E50" s="5">
        <v>0</v>
      </c>
      <c r="F50" s="170">
        <f t="shared" si="11"/>
        <v>0</v>
      </c>
      <c r="G50" s="66">
        <v>0</v>
      </c>
      <c r="H50" s="5">
        <v>0</v>
      </c>
      <c r="I50" s="170">
        <f>SUM(G50:H50)</f>
        <v>0</v>
      </c>
      <c r="J50" s="66"/>
      <c r="K50" s="5">
        <v>0</v>
      </c>
      <c r="L50" s="170">
        <f>SUM(J50:K50)</f>
        <v>0</v>
      </c>
      <c r="M50" s="111">
        <f t="shared" si="12"/>
        <v>0</v>
      </c>
      <c r="N50" s="112">
        <f t="shared" si="13"/>
        <v>0</v>
      </c>
      <c r="O50" s="170">
        <f t="shared" si="10"/>
        <v>0</v>
      </c>
    </row>
    <row r="51" spans="1:15" s="84" customFormat="1" ht="12.75">
      <c r="A51" s="297" t="s">
        <v>168</v>
      </c>
      <c r="B51" s="298" t="s">
        <v>169</v>
      </c>
      <c r="C51" s="168" t="s">
        <v>20</v>
      </c>
      <c r="D51" s="40">
        <v>0</v>
      </c>
      <c r="E51" s="10">
        <v>0</v>
      </c>
      <c r="F51" s="65">
        <f t="shared" si="11"/>
        <v>0</v>
      </c>
      <c r="G51" s="40">
        <v>0</v>
      </c>
      <c r="H51" s="10">
        <v>0</v>
      </c>
      <c r="I51" s="65">
        <f t="shared" si="7"/>
        <v>0</v>
      </c>
      <c r="J51" s="40">
        <v>8</v>
      </c>
      <c r="K51" s="10">
        <v>8</v>
      </c>
      <c r="L51" s="65">
        <f t="shared" si="8"/>
        <v>16</v>
      </c>
      <c r="M51" s="111">
        <f t="shared" si="12"/>
        <v>8</v>
      </c>
      <c r="N51" s="112">
        <f t="shared" si="13"/>
        <v>8</v>
      </c>
      <c r="O51" s="65">
        <f t="shared" si="10"/>
        <v>16</v>
      </c>
    </row>
    <row r="52" spans="1:15" ht="12.75">
      <c r="A52" s="297" t="s">
        <v>143</v>
      </c>
      <c r="B52" s="298" t="s">
        <v>178</v>
      </c>
      <c r="C52" s="168" t="s">
        <v>20</v>
      </c>
      <c r="D52" s="40">
        <v>20</v>
      </c>
      <c r="E52" s="10">
        <v>16</v>
      </c>
      <c r="F52" s="65">
        <f t="shared" si="11"/>
        <v>36</v>
      </c>
      <c r="G52" s="40">
        <v>1</v>
      </c>
      <c r="H52" s="10">
        <v>3</v>
      </c>
      <c r="I52" s="65">
        <f t="shared" si="7"/>
        <v>4</v>
      </c>
      <c r="J52" s="40">
        <v>0</v>
      </c>
      <c r="K52" s="10">
        <v>0</v>
      </c>
      <c r="L52" s="65">
        <f t="shared" si="8"/>
        <v>0</v>
      </c>
      <c r="M52" s="111">
        <f t="shared" si="12"/>
        <v>1</v>
      </c>
      <c r="N52" s="112">
        <f t="shared" si="13"/>
        <v>3</v>
      </c>
      <c r="O52" s="65">
        <f t="shared" si="10"/>
        <v>4</v>
      </c>
    </row>
    <row r="53" spans="1:15" ht="14.25" customHeight="1" thickBot="1">
      <c r="A53" s="308" t="s">
        <v>144</v>
      </c>
      <c r="B53" s="101" t="s">
        <v>178</v>
      </c>
      <c r="C53" s="211" t="s">
        <v>20</v>
      </c>
      <c r="D53" s="55">
        <v>21</v>
      </c>
      <c r="E53" s="52">
        <v>5</v>
      </c>
      <c r="F53" s="78">
        <f t="shared" si="11"/>
        <v>26</v>
      </c>
      <c r="G53" s="55">
        <v>6</v>
      </c>
      <c r="H53" s="52">
        <v>0</v>
      </c>
      <c r="I53" s="78">
        <f t="shared" si="7"/>
        <v>6</v>
      </c>
      <c r="J53" s="55">
        <v>0</v>
      </c>
      <c r="K53" s="52">
        <v>0</v>
      </c>
      <c r="L53" s="78">
        <f t="shared" si="8"/>
        <v>0</v>
      </c>
      <c r="M53" s="113">
        <f t="shared" si="12"/>
        <v>6</v>
      </c>
      <c r="N53" s="114">
        <f>SUM(H53,K53)</f>
        <v>0</v>
      </c>
      <c r="O53" s="136">
        <f t="shared" si="10"/>
        <v>6</v>
      </c>
    </row>
    <row r="54" spans="1:15" ht="13.5" thickBot="1">
      <c r="A54" s="400" t="s">
        <v>30</v>
      </c>
      <c r="B54" s="400"/>
      <c r="C54" s="400"/>
      <c r="D54" s="56">
        <f>SUM(D34:D53)</f>
        <v>120</v>
      </c>
      <c r="E54" s="56">
        <f>SUM(E34:E53)</f>
        <v>109</v>
      </c>
      <c r="F54" s="56">
        <f>SUM(F34:F53)</f>
        <v>229</v>
      </c>
      <c r="G54" s="56">
        <f aca="true" t="shared" si="14" ref="G54:O54">SUM(G34:G53)</f>
        <v>31</v>
      </c>
      <c r="H54" s="56">
        <f t="shared" si="14"/>
        <v>25</v>
      </c>
      <c r="I54" s="56">
        <f t="shared" si="14"/>
        <v>56</v>
      </c>
      <c r="J54" s="56">
        <f t="shared" si="14"/>
        <v>57</v>
      </c>
      <c r="K54" s="56">
        <f t="shared" si="14"/>
        <v>49</v>
      </c>
      <c r="L54" s="56">
        <f t="shared" si="14"/>
        <v>106</v>
      </c>
      <c r="M54" s="56">
        <f t="shared" si="14"/>
        <v>88</v>
      </c>
      <c r="N54" s="56">
        <f t="shared" si="14"/>
        <v>74</v>
      </c>
      <c r="O54" s="56">
        <f t="shared" si="14"/>
        <v>162</v>
      </c>
    </row>
    <row r="55" spans="1:15" s="84" customFormat="1" ht="13.5" thickBot="1">
      <c r="A55" s="141"/>
      <c r="B55" s="141"/>
      <c r="C55" s="14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84" customFormat="1" ht="13.5" thickBot="1">
      <c r="A56" s="35" t="s">
        <v>34</v>
      </c>
      <c r="B56" s="61" t="s">
        <v>39</v>
      </c>
      <c r="C56" s="35" t="s">
        <v>9</v>
      </c>
      <c r="D56" s="34" t="s">
        <v>15</v>
      </c>
      <c r="E56" s="34" t="s">
        <v>16</v>
      </c>
      <c r="F56" s="34" t="s">
        <v>17</v>
      </c>
      <c r="G56" s="34" t="s">
        <v>15</v>
      </c>
      <c r="H56" s="34" t="s">
        <v>16</v>
      </c>
      <c r="I56" s="34" t="s">
        <v>17</v>
      </c>
      <c r="J56" s="34" t="s">
        <v>15</v>
      </c>
      <c r="K56" s="34" t="s">
        <v>16</v>
      </c>
      <c r="L56" s="34" t="s">
        <v>17</v>
      </c>
      <c r="M56" s="34" t="s">
        <v>15</v>
      </c>
      <c r="N56" s="34" t="s">
        <v>16</v>
      </c>
      <c r="O56" s="34" t="s">
        <v>17</v>
      </c>
    </row>
    <row r="57" spans="1:15" ht="13.5" thickBot="1">
      <c r="A57" s="309" t="s">
        <v>35</v>
      </c>
      <c r="B57" s="310" t="s">
        <v>25</v>
      </c>
      <c r="C57" s="212" t="s">
        <v>20</v>
      </c>
      <c r="D57" s="213">
        <v>0</v>
      </c>
      <c r="E57" s="171">
        <v>0</v>
      </c>
      <c r="F57" s="102">
        <f>SUM(D57:E57)</f>
        <v>0</v>
      </c>
      <c r="G57" s="172">
        <v>0</v>
      </c>
      <c r="H57" s="171">
        <v>0</v>
      </c>
      <c r="I57" s="102">
        <f>SUM(G57:H57)</f>
        <v>0</v>
      </c>
      <c r="J57" s="172">
        <v>7</v>
      </c>
      <c r="K57" s="171">
        <v>8</v>
      </c>
      <c r="L57" s="102">
        <f>SUM(J57:K57)</f>
        <v>15</v>
      </c>
      <c r="M57" s="355">
        <f>SUM(G57,J57)</f>
        <v>7</v>
      </c>
      <c r="N57" s="356">
        <f>SUM(H57,K57)</f>
        <v>8</v>
      </c>
      <c r="O57" s="90">
        <f>SUM(M57:N57)</f>
        <v>15</v>
      </c>
    </row>
    <row r="58" spans="1:15" ht="13.5" thickBot="1">
      <c r="A58" s="398" t="s">
        <v>30</v>
      </c>
      <c r="B58" s="398"/>
      <c r="C58" s="398"/>
      <c r="D58" s="36">
        <f>SUM(D57:D57)</f>
        <v>0</v>
      </c>
      <c r="E58" s="36">
        <f aca="true" t="shared" si="15" ref="E58:N58">SUM(E57:E57)</f>
        <v>0</v>
      </c>
      <c r="F58" s="36">
        <f t="shared" si="15"/>
        <v>0</v>
      </c>
      <c r="G58" s="36">
        <f t="shared" si="15"/>
        <v>0</v>
      </c>
      <c r="H58" s="36">
        <f t="shared" si="15"/>
        <v>0</v>
      </c>
      <c r="I58" s="36">
        <f t="shared" si="15"/>
        <v>0</v>
      </c>
      <c r="J58" s="36">
        <f t="shared" si="15"/>
        <v>7</v>
      </c>
      <c r="K58" s="36">
        <f t="shared" si="15"/>
        <v>8</v>
      </c>
      <c r="L58" s="36">
        <f t="shared" si="15"/>
        <v>15</v>
      </c>
      <c r="M58" s="90">
        <f t="shared" si="15"/>
        <v>7</v>
      </c>
      <c r="N58" s="36">
        <f t="shared" si="15"/>
        <v>8</v>
      </c>
      <c r="O58" s="36">
        <f>SUM(O57:O57)</f>
        <v>15</v>
      </c>
    </row>
    <row r="59" spans="1:15" ht="12.75">
      <c r="A59" s="143"/>
      <c r="B59" s="143"/>
      <c r="C59" s="14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43"/>
      <c r="B60" s="143"/>
      <c r="C60" s="14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2.75">
      <c r="A61" s="143"/>
      <c r="B61" s="143"/>
      <c r="C61" s="143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3.5" thickBot="1">
      <c r="A62" s="13"/>
      <c r="B62" s="13"/>
      <c r="C62" s="1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3.5" thickBot="1">
      <c r="A63" s="35" t="s">
        <v>36</v>
      </c>
      <c r="B63" s="61" t="s">
        <v>39</v>
      </c>
      <c r="C63" s="147" t="s">
        <v>9</v>
      </c>
      <c r="D63" s="47" t="s">
        <v>15</v>
      </c>
      <c r="E63" s="47" t="s">
        <v>16</v>
      </c>
      <c r="F63" s="47" t="s">
        <v>17</v>
      </c>
      <c r="G63" s="47" t="s">
        <v>15</v>
      </c>
      <c r="H63" s="47" t="s">
        <v>16</v>
      </c>
      <c r="I63" s="47" t="s">
        <v>17</v>
      </c>
      <c r="J63" s="47" t="s">
        <v>15</v>
      </c>
      <c r="K63" s="47" t="s">
        <v>16</v>
      </c>
      <c r="L63" s="47" t="s">
        <v>17</v>
      </c>
      <c r="M63" s="47" t="s">
        <v>15</v>
      </c>
      <c r="N63" s="47" t="s">
        <v>16</v>
      </c>
      <c r="O63" s="47" t="s">
        <v>17</v>
      </c>
    </row>
    <row r="64" spans="1:15" ht="12.75">
      <c r="A64" s="80" t="s">
        <v>213</v>
      </c>
      <c r="B64" s="298" t="s">
        <v>25</v>
      </c>
      <c r="C64" s="173" t="s">
        <v>20</v>
      </c>
      <c r="D64" s="172">
        <v>0</v>
      </c>
      <c r="E64" s="171">
        <v>0</v>
      </c>
      <c r="F64" s="102">
        <f>D64+E64</f>
        <v>0</v>
      </c>
      <c r="G64" s="172">
        <v>0</v>
      </c>
      <c r="H64" s="171">
        <v>0</v>
      </c>
      <c r="I64" s="102">
        <f>G64+H64</f>
        <v>0</v>
      </c>
      <c r="J64" s="172">
        <v>0</v>
      </c>
      <c r="K64" s="171">
        <v>0</v>
      </c>
      <c r="L64" s="102">
        <f>J64+K64</f>
        <v>0</v>
      </c>
      <c r="M64" s="172">
        <f aca="true" t="shared" si="16" ref="M64:N66">G64+J64</f>
        <v>0</v>
      </c>
      <c r="N64" s="171">
        <f t="shared" si="16"/>
        <v>0</v>
      </c>
      <c r="O64" s="102">
        <f>SUM(M64+N64)</f>
        <v>0</v>
      </c>
    </row>
    <row r="65" spans="1:15" ht="12.75">
      <c r="A65" s="80" t="s">
        <v>144</v>
      </c>
      <c r="B65" s="298" t="s">
        <v>178</v>
      </c>
      <c r="C65" s="173" t="s">
        <v>20</v>
      </c>
      <c r="D65" s="66">
        <v>0</v>
      </c>
      <c r="E65" s="5">
        <v>0</v>
      </c>
      <c r="F65" s="170">
        <f>D65+E65</f>
        <v>0</v>
      </c>
      <c r="G65" s="66">
        <v>0</v>
      </c>
      <c r="H65" s="5">
        <v>0</v>
      </c>
      <c r="I65" s="170">
        <f>G65+H65</f>
        <v>0</v>
      </c>
      <c r="J65" s="66">
        <v>0</v>
      </c>
      <c r="K65" s="5">
        <v>0</v>
      </c>
      <c r="L65" s="170">
        <f>J65+K65</f>
        <v>0</v>
      </c>
      <c r="M65" s="66">
        <f t="shared" si="16"/>
        <v>0</v>
      </c>
      <c r="N65" s="5">
        <f t="shared" si="16"/>
        <v>0</v>
      </c>
      <c r="O65" s="170">
        <f>SUM(M65+N65)</f>
        <v>0</v>
      </c>
    </row>
    <row r="66" spans="1:15" ht="13.5" thickBot="1">
      <c r="A66" s="80" t="s">
        <v>32</v>
      </c>
      <c r="B66" s="91" t="s">
        <v>19</v>
      </c>
      <c r="C66" s="173" t="s">
        <v>20</v>
      </c>
      <c r="D66" s="81">
        <v>0</v>
      </c>
      <c r="E66" s="82">
        <v>0</v>
      </c>
      <c r="F66" s="197">
        <f>D66+E66</f>
        <v>0</v>
      </c>
      <c r="G66" s="81">
        <v>0</v>
      </c>
      <c r="H66" s="82">
        <v>0</v>
      </c>
      <c r="I66" s="197">
        <f>G66+H66</f>
        <v>0</v>
      </c>
      <c r="J66" s="81">
        <v>0</v>
      </c>
      <c r="K66" s="82">
        <v>0</v>
      </c>
      <c r="L66" s="197">
        <f>J66+K66</f>
        <v>0</v>
      </c>
      <c r="M66" s="81">
        <f t="shared" si="16"/>
        <v>0</v>
      </c>
      <c r="N66" s="82">
        <f t="shared" si="16"/>
        <v>0</v>
      </c>
      <c r="O66" s="197">
        <f>SUM(M66+N66)</f>
        <v>0</v>
      </c>
    </row>
    <row r="67" spans="1:15" ht="13.5" thickBot="1">
      <c r="A67" s="398" t="s">
        <v>30</v>
      </c>
      <c r="B67" s="398"/>
      <c r="C67" s="419"/>
      <c r="D67" s="196">
        <f>SUM(D64:D66)</f>
        <v>0</v>
      </c>
      <c r="E67" s="196">
        <f aca="true" t="shared" si="17" ref="E67:L67">SUM(E64:E66)</f>
        <v>0</v>
      </c>
      <c r="F67" s="196">
        <f t="shared" si="17"/>
        <v>0</v>
      </c>
      <c r="G67" s="196">
        <f t="shared" si="17"/>
        <v>0</v>
      </c>
      <c r="H67" s="196">
        <f t="shared" si="17"/>
        <v>0</v>
      </c>
      <c r="I67" s="196">
        <f>SUM(I64:I66)</f>
        <v>0</v>
      </c>
      <c r="J67" s="196">
        <f t="shared" si="17"/>
        <v>0</v>
      </c>
      <c r="K67" s="196">
        <f>SUM(K64:K66)</f>
        <v>0</v>
      </c>
      <c r="L67" s="196">
        <f t="shared" si="17"/>
        <v>0</v>
      </c>
      <c r="M67" s="196">
        <f>SUM(M64:M66)</f>
        <v>0</v>
      </c>
      <c r="N67" s="196">
        <f>SUM(N64:N66)</f>
        <v>0</v>
      </c>
      <c r="O67" s="196">
        <f>SUM(O64:O66)</f>
        <v>0</v>
      </c>
    </row>
    <row r="68" spans="1:15" ht="13.5" thickBot="1">
      <c r="A68" s="395" t="s">
        <v>37</v>
      </c>
      <c r="B68" s="395"/>
      <c r="C68" s="385"/>
      <c r="D68" s="148">
        <f aca="true" t="shared" si="18" ref="D68:O68">SUM(D31,D58,D54,D67)</f>
        <v>574</v>
      </c>
      <c r="E68" s="148">
        <f t="shared" si="18"/>
        <v>443</v>
      </c>
      <c r="F68" s="148">
        <f t="shared" si="18"/>
        <v>1017</v>
      </c>
      <c r="G68" s="148">
        <f t="shared" si="18"/>
        <v>473</v>
      </c>
      <c r="H68" s="148">
        <f t="shared" si="18"/>
        <v>349</v>
      </c>
      <c r="I68" s="148">
        <f t="shared" si="18"/>
        <v>822</v>
      </c>
      <c r="J68" s="148">
        <f t="shared" si="18"/>
        <v>3322</v>
      </c>
      <c r="K68" s="148">
        <f t="shared" si="18"/>
        <v>2253</v>
      </c>
      <c r="L68" s="148">
        <f t="shared" si="18"/>
        <v>5575</v>
      </c>
      <c r="M68" s="148">
        <f t="shared" si="18"/>
        <v>3795</v>
      </c>
      <c r="N68" s="148">
        <f t="shared" si="18"/>
        <v>2602</v>
      </c>
      <c r="O68" s="148">
        <f t="shared" si="18"/>
        <v>6397</v>
      </c>
    </row>
    <row r="69" spans="1:15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3.5" thickBot="1">
      <c r="A70" s="174"/>
      <c r="B70" s="13"/>
      <c r="C70" s="13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3.5" thickBot="1">
      <c r="A71" s="427" t="s">
        <v>38</v>
      </c>
      <c r="B71" s="428"/>
      <c r="C71" s="428"/>
      <c r="D71" s="428"/>
      <c r="E71" s="428"/>
      <c r="F71" s="429"/>
      <c r="G71" s="426" t="s">
        <v>6</v>
      </c>
      <c r="H71" s="417"/>
      <c r="I71" s="417"/>
      <c r="J71" s="417"/>
      <c r="K71" s="417"/>
      <c r="L71" s="417"/>
      <c r="M71" s="417"/>
      <c r="N71" s="417"/>
      <c r="O71" s="418"/>
    </row>
    <row r="72" spans="1:15" ht="13.5" thickBot="1">
      <c r="A72" s="175" t="s">
        <v>7</v>
      </c>
      <c r="B72" s="61" t="s">
        <v>39</v>
      </c>
      <c r="C72" s="35" t="s">
        <v>9</v>
      </c>
      <c r="D72" s="423" t="s">
        <v>10</v>
      </c>
      <c r="E72" s="424"/>
      <c r="F72" s="425"/>
      <c r="G72" s="423" t="s">
        <v>11</v>
      </c>
      <c r="H72" s="424"/>
      <c r="I72" s="425"/>
      <c r="J72" s="423" t="s">
        <v>12</v>
      </c>
      <c r="K72" s="424"/>
      <c r="L72" s="425"/>
      <c r="M72" s="423" t="s">
        <v>13</v>
      </c>
      <c r="N72" s="424"/>
      <c r="O72" s="425"/>
    </row>
    <row r="73" spans="1:15" ht="13.5" thickBot="1">
      <c r="A73" s="35" t="s">
        <v>14</v>
      </c>
      <c r="B73" s="33"/>
      <c r="C73" s="176"/>
      <c r="D73" s="93" t="s">
        <v>15</v>
      </c>
      <c r="E73" s="34" t="s">
        <v>16</v>
      </c>
      <c r="F73" s="34" t="s">
        <v>17</v>
      </c>
      <c r="G73" s="34" t="s">
        <v>15</v>
      </c>
      <c r="H73" s="34" t="s">
        <v>16</v>
      </c>
      <c r="I73" s="34" t="s">
        <v>17</v>
      </c>
      <c r="J73" s="88" t="s">
        <v>15</v>
      </c>
      <c r="K73" s="34" t="s">
        <v>16</v>
      </c>
      <c r="L73" s="34" t="s">
        <v>17</v>
      </c>
      <c r="M73" s="34" t="s">
        <v>15</v>
      </c>
      <c r="N73" s="34" t="s">
        <v>16</v>
      </c>
      <c r="O73" s="34" t="s">
        <v>17</v>
      </c>
    </row>
    <row r="74" spans="1:15" ht="12.75">
      <c r="A74" s="311" t="s">
        <v>132</v>
      </c>
      <c r="B74" s="312" t="s">
        <v>41</v>
      </c>
      <c r="C74" s="252" t="s">
        <v>20</v>
      </c>
      <c r="D74" s="233">
        <v>9</v>
      </c>
      <c r="E74" s="234">
        <v>19</v>
      </c>
      <c r="F74" s="235">
        <f>SUM(D74:E74)</f>
        <v>28</v>
      </c>
      <c r="G74" s="233">
        <v>11</v>
      </c>
      <c r="H74" s="361">
        <v>21</v>
      </c>
      <c r="I74" s="235">
        <f>SUM(G74:H74)</f>
        <v>32</v>
      </c>
      <c r="J74" s="233">
        <v>61</v>
      </c>
      <c r="K74" s="361">
        <v>142</v>
      </c>
      <c r="L74" s="235">
        <f>SUM(J74:K74)</f>
        <v>203</v>
      </c>
      <c r="M74" s="70">
        <f aca="true" t="shared" si="19" ref="M74:N77">SUM(G74,J74)</f>
        <v>72</v>
      </c>
      <c r="N74" s="71">
        <f t="shared" si="19"/>
        <v>163</v>
      </c>
      <c r="O74" s="235">
        <f>SUM(M74:N74)</f>
        <v>235</v>
      </c>
    </row>
    <row r="75" spans="1:15" ht="12.75">
      <c r="A75" s="313" t="s">
        <v>40</v>
      </c>
      <c r="B75" s="314" t="s">
        <v>41</v>
      </c>
      <c r="C75" s="253" t="s">
        <v>20</v>
      </c>
      <c r="D75" s="236">
        <v>51</v>
      </c>
      <c r="E75" s="237">
        <v>81</v>
      </c>
      <c r="F75" s="238">
        <f>SUM(D75:E75)</f>
        <v>132</v>
      </c>
      <c r="G75" s="362">
        <v>51</v>
      </c>
      <c r="H75" s="254">
        <v>81</v>
      </c>
      <c r="I75" s="238">
        <f>SUM(G75:H75)</f>
        <v>132</v>
      </c>
      <c r="J75" s="362">
        <v>481</v>
      </c>
      <c r="K75" s="254">
        <v>515</v>
      </c>
      <c r="L75" s="238">
        <f>SUM(J75:K75)</f>
        <v>996</v>
      </c>
      <c r="M75" s="159">
        <f t="shared" si="19"/>
        <v>532</v>
      </c>
      <c r="N75" s="58">
        <f t="shared" si="19"/>
        <v>596</v>
      </c>
      <c r="O75" s="238">
        <f>SUM(M75:N75)</f>
        <v>1128</v>
      </c>
    </row>
    <row r="76" spans="1:15" ht="12.75" customHeight="1">
      <c r="A76" s="297" t="s">
        <v>42</v>
      </c>
      <c r="B76" s="298" t="s">
        <v>43</v>
      </c>
      <c r="C76" s="168" t="s">
        <v>20</v>
      </c>
      <c r="D76" s="111">
        <v>70</v>
      </c>
      <c r="E76" s="169">
        <v>54</v>
      </c>
      <c r="F76" s="238">
        <f>SUM(D76:E76)</f>
        <v>124</v>
      </c>
      <c r="G76" s="111">
        <v>67</v>
      </c>
      <c r="H76" s="112">
        <v>48</v>
      </c>
      <c r="I76" s="238">
        <f>SUM(G76:H76)</f>
        <v>115</v>
      </c>
      <c r="J76" s="111">
        <v>388</v>
      </c>
      <c r="K76" s="112">
        <v>266</v>
      </c>
      <c r="L76" s="238">
        <f>SUM(J76:K76)</f>
        <v>654</v>
      </c>
      <c r="M76" s="159">
        <f t="shared" si="19"/>
        <v>455</v>
      </c>
      <c r="N76" s="58">
        <f t="shared" si="19"/>
        <v>314</v>
      </c>
      <c r="O76" s="238">
        <f>SUM(M76:N76)</f>
        <v>769</v>
      </c>
    </row>
    <row r="77" spans="1:15" ht="12.75" customHeight="1" thickBot="1">
      <c r="A77" s="315" t="s">
        <v>42</v>
      </c>
      <c r="B77" s="316" t="s">
        <v>222</v>
      </c>
      <c r="C77" s="255" t="s">
        <v>99</v>
      </c>
      <c r="D77" s="72">
        <v>17</v>
      </c>
      <c r="E77" s="239">
        <v>7</v>
      </c>
      <c r="F77" s="240">
        <f>SUM(D77:E77)</f>
        <v>24</v>
      </c>
      <c r="G77" s="72">
        <v>18</v>
      </c>
      <c r="H77" s="73">
        <v>7</v>
      </c>
      <c r="I77" s="240">
        <f>SUM(G77:H77)</f>
        <v>25</v>
      </c>
      <c r="J77" s="72">
        <v>154</v>
      </c>
      <c r="K77" s="73">
        <v>53</v>
      </c>
      <c r="L77" s="240">
        <f>SUM(J77:K77)</f>
        <v>207</v>
      </c>
      <c r="M77" s="159">
        <f t="shared" si="19"/>
        <v>172</v>
      </c>
      <c r="N77" s="58">
        <f t="shared" si="19"/>
        <v>60</v>
      </c>
      <c r="O77" s="256">
        <f>SUM(M77:N77)</f>
        <v>232</v>
      </c>
    </row>
    <row r="78" spans="1:15" ht="13.5" thickBot="1">
      <c r="A78" s="398" t="s">
        <v>30</v>
      </c>
      <c r="B78" s="398"/>
      <c r="C78" s="398"/>
      <c r="D78" s="74">
        <f aca="true" t="shared" si="20" ref="D78:O78">SUM(D74:D77)</f>
        <v>147</v>
      </c>
      <c r="E78" s="74">
        <f t="shared" si="20"/>
        <v>161</v>
      </c>
      <c r="F78" s="74">
        <f t="shared" si="20"/>
        <v>308</v>
      </c>
      <c r="G78" s="74">
        <f t="shared" si="20"/>
        <v>147</v>
      </c>
      <c r="H78" s="74">
        <f t="shared" si="20"/>
        <v>157</v>
      </c>
      <c r="I78" s="74">
        <f t="shared" si="20"/>
        <v>304</v>
      </c>
      <c r="J78" s="74">
        <f t="shared" si="20"/>
        <v>1084</v>
      </c>
      <c r="K78" s="74">
        <f>SUM(K74:K77)</f>
        <v>976</v>
      </c>
      <c r="L78" s="74">
        <f t="shared" si="20"/>
        <v>2060</v>
      </c>
      <c r="M78" s="74">
        <f t="shared" si="20"/>
        <v>1231</v>
      </c>
      <c r="N78" s="74">
        <f t="shared" si="20"/>
        <v>1133</v>
      </c>
      <c r="O78" s="37">
        <f t="shared" si="20"/>
        <v>2364</v>
      </c>
    </row>
    <row r="79" spans="1:15" ht="13.5" thickBot="1">
      <c r="A79" s="13"/>
      <c r="B79" s="13"/>
      <c r="C79" s="13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 thickBot="1">
      <c r="A80" s="60" t="s">
        <v>34</v>
      </c>
      <c r="B80" s="61" t="s">
        <v>39</v>
      </c>
      <c r="C80" s="35" t="s">
        <v>9</v>
      </c>
      <c r="D80" s="34" t="s">
        <v>15</v>
      </c>
      <c r="E80" s="34" t="s">
        <v>16</v>
      </c>
      <c r="F80" s="34" t="s">
        <v>17</v>
      </c>
      <c r="G80" s="34" t="s">
        <v>15</v>
      </c>
      <c r="H80" s="34" t="s">
        <v>16</v>
      </c>
      <c r="I80" s="34" t="s">
        <v>17</v>
      </c>
      <c r="J80" s="34" t="s">
        <v>15</v>
      </c>
      <c r="K80" s="34" t="s">
        <v>16</v>
      </c>
      <c r="L80" s="34" t="s">
        <v>17</v>
      </c>
      <c r="M80" s="34" t="s">
        <v>15</v>
      </c>
      <c r="N80" s="34" t="s">
        <v>16</v>
      </c>
      <c r="O80" s="34" t="s">
        <v>17</v>
      </c>
    </row>
    <row r="81" spans="1:15" ht="12.75">
      <c r="A81" s="317" t="s">
        <v>44</v>
      </c>
      <c r="B81" s="298" t="s">
        <v>41</v>
      </c>
      <c r="C81" s="168" t="s">
        <v>20</v>
      </c>
      <c r="D81" s="40">
        <v>0</v>
      </c>
      <c r="E81" s="10">
        <v>0</v>
      </c>
      <c r="F81" s="65">
        <f>SUM(D81:E81)</f>
        <v>0</v>
      </c>
      <c r="G81" s="45">
        <v>0</v>
      </c>
      <c r="H81" s="6">
        <v>0</v>
      </c>
      <c r="I81" s="64">
        <f>SUM(G81:H81)</f>
        <v>0</v>
      </c>
      <c r="J81" s="40">
        <v>0</v>
      </c>
      <c r="K81" s="10">
        <v>0</v>
      </c>
      <c r="L81" s="65">
        <f aca="true" t="shared" si="21" ref="L81:L91">SUM(J81:K81)</f>
        <v>0</v>
      </c>
      <c r="M81" s="159">
        <f aca="true" t="shared" si="22" ref="M81:M91">SUM(G81,J81)</f>
        <v>0</v>
      </c>
      <c r="N81" s="58">
        <f aca="true" t="shared" si="23" ref="N81:N91">SUM(H81,K81)</f>
        <v>0</v>
      </c>
      <c r="O81" s="65">
        <f aca="true" t="shared" si="24" ref="O81:O91">SUM(M81:N81)</f>
        <v>0</v>
      </c>
    </row>
    <row r="82" spans="1:15" ht="12.75">
      <c r="A82" s="297" t="s">
        <v>45</v>
      </c>
      <c r="B82" s="298" t="s">
        <v>41</v>
      </c>
      <c r="C82" s="168" t="s">
        <v>20</v>
      </c>
      <c r="D82" s="40">
        <v>1</v>
      </c>
      <c r="E82" s="10">
        <v>1</v>
      </c>
      <c r="F82" s="65">
        <f>SUM(D82:E82)</f>
        <v>2</v>
      </c>
      <c r="G82" s="40">
        <v>3</v>
      </c>
      <c r="H82" s="10">
        <v>1</v>
      </c>
      <c r="I82" s="65">
        <f>SUM(G82:H82)</f>
        <v>4</v>
      </c>
      <c r="J82" s="40">
        <v>3</v>
      </c>
      <c r="K82" s="10">
        <v>2</v>
      </c>
      <c r="L82" s="65">
        <f t="shared" si="21"/>
        <v>5</v>
      </c>
      <c r="M82" s="159">
        <f t="shared" si="22"/>
        <v>6</v>
      </c>
      <c r="N82" s="58">
        <f t="shared" si="23"/>
        <v>3</v>
      </c>
      <c r="O82" s="65">
        <f>SUM(M82:N82)</f>
        <v>9</v>
      </c>
    </row>
    <row r="83" spans="1:15" ht="12.75">
      <c r="A83" s="297" t="s">
        <v>46</v>
      </c>
      <c r="B83" s="298" t="s">
        <v>41</v>
      </c>
      <c r="C83" s="168" t="s">
        <v>20</v>
      </c>
      <c r="D83" s="40">
        <v>2</v>
      </c>
      <c r="E83" s="10">
        <v>1</v>
      </c>
      <c r="F83" s="65">
        <f aca="true" t="shared" si="25" ref="F83:F90">SUM(D83:E83)</f>
        <v>3</v>
      </c>
      <c r="G83" s="40">
        <v>4</v>
      </c>
      <c r="H83" s="10">
        <v>2</v>
      </c>
      <c r="I83" s="65">
        <f aca="true" t="shared" si="26" ref="I83:I90">SUM(G83:H83)</f>
        <v>6</v>
      </c>
      <c r="J83" s="40">
        <v>3</v>
      </c>
      <c r="K83" s="10">
        <v>0</v>
      </c>
      <c r="L83" s="65">
        <f t="shared" si="21"/>
        <v>3</v>
      </c>
      <c r="M83" s="159">
        <f t="shared" si="22"/>
        <v>7</v>
      </c>
      <c r="N83" s="58">
        <f t="shared" si="23"/>
        <v>2</v>
      </c>
      <c r="O83" s="65">
        <f t="shared" si="24"/>
        <v>9</v>
      </c>
    </row>
    <row r="84" spans="1:15" ht="12.75">
      <c r="A84" s="297" t="s">
        <v>47</v>
      </c>
      <c r="B84" s="298" t="s">
        <v>41</v>
      </c>
      <c r="C84" s="168" t="s">
        <v>20</v>
      </c>
      <c r="D84" s="40">
        <v>2</v>
      </c>
      <c r="E84" s="10">
        <v>1</v>
      </c>
      <c r="F84" s="65">
        <f t="shared" si="25"/>
        <v>3</v>
      </c>
      <c r="G84" s="357">
        <v>3</v>
      </c>
      <c r="H84" s="358">
        <v>3</v>
      </c>
      <c r="I84" s="65">
        <f t="shared" si="26"/>
        <v>6</v>
      </c>
      <c r="J84" s="40">
        <v>2</v>
      </c>
      <c r="K84" s="10">
        <v>3</v>
      </c>
      <c r="L84" s="65">
        <f t="shared" si="21"/>
        <v>5</v>
      </c>
      <c r="M84" s="159">
        <f t="shared" si="22"/>
        <v>5</v>
      </c>
      <c r="N84" s="58">
        <f t="shared" si="23"/>
        <v>6</v>
      </c>
      <c r="O84" s="65">
        <f t="shared" si="24"/>
        <v>11</v>
      </c>
    </row>
    <row r="85" spans="1:15" ht="12.75">
      <c r="A85" s="297" t="s">
        <v>48</v>
      </c>
      <c r="B85" s="298" t="s">
        <v>41</v>
      </c>
      <c r="C85" s="168" t="s">
        <v>20</v>
      </c>
      <c r="D85" s="40">
        <v>0</v>
      </c>
      <c r="E85" s="10">
        <v>6</v>
      </c>
      <c r="F85" s="65">
        <f t="shared" si="25"/>
        <v>6</v>
      </c>
      <c r="G85" s="357">
        <v>2</v>
      </c>
      <c r="H85" s="358">
        <v>2</v>
      </c>
      <c r="I85" s="65">
        <f t="shared" si="26"/>
        <v>4</v>
      </c>
      <c r="J85" s="40">
        <v>0</v>
      </c>
      <c r="K85" s="10">
        <v>0</v>
      </c>
      <c r="L85" s="65">
        <f t="shared" si="21"/>
        <v>0</v>
      </c>
      <c r="M85" s="159">
        <f t="shared" si="22"/>
        <v>2</v>
      </c>
      <c r="N85" s="58">
        <f t="shared" si="23"/>
        <v>2</v>
      </c>
      <c r="O85" s="24">
        <f t="shared" si="24"/>
        <v>4</v>
      </c>
    </row>
    <row r="86" spans="1:15" ht="12.75">
      <c r="A86" s="297" t="s">
        <v>49</v>
      </c>
      <c r="B86" s="298" t="s">
        <v>41</v>
      </c>
      <c r="C86" s="168" t="s">
        <v>20</v>
      </c>
      <c r="D86" s="40">
        <v>5</v>
      </c>
      <c r="E86" s="10">
        <v>0</v>
      </c>
      <c r="F86" s="65">
        <f t="shared" si="25"/>
        <v>5</v>
      </c>
      <c r="G86" s="357">
        <v>0</v>
      </c>
      <c r="H86" s="358">
        <v>0</v>
      </c>
      <c r="I86" s="65">
        <f t="shared" si="26"/>
        <v>0</v>
      </c>
      <c r="J86" s="40">
        <v>0</v>
      </c>
      <c r="K86" s="10">
        <v>0</v>
      </c>
      <c r="L86" s="65">
        <f t="shared" si="21"/>
        <v>0</v>
      </c>
      <c r="M86" s="159">
        <f t="shared" si="22"/>
        <v>0</v>
      </c>
      <c r="N86" s="58">
        <f t="shared" si="23"/>
        <v>0</v>
      </c>
      <c r="O86" s="65">
        <f t="shared" si="24"/>
        <v>0</v>
      </c>
    </row>
    <row r="87" spans="1:15" ht="12.75">
      <c r="A87" s="297" t="s">
        <v>175</v>
      </c>
      <c r="B87" s="298" t="s">
        <v>41</v>
      </c>
      <c r="C87" s="168" t="s">
        <v>20</v>
      </c>
      <c r="D87" s="40">
        <v>4</v>
      </c>
      <c r="E87" s="10">
        <v>0</v>
      </c>
      <c r="F87" s="65">
        <f t="shared" si="25"/>
        <v>4</v>
      </c>
      <c r="G87" s="357">
        <v>6</v>
      </c>
      <c r="H87" s="358">
        <v>0</v>
      </c>
      <c r="I87" s="65">
        <f t="shared" si="26"/>
        <v>6</v>
      </c>
      <c r="J87" s="40">
        <v>2</v>
      </c>
      <c r="K87" s="10">
        <v>0</v>
      </c>
      <c r="L87" s="65">
        <f t="shared" si="21"/>
        <v>2</v>
      </c>
      <c r="M87" s="159">
        <f t="shared" si="22"/>
        <v>8</v>
      </c>
      <c r="N87" s="58">
        <f t="shared" si="23"/>
        <v>0</v>
      </c>
      <c r="O87" s="65">
        <f t="shared" si="24"/>
        <v>8</v>
      </c>
    </row>
    <row r="88" spans="1:15" ht="12.75">
      <c r="A88" s="297" t="s">
        <v>50</v>
      </c>
      <c r="B88" s="298" t="s">
        <v>41</v>
      </c>
      <c r="C88" s="168" t="s">
        <v>20</v>
      </c>
      <c r="D88" s="40">
        <v>0</v>
      </c>
      <c r="E88" s="10">
        <v>0</v>
      </c>
      <c r="F88" s="65">
        <f t="shared" si="25"/>
        <v>0</v>
      </c>
      <c r="G88" s="40">
        <v>10</v>
      </c>
      <c r="H88" s="10">
        <v>1</v>
      </c>
      <c r="I88" s="65">
        <f t="shared" si="26"/>
        <v>11</v>
      </c>
      <c r="J88" s="40">
        <v>4</v>
      </c>
      <c r="K88" s="10">
        <v>1</v>
      </c>
      <c r="L88" s="65">
        <f t="shared" si="21"/>
        <v>5</v>
      </c>
      <c r="M88" s="159">
        <f>SUM(G88,J88)</f>
        <v>14</v>
      </c>
      <c r="N88" s="58">
        <f>SUM(H88,K88)</f>
        <v>2</v>
      </c>
      <c r="O88" s="65">
        <f t="shared" si="24"/>
        <v>16</v>
      </c>
    </row>
    <row r="89" spans="1:15" ht="12.75">
      <c r="A89" s="297" t="s">
        <v>51</v>
      </c>
      <c r="B89" s="298" t="s">
        <v>43</v>
      </c>
      <c r="C89" s="168" t="s">
        <v>20</v>
      </c>
      <c r="D89" s="40">
        <v>0</v>
      </c>
      <c r="E89" s="10">
        <v>0</v>
      </c>
      <c r="F89" s="65">
        <f t="shared" si="25"/>
        <v>0</v>
      </c>
      <c r="G89" s="40">
        <v>0</v>
      </c>
      <c r="H89" s="10">
        <v>0</v>
      </c>
      <c r="I89" s="65">
        <f t="shared" si="26"/>
        <v>0</v>
      </c>
      <c r="J89" s="40">
        <v>0</v>
      </c>
      <c r="K89" s="10">
        <v>0</v>
      </c>
      <c r="L89" s="65">
        <f t="shared" si="21"/>
        <v>0</v>
      </c>
      <c r="M89" s="159">
        <f t="shared" si="22"/>
        <v>0</v>
      </c>
      <c r="N89" s="58">
        <f t="shared" si="23"/>
        <v>0</v>
      </c>
      <c r="O89" s="65">
        <f t="shared" si="24"/>
        <v>0</v>
      </c>
    </row>
    <row r="90" spans="1:15" ht="12.75">
      <c r="A90" s="308" t="s">
        <v>229</v>
      </c>
      <c r="B90" s="298" t="s">
        <v>41</v>
      </c>
      <c r="C90" s="168" t="s">
        <v>20</v>
      </c>
      <c r="D90" s="40">
        <v>0</v>
      </c>
      <c r="E90" s="10">
        <v>0</v>
      </c>
      <c r="F90" s="65">
        <f t="shared" si="25"/>
        <v>0</v>
      </c>
      <c r="G90" s="40">
        <v>0</v>
      </c>
      <c r="H90" s="10">
        <v>0</v>
      </c>
      <c r="I90" s="65">
        <f t="shared" si="26"/>
        <v>0</v>
      </c>
      <c r="J90" s="40">
        <v>0</v>
      </c>
      <c r="K90" s="10">
        <v>0</v>
      </c>
      <c r="L90" s="65">
        <f>SUM(J90:K90)</f>
        <v>0</v>
      </c>
      <c r="M90" s="159">
        <f>SUM(G90,J90)</f>
        <v>0</v>
      </c>
      <c r="N90" s="58">
        <f>SUM(H90,K90)</f>
        <v>0</v>
      </c>
      <c r="O90" s="65">
        <f t="shared" si="24"/>
        <v>0</v>
      </c>
    </row>
    <row r="91" spans="1:15" ht="13.5" thickBot="1">
      <c r="A91" s="308" t="s">
        <v>52</v>
      </c>
      <c r="B91" s="101" t="s">
        <v>41</v>
      </c>
      <c r="C91" s="211" t="s">
        <v>20</v>
      </c>
      <c r="D91" s="55">
        <v>1</v>
      </c>
      <c r="E91" s="11">
        <v>0</v>
      </c>
      <c r="F91" s="26">
        <f>SUM(D91:E91)</f>
        <v>1</v>
      </c>
      <c r="G91" s="359">
        <v>3</v>
      </c>
      <c r="H91" s="360">
        <v>0</v>
      </c>
      <c r="I91" s="26">
        <f>SUM(G91:H91)</f>
        <v>3</v>
      </c>
      <c r="J91" s="25">
        <v>1</v>
      </c>
      <c r="K91" s="11">
        <v>0</v>
      </c>
      <c r="L91" s="26">
        <f t="shared" si="21"/>
        <v>1</v>
      </c>
      <c r="M91" s="159">
        <f t="shared" si="22"/>
        <v>4</v>
      </c>
      <c r="N91" s="58">
        <f t="shared" si="23"/>
        <v>0</v>
      </c>
      <c r="O91" s="136">
        <f t="shared" si="24"/>
        <v>4</v>
      </c>
    </row>
    <row r="92" spans="1:15" ht="13.5" thickBot="1">
      <c r="A92" s="398" t="s">
        <v>30</v>
      </c>
      <c r="B92" s="398"/>
      <c r="C92" s="398"/>
      <c r="D92" s="37">
        <f aca="true" t="shared" si="27" ref="D92:N92">SUM(D81:D91)</f>
        <v>15</v>
      </c>
      <c r="E92" s="37">
        <f t="shared" si="27"/>
        <v>9</v>
      </c>
      <c r="F92" s="37">
        <f t="shared" si="27"/>
        <v>24</v>
      </c>
      <c r="G92" s="54">
        <f t="shared" si="27"/>
        <v>31</v>
      </c>
      <c r="H92" s="54">
        <f t="shared" si="27"/>
        <v>9</v>
      </c>
      <c r="I92" s="54">
        <f t="shared" si="27"/>
        <v>40</v>
      </c>
      <c r="J92" s="37">
        <f t="shared" si="27"/>
        <v>15</v>
      </c>
      <c r="K92" s="37">
        <f t="shared" si="27"/>
        <v>6</v>
      </c>
      <c r="L92" s="37">
        <f t="shared" si="27"/>
        <v>21</v>
      </c>
      <c r="M92" s="37">
        <f t="shared" si="27"/>
        <v>46</v>
      </c>
      <c r="N92" s="37">
        <f t="shared" si="27"/>
        <v>15</v>
      </c>
      <c r="O92" s="37">
        <f>SUM(O81:O91)</f>
        <v>61</v>
      </c>
    </row>
    <row r="93" spans="1:15" ht="13.5" thickBot="1">
      <c r="A93" s="13"/>
      <c r="B93" s="13"/>
      <c r="C93" s="1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3.5" thickBot="1">
      <c r="A94" s="35" t="s">
        <v>31</v>
      </c>
      <c r="B94" s="61" t="s">
        <v>39</v>
      </c>
      <c r="C94" s="35" t="s">
        <v>9</v>
      </c>
      <c r="D94" s="47" t="s">
        <v>15</v>
      </c>
      <c r="E94" s="47" t="s">
        <v>16</v>
      </c>
      <c r="F94" s="47" t="s">
        <v>17</v>
      </c>
      <c r="G94" s="47" t="s">
        <v>15</v>
      </c>
      <c r="H94" s="47" t="s">
        <v>16</v>
      </c>
      <c r="I94" s="47" t="s">
        <v>17</v>
      </c>
      <c r="J94" s="47" t="s">
        <v>15</v>
      </c>
      <c r="K94" s="47" t="s">
        <v>16</v>
      </c>
      <c r="L94" s="47" t="s">
        <v>17</v>
      </c>
      <c r="M94" s="88" t="s">
        <v>15</v>
      </c>
      <c r="N94" s="34" t="s">
        <v>16</v>
      </c>
      <c r="O94" s="47" t="s">
        <v>17</v>
      </c>
    </row>
    <row r="95" spans="1:15" ht="12.75">
      <c r="A95" s="80" t="s">
        <v>147</v>
      </c>
      <c r="B95" s="91" t="s">
        <v>41</v>
      </c>
      <c r="C95" s="96" t="s">
        <v>20</v>
      </c>
      <c r="D95" s="45">
        <v>0</v>
      </c>
      <c r="E95" s="6">
        <v>0</v>
      </c>
      <c r="F95" s="64">
        <f>SUM(D95:E95)</f>
        <v>0</v>
      </c>
      <c r="G95" s="45">
        <v>0</v>
      </c>
      <c r="H95" s="6">
        <v>0</v>
      </c>
      <c r="I95" s="64">
        <f>SUM(G95:H95)</f>
        <v>0</v>
      </c>
      <c r="J95" s="45">
        <v>0</v>
      </c>
      <c r="K95" s="6">
        <v>0</v>
      </c>
      <c r="L95" s="64">
        <f>SUM(J95:K95)</f>
        <v>0</v>
      </c>
      <c r="M95" s="354">
        <f aca="true" t="shared" si="28" ref="M95:N97">SUM(G95,J95)</f>
        <v>0</v>
      </c>
      <c r="N95" s="71">
        <f t="shared" si="28"/>
        <v>0</v>
      </c>
      <c r="O95" s="64">
        <f>SUM(M95:N95)</f>
        <v>0</v>
      </c>
    </row>
    <row r="96" spans="1:15" ht="12.75">
      <c r="A96" s="80" t="s">
        <v>233</v>
      </c>
      <c r="B96" s="91" t="s">
        <v>41</v>
      </c>
      <c r="C96" s="96" t="s">
        <v>20</v>
      </c>
      <c r="D96" s="43">
        <v>0</v>
      </c>
      <c r="E96" s="9">
        <v>0</v>
      </c>
      <c r="F96" s="24">
        <f>SUM(D96:E96)</f>
        <v>0</v>
      </c>
      <c r="G96" s="43">
        <v>0</v>
      </c>
      <c r="H96" s="9">
        <v>0</v>
      </c>
      <c r="I96" s="24">
        <f>SUM(G96:H96)</f>
        <v>0</v>
      </c>
      <c r="J96" s="43">
        <v>0</v>
      </c>
      <c r="K96" s="9">
        <v>0</v>
      </c>
      <c r="L96" s="24">
        <f>SUM(J96:K96)</f>
        <v>0</v>
      </c>
      <c r="M96" s="69">
        <f t="shared" si="28"/>
        <v>0</v>
      </c>
      <c r="N96" s="58">
        <f t="shared" si="28"/>
        <v>0</v>
      </c>
      <c r="O96" s="24">
        <f>SUM(M96:N96)</f>
        <v>0</v>
      </c>
    </row>
    <row r="97" spans="1:15" ht="13.5" thickBot="1">
      <c r="A97" s="177" t="s">
        <v>174</v>
      </c>
      <c r="B97" s="101" t="s">
        <v>43</v>
      </c>
      <c r="C97" s="105" t="s">
        <v>20</v>
      </c>
      <c r="D97" s="106">
        <v>0</v>
      </c>
      <c r="E97" s="107">
        <v>0</v>
      </c>
      <c r="F97" s="78">
        <f>SUM(D97:E97)</f>
        <v>0</v>
      </c>
      <c r="G97" s="55">
        <v>0</v>
      </c>
      <c r="H97" s="52">
        <v>0</v>
      </c>
      <c r="I97" s="78">
        <f>SUM(G97:H97)</f>
        <v>0</v>
      </c>
      <c r="J97" s="55">
        <v>0</v>
      </c>
      <c r="K97" s="52">
        <v>0</v>
      </c>
      <c r="L97" s="78">
        <f>SUM(J97:K97)</f>
        <v>0</v>
      </c>
      <c r="M97" s="69">
        <f t="shared" si="28"/>
        <v>0</v>
      </c>
      <c r="N97" s="58">
        <f t="shared" si="28"/>
        <v>0</v>
      </c>
      <c r="O97" s="78">
        <f>SUM(M97:N97)</f>
        <v>0</v>
      </c>
    </row>
    <row r="98" spans="1:15" ht="13.5" thickBot="1">
      <c r="A98" s="402" t="s">
        <v>30</v>
      </c>
      <c r="B98" s="403"/>
      <c r="C98" s="403"/>
      <c r="D98" s="74">
        <f>SUM(D95:D97)</f>
        <v>0</v>
      </c>
      <c r="E98" s="74">
        <f aca="true" t="shared" si="29" ref="E98:N98">SUM(E95:E97)</f>
        <v>0</v>
      </c>
      <c r="F98" s="37">
        <f t="shared" si="29"/>
        <v>0</v>
      </c>
      <c r="G98" s="87">
        <f t="shared" si="29"/>
        <v>0</v>
      </c>
      <c r="H98" s="53">
        <f t="shared" si="29"/>
        <v>0</v>
      </c>
      <c r="I98" s="53">
        <f t="shared" si="29"/>
        <v>0</v>
      </c>
      <c r="J98" s="74">
        <f t="shared" si="29"/>
        <v>0</v>
      </c>
      <c r="K98" s="74">
        <f t="shared" si="29"/>
        <v>0</v>
      </c>
      <c r="L98" s="37">
        <f t="shared" si="29"/>
        <v>0</v>
      </c>
      <c r="M98" s="87">
        <f t="shared" si="29"/>
        <v>0</v>
      </c>
      <c r="N98" s="53">
        <f t="shared" si="29"/>
        <v>0</v>
      </c>
      <c r="O98" s="37">
        <f>SUM(O95:O97)</f>
        <v>0</v>
      </c>
    </row>
    <row r="99" spans="1:15" ht="13.5" thickBot="1">
      <c r="A99" s="404" t="s">
        <v>37</v>
      </c>
      <c r="B99" s="405"/>
      <c r="C99" s="405"/>
      <c r="D99" s="178">
        <f>SUM(D78,D92,D98)</f>
        <v>162</v>
      </c>
      <c r="E99" s="178">
        <f aca="true" t="shared" si="30" ref="E99:M99">SUM(E78,E92,E98)</f>
        <v>170</v>
      </c>
      <c r="F99" s="178">
        <f t="shared" si="30"/>
        <v>332</v>
      </c>
      <c r="G99" s="178">
        <f t="shared" si="30"/>
        <v>178</v>
      </c>
      <c r="H99" s="178">
        <f t="shared" si="30"/>
        <v>166</v>
      </c>
      <c r="I99" s="178">
        <f t="shared" si="30"/>
        <v>344</v>
      </c>
      <c r="J99" s="178">
        <f t="shared" si="30"/>
        <v>1099</v>
      </c>
      <c r="K99" s="178">
        <f t="shared" si="30"/>
        <v>982</v>
      </c>
      <c r="L99" s="178">
        <f t="shared" si="30"/>
        <v>2081</v>
      </c>
      <c r="M99" s="178">
        <f t="shared" si="30"/>
        <v>1277</v>
      </c>
      <c r="N99" s="178">
        <f>SUM(N78,N92,N98)</f>
        <v>1148</v>
      </c>
      <c r="O99" s="178">
        <f>SUM(O78,O92,O98)</f>
        <v>2425</v>
      </c>
    </row>
    <row r="100" spans="1:15" ht="12.75">
      <c r="A100" s="50"/>
      <c r="B100" s="50"/>
      <c r="C100" s="50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ht="15.75" thickBot="1">
      <c r="A101" s="149"/>
    </row>
    <row r="102" spans="1:15" ht="13.5" thickBot="1">
      <c r="A102" s="389" t="s">
        <v>53</v>
      </c>
      <c r="B102" s="389"/>
      <c r="C102" s="389"/>
      <c r="D102" s="389"/>
      <c r="E102" s="389"/>
      <c r="F102" s="389"/>
      <c r="G102" s="392" t="s">
        <v>6</v>
      </c>
      <c r="H102" s="392"/>
      <c r="I102" s="392"/>
      <c r="J102" s="392"/>
      <c r="K102" s="392"/>
      <c r="L102" s="392"/>
      <c r="M102" s="392"/>
      <c r="N102" s="392"/>
      <c r="O102" s="392"/>
    </row>
    <row r="103" spans="1:15" ht="13.5" thickBot="1">
      <c r="A103" s="35" t="s">
        <v>7</v>
      </c>
      <c r="B103" s="383" t="s">
        <v>39</v>
      </c>
      <c r="C103" s="390" t="s">
        <v>9</v>
      </c>
      <c r="D103" s="382" t="s">
        <v>10</v>
      </c>
      <c r="E103" s="382"/>
      <c r="F103" s="382"/>
      <c r="G103" s="382" t="s">
        <v>11</v>
      </c>
      <c r="H103" s="382"/>
      <c r="I103" s="382"/>
      <c r="J103" s="382" t="s">
        <v>12</v>
      </c>
      <c r="K103" s="382"/>
      <c r="L103" s="382"/>
      <c r="M103" s="382" t="s">
        <v>13</v>
      </c>
      <c r="N103" s="382"/>
      <c r="O103" s="382"/>
    </row>
    <row r="104" spans="1:15" ht="13.5" thickBot="1">
      <c r="A104" s="35" t="s">
        <v>14</v>
      </c>
      <c r="B104" s="384"/>
      <c r="C104" s="415"/>
      <c r="D104" s="34" t="s">
        <v>15</v>
      </c>
      <c r="E104" s="34" t="s">
        <v>16</v>
      </c>
      <c r="F104" s="34" t="s">
        <v>17</v>
      </c>
      <c r="G104" s="34" t="s">
        <v>15</v>
      </c>
      <c r="H104" s="34" t="s">
        <v>16</v>
      </c>
      <c r="I104" s="34" t="s">
        <v>17</v>
      </c>
      <c r="J104" s="34" t="s">
        <v>15</v>
      </c>
      <c r="K104" s="34" t="s">
        <v>16</v>
      </c>
      <c r="L104" s="34" t="s">
        <v>17</v>
      </c>
      <c r="M104" s="34" t="s">
        <v>15</v>
      </c>
      <c r="N104" s="34" t="s">
        <v>16</v>
      </c>
      <c r="O104" s="34" t="s">
        <v>17</v>
      </c>
    </row>
    <row r="105" spans="1:15" ht="12.75">
      <c r="A105" s="166" t="s">
        <v>24</v>
      </c>
      <c r="B105" s="167" t="s">
        <v>54</v>
      </c>
      <c r="C105" s="179" t="s">
        <v>55</v>
      </c>
      <c r="D105" s="45">
        <v>8</v>
      </c>
      <c r="E105" s="6">
        <v>18</v>
      </c>
      <c r="F105" s="133">
        <f>SUM(D105:E105)</f>
        <v>26</v>
      </c>
      <c r="G105" s="45">
        <v>9</v>
      </c>
      <c r="H105" s="6">
        <v>14</v>
      </c>
      <c r="I105" s="133">
        <f>SUM(G105:H105)</f>
        <v>23</v>
      </c>
      <c r="J105" s="45">
        <v>90</v>
      </c>
      <c r="K105" s="6">
        <v>119</v>
      </c>
      <c r="L105" s="64">
        <f>SUM(J105:K105)</f>
        <v>209</v>
      </c>
      <c r="M105" s="70">
        <f>SUM(G105,J105)</f>
        <v>99</v>
      </c>
      <c r="N105" s="71">
        <f>SUM(H105,K105)</f>
        <v>133</v>
      </c>
      <c r="O105" s="133">
        <f aca="true" t="shared" si="31" ref="O105:O112">SUM(M105:N105)</f>
        <v>232</v>
      </c>
    </row>
    <row r="106" spans="1:15" ht="13.5" customHeight="1">
      <c r="A106" s="297" t="s">
        <v>56</v>
      </c>
      <c r="B106" s="298" t="s">
        <v>139</v>
      </c>
      <c r="C106" s="39" t="s">
        <v>55</v>
      </c>
      <c r="D106" s="40">
        <v>0</v>
      </c>
      <c r="E106" s="10">
        <v>0</v>
      </c>
      <c r="F106" s="65">
        <f aca="true" t="shared" si="32" ref="F106:F112">SUM(D106:E106)</f>
        <v>0</v>
      </c>
      <c r="G106" s="40">
        <v>0</v>
      </c>
      <c r="H106" s="10">
        <v>0</v>
      </c>
      <c r="I106" s="65">
        <f aca="true" t="shared" si="33" ref="I106:I112">SUM(G106:H106)</f>
        <v>0</v>
      </c>
      <c r="J106" s="40">
        <v>6</v>
      </c>
      <c r="K106" s="10">
        <v>9</v>
      </c>
      <c r="L106" s="24">
        <f aca="true" t="shared" si="34" ref="L106:L112">SUM(J106:K106)</f>
        <v>15</v>
      </c>
      <c r="M106" s="159">
        <f aca="true" t="shared" si="35" ref="M106:M112">SUM(G106,J106)</f>
        <v>6</v>
      </c>
      <c r="N106" s="58">
        <f aca="true" t="shared" si="36" ref="N106:N111">SUM(H106,K106)</f>
        <v>9</v>
      </c>
      <c r="O106" s="65">
        <f t="shared" si="31"/>
        <v>15</v>
      </c>
    </row>
    <row r="107" spans="1:15" ht="13.5" customHeight="1">
      <c r="A107" s="297" t="s">
        <v>202</v>
      </c>
      <c r="B107" s="298" t="s">
        <v>58</v>
      </c>
      <c r="C107" s="29" t="s">
        <v>55</v>
      </c>
      <c r="D107" s="40">
        <v>0</v>
      </c>
      <c r="E107" s="10">
        <v>0</v>
      </c>
      <c r="F107" s="65">
        <f t="shared" si="32"/>
        <v>0</v>
      </c>
      <c r="G107" s="40">
        <v>0</v>
      </c>
      <c r="H107" s="10">
        <v>0</v>
      </c>
      <c r="I107" s="65">
        <f>SUM(G107:H107)</f>
        <v>0</v>
      </c>
      <c r="J107" s="40">
        <v>251</v>
      </c>
      <c r="K107" s="10">
        <v>305</v>
      </c>
      <c r="L107" s="24">
        <f>SUM(J107:K107)</f>
        <v>556</v>
      </c>
      <c r="M107" s="159">
        <f>SUM(G107,J107)</f>
        <v>251</v>
      </c>
      <c r="N107" s="58">
        <f>SUM(H107,K107)</f>
        <v>305</v>
      </c>
      <c r="O107" s="65">
        <f>SUM(M107:N107)</f>
        <v>556</v>
      </c>
    </row>
    <row r="108" spans="1:15" ht="12.75">
      <c r="A108" s="297" t="s">
        <v>57</v>
      </c>
      <c r="B108" s="298" t="s">
        <v>58</v>
      </c>
      <c r="C108" s="29" t="s">
        <v>55</v>
      </c>
      <c r="D108" s="40">
        <v>67</v>
      </c>
      <c r="E108" s="10">
        <v>77</v>
      </c>
      <c r="F108" s="65">
        <f t="shared" si="32"/>
        <v>144</v>
      </c>
      <c r="G108" s="40">
        <v>62</v>
      </c>
      <c r="H108" s="10">
        <v>79</v>
      </c>
      <c r="I108" s="65">
        <f t="shared" si="33"/>
        <v>141</v>
      </c>
      <c r="J108" s="40">
        <v>221</v>
      </c>
      <c r="K108" s="10">
        <v>249</v>
      </c>
      <c r="L108" s="24">
        <f t="shared" si="34"/>
        <v>470</v>
      </c>
      <c r="M108" s="159">
        <f t="shared" si="35"/>
        <v>283</v>
      </c>
      <c r="N108" s="58">
        <f t="shared" si="36"/>
        <v>328</v>
      </c>
      <c r="O108" s="65">
        <f t="shared" si="31"/>
        <v>611</v>
      </c>
    </row>
    <row r="109" spans="1:15" ht="12.75">
      <c r="A109" s="308" t="s">
        <v>60</v>
      </c>
      <c r="B109" s="101" t="s">
        <v>59</v>
      </c>
      <c r="C109" s="39" t="s">
        <v>55</v>
      </c>
      <c r="D109" s="40">
        <v>6</v>
      </c>
      <c r="E109" s="10">
        <v>6</v>
      </c>
      <c r="F109" s="65">
        <f t="shared" si="32"/>
        <v>12</v>
      </c>
      <c r="G109" s="40">
        <v>6</v>
      </c>
      <c r="H109" s="10">
        <v>6</v>
      </c>
      <c r="I109" s="65">
        <f>SUM(G109:H109)</f>
        <v>12</v>
      </c>
      <c r="J109" s="40">
        <v>30</v>
      </c>
      <c r="K109" s="10">
        <v>26</v>
      </c>
      <c r="L109" s="24">
        <f>SUM(J109:K109)</f>
        <v>56</v>
      </c>
      <c r="M109" s="159">
        <f t="shared" si="35"/>
        <v>36</v>
      </c>
      <c r="N109" s="58">
        <f t="shared" si="36"/>
        <v>32</v>
      </c>
      <c r="O109" s="65">
        <f t="shared" si="31"/>
        <v>68</v>
      </c>
    </row>
    <row r="110" spans="1:15" ht="12.75">
      <c r="A110" s="297" t="s">
        <v>61</v>
      </c>
      <c r="B110" s="298" t="s">
        <v>59</v>
      </c>
      <c r="C110" s="29" t="s">
        <v>55</v>
      </c>
      <c r="D110" s="40">
        <v>12</v>
      </c>
      <c r="E110" s="10">
        <v>11</v>
      </c>
      <c r="F110" s="65">
        <f t="shared" si="32"/>
        <v>23</v>
      </c>
      <c r="G110" s="40">
        <v>12</v>
      </c>
      <c r="H110" s="10">
        <v>10</v>
      </c>
      <c r="I110" s="65">
        <f t="shared" si="33"/>
        <v>22</v>
      </c>
      <c r="J110" s="40">
        <v>164</v>
      </c>
      <c r="K110" s="10">
        <v>123</v>
      </c>
      <c r="L110" s="24">
        <f t="shared" si="34"/>
        <v>287</v>
      </c>
      <c r="M110" s="159">
        <f t="shared" si="35"/>
        <v>176</v>
      </c>
      <c r="N110" s="58">
        <f t="shared" si="36"/>
        <v>133</v>
      </c>
      <c r="O110" s="65">
        <f t="shared" si="31"/>
        <v>309</v>
      </c>
    </row>
    <row r="111" spans="1:15" ht="12.75">
      <c r="A111" s="80" t="s">
        <v>62</v>
      </c>
      <c r="B111" s="91" t="s">
        <v>59</v>
      </c>
      <c r="C111" s="39" t="s">
        <v>55</v>
      </c>
      <c r="D111" s="43">
        <v>2</v>
      </c>
      <c r="E111" s="9">
        <v>6</v>
      </c>
      <c r="F111" s="65">
        <f t="shared" si="32"/>
        <v>8</v>
      </c>
      <c r="G111" s="43">
        <v>2</v>
      </c>
      <c r="H111" s="9">
        <v>7</v>
      </c>
      <c r="I111" s="65">
        <f>SUM(G111:H111)</f>
        <v>9</v>
      </c>
      <c r="J111" s="43">
        <v>31</v>
      </c>
      <c r="K111" s="9">
        <v>17</v>
      </c>
      <c r="L111" s="24">
        <f t="shared" si="34"/>
        <v>48</v>
      </c>
      <c r="M111" s="159">
        <f t="shared" si="35"/>
        <v>33</v>
      </c>
      <c r="N111" s="58">
        <f t="shared" si="36"/>
        <v>24</v>
      </c>
      <c r="O111" s="65">
        <f t="shared" si="31"/>
        <v>57</v>
      </c>
    </row>
    <row r="112" spans="1:15" ht="13.5" thickBot="1">
      <c r="A112" s="308" t="s">
        <v>63</v>
      </c>
      <c r="B112" s="101" t="s">
        <v>59</v>
      </c>
      <c r="C112" s="104" t="s">
        <v>55</v>
      </c>
      <c r="D112" s="55">
        <v>4</v>
      </c>
      <c r="E112" s="52">
        <v>7</v>
      </c>
      <c r="F112" s="26">
        <f t="shared" si="32"/>
        <v>11</v>
      </c>
      <c r="G112" s="55">
        <v>3</v>
      </c>
      <c r="H112" s="52">
        <v>8</v>
      </c>
      <c r="I112" s="26">
        <f t="shared" si="33"/>
        <v>11</v>
      </c>
      <c r="J112" s="55">
        <v>46</v>
      </c>
      <c r="K112" s="52">
        <v>57</v>
      </c>
      <c r="L112" s="26">
        <f t="shared" si="34"/>
        <v>103</v>
      </c>
      <c r="M112" s="159">
        <f t="shared" si="35"/>
        <v>49</v>
      </c>
      <c r="N112" s="58">
        <f>SUM(H112,K112)</f>
        <v>65</v>
      </c>
      <c r="O112" s="136">
        <f t="shared" si="31"/>
        <v>114</v>
      </c>
    </row>
    <row r="113" spans="1:15" ht="13.5" thickBot="1">
      <c r="A113" s="397" t="s">
        <v>30</v>
      </c>
      <c r="B113" s="397"/>
      <c r="C113" s="397"/>
      <c r="D113" s="180">
        <f>SUM(D105:D112)</f>
        <v>99</v>
      </c>
      <c r="E113" s="180">
        <f aca="true" t="shared" si="37" ref="E113:O113">SUM(E105:E112)</f>
        <v>125</v>
      </c>
      <c r="F113" s="180">
        <f t="shared" si="37"/>
        <v>224</v>
      </c>
      <c r="G113" s="180">
        <f t="shared" si="37"/>
        <v>94</v>
      </c>
      <c r="H113" s="180">
        <f t="shared" si="37"/>
        <v>124</v>
      </c>
      <c r="I113" s="180">
        <f t="shared" si="37"/>
        <v>218</v>
      </c>
      <c r="J113" s="180">
        <f t="shared" si="37"/>
        <v>839</v>
      </c>
      <c r="K113" s="180">
        <f t="shared" si="37"/>
        <v>905</v>
      </c>
      <c r="L113" s="180">
        <f t="shared" si="37"/>
        <v>1744</v>
      </c>
      <c r="M113" s="180">
        <f t="shared" si="37"/>
        <v>933</v>
      </c>
      <c r="N113" s="180">
        <f t="shared" si="37"/>
        <v>1029</v>
      </c>
      <c r="O113" s="180">
        <f t="shared" si="37"/>
        <v>1962</v>
      </c>
    </row>
    <row r="114" spans="1:15" ht="13.5" thickBot="1">
      <c r="A114" s="13"/>
      <c r="B114" s="13"/>
      <c r="C114" s="1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ht="13.5" thickBot="1">
      <c r="A115" s="35" t="s">
        <v>34</v>
      </c>
      <c r="B115" s="61" t="s">
        <v>39</v>
      </c>
      <c r="C115" s="35" t="s">
        <v>9</v>
      </c>
      <c r="D115" s="34" t="s">
        <v>15</v>
      </c>
      <c r="E115" s="34" t="s">
        <v>16</v>
      </c>
      <c r="F115" s="88" t="s">
        <v>17</v>
      </c>
      <c r="G115" s="34" t="s">
        <v>15</v>
      </c>
      <c r="H115" s="34" t="s">
        <v>16</v>
      </c>
      <c r="I115" s="34" t="s">
        <v>17</v>
      </c>
      <c r="J115" s="34" t="s">
        <v>15</v>
      </c>
      <c r="K115" s="34" t="s">
        <v>16</v>
      </c>
      <c r="L115" s="34" t="s">
        <v>17</v>
      </c>
      <c r="M115" s="88" t="s">
        <v>15</v>
      </c>
      <c r="N115" s="34" t="s">
        <v>16</v>
      </c>
      <c r="O115" s="34" t="s">
        <v>17</v>
      </c>
    </row>
    <row r="116" spans="1:15" ht="13.5" thickBot="1">
      <c r="A116" s="80" t="s">
        <v>154</v>
      </c>
      <c r="B116" s="91" t="s">
        <v>58</v>
      </c>
      <c r="C116" s="39" t="s">
        <v>55</v>
      </c>
      <c r="D116" s="25">
        <v>0</v>
      </c>
      <c r="E116" s="11">
        <v>0</v>
      </c>
      <c r="F116" s="79">
        <f>SUM(D116:E116)</f>
        <v>0</v>
      </c>
      <c r="G116" s="43">
        <v>0</v>
      </c>
      <c r="H116" s="9">
        <v>0</v>
      </c>
      <c r="I116" s="65">
        <f>SUM(G116:H116)</f>
        <v>0</v>
      </c>
      <c r="J116" s="108">
        <v>0</v>
      </c>
      <c r="K116" s="109">
        <v>0</v>
      </c>
      <c r="L116" s="110">
        <f>SUM(J116:K116)</f>
        <v>0</v>
      </c>
      <c r="M116" s="355">
        <f>SUM(G116,J116)</f>
        <v>0</v>
      </c>
      <c r="N116" s="356">
        <f>SUM(H116,K116)</f>
        <v>0</v>
      </c>
      <c r="O116" s="21">
        <f>SUM(M116:N116)</f>
        <v>0</v>
      </c>
    </row>
    <row r="117" spans="1:15" ht="13.5" thickBot="1">
      <c r="A117" s="400" t="s">
        <v>30</v>
      </c>
      <c r="B117" s="400"/>
      <c r="C117" s="400"/>
      <c r="D117" s="54">
        <f>SUM(D116:D116)</f>
        <v>0</v>
      </c>
      <c r="E117" s="54">
        <f aca="true" t="shared" si="38" ref="E117:O117">SUM(E116:E116)</f>
        <v>0</v>
      </c>
      <c r="F117" s="54">
        <f t="shared" si="38"/>
        <v>0</v>
      </c>
      <c r="G117" s="37">
        <f t="shared" si="38"/>
        <v>0</v>
      </c>
      <c r="H117" s="37">
        <f t="shared" si="38"/>
        <v>0</v>
      </c>
      <c r="I117" s="37">
        <f t="shared" si="38"/>
        <v>0</v>
      </c>
      <c r="J117" s="37">
        <f t="shared" si="38"/>
        <v>0</v>
      </c>
      <c r="K117" s="37">
        <f t="shared" si="38"/>
        <v>0</v>
      </c>
      <c r="L117" s="37">
        <f t="shared" si="38"/>
        <v>0</v>
      </c>
      <c r="M117" s="89">
        <f>SUM(M116:M116)</f>
        <v>0</v>
      </c>
      <c r="N117" s="37">
        <f>SUM(N116:N116)</f>
        <v>0</v>
      </c>
      <c r="O117" s="37">
        <f t="shared" si="38"/>
        <v>0</v>
      </c>
    </row>
    <row r="118" spans="1:15" ht="12.75">
      <c r="A118" s="141"/>
      <c r="B118" s="141"/>
      <c r="C118" s="14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2.75">
      <c r="A119" s="141"/>
      <c r="B119" s="141"/>
      <c r="C119" s="14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2.75">
      <c r="A120" s="141"/>
      <c r="B120" s="141"/>
      <c r="C120" s="14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2.75">
      <c r="A121" s="141"/>
      <c r="B121" s="141"/>
      <c r="C121" s="14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2" customHeight="1" thickBot="1">
      <c r="A122" s="23"/>
      <c r="B122" s="23"/>
      <c r="C122" s="23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20.25" customHeight="1" thickBot="1">
      <c r="A123" s="35" t="s">
        <v>31</v>
      </c>
      <c r="B123" s="61" t="s">
        <v>39</v>
      </c>
      <c r="C123" s="35" t="s">
        <v>9</v>
      </c>
      <c r="D123" s="34" t="s">
        <v>15</v>
      </c>
      <c r="E123" s="34" t="s">
        <v>16</v>
      </c>
      <c r="F123" s="34" t="s">
        <v>17</v>
      </c>
      <c r="G123" s="34" t="s">
        <v>15</v>
      </c>
      <c r="H123" s="34" t="s">
        <v>16</v>
      </c>
      <c r="I123" s="34" t="s">
        <v>17</v>
      </c>
      <c r="J123" s="34" t="s">
        <v>15</v>
      </c>
      <c r="K123" s="34" t="s">
        <v>16</v>
      </c>
      <c r="L123" s="34" t="s">
        <v>17</v>
      </c>
      <c r="M123" s="88" t="s">
        <v>15</v>
      </c>
      <c r="N123" s="34" t="s">
        <v>16</v>
      </c>
      <c r="O123" s="34" t="s">
        <v>17</v>
      </c>
    </row>
    <row r="124" spans="1:15" ht="20.25" customHeight="1">
      <c r="A124" s="166" t="s">
        <v>64</v>
      </c>
      <c r="B124" s="167" t="s">
        <v>58</v>
      </c>
      <c r="C124" s="214" t="s">
        <v>55</v>
      </c>
      <c r="D124" s="98">
        <v>30</v>
      </c>
      <c r="E124" s="215">
        <v>13</v>
      </c>
      <c r="F124" s="64">
        <f>SUM(D124:E124)</f>
        <v>43</v>
      </c>
      <c r="G124" s="45">
        <v>19</v>
      </c>
      <c r="H124" s="7">
        <v>10</v>
      </c>
      <c r="I124" s="136">
        <f>SUM(G124:H124)</f>
        <v>29</v>
      </c>
      <c r="J124" s="292">
        <v>13</v>
      </c>
      <c r="K124" s="293">
        <v>11</v>
      </c>
      <c r="L124" s="216">
        <f>SUM(J124:K124)</f>
        <v>24</v>
      </c>
      <c r="M124" s="69">
        <f aca="true" t="shared" si="39" ref="M124:N128">SUM(G124,J124)</f>
        <v>32</v>
      </c>
      <c r="N124" s="58">
        <f t="shared" si="39"/>
        <v>21</v>
      </c>
      <c r="O124" s="8">
        <f>SUM(M124:N124)</f>
        <v>53</v>
      </c>
    </row>
    <row r="125" spans="1:15" ht="12.75">
      <c r="A125" s="297" t="s">
        <v>156</v>
      </c>
      <c r="B125" s="298" t="s">
        <v>157</v>
      </c>
      <c r="C125" s="217" t="s">
        <v>55</v>
      </c>
      <c r="D125" s="40">
        <v>0</v>
      </c>
      <c r="E125" s="218">
        <v>0</v>
      </c>
      <c r="F125" s="65">
        <f>SUM(D125:E125)</f>
        <v>0</v>
      </c>
      <c r="G125" s="40">
        <v>0</v>
      </c>
      <c r="H125" s="10">
        <v>0</v>
      </c>
      <c r="I125" s="136">
        <f>SUM(G125:H125)</f>
        <v>0</v>
      </c>
      <c r="J125" s="111">
        <v>4</v>
      </c>
      <c r="K125" s="112">
        <v>4</v>
      </c>
      <c r="L125" s="216">
        <f>SUM(J125:K125)</f>
        <v>8</v>
      </c>
      <c r="M125" s="69">
        <f t="shared" si="39"/>
        <v>4</v>
      </c>
      <c r="N125" s="58">
        <f t="shared" si="39"/>
        <v>4</v>
      </c>
      <c r="O125" s="65">
        <f>SUM(M125:N125)</f>
        <v>8</v>
      </c>
    </row>
    <row r="126" spans="1:15" ht="13.5" customHeight="1">
      <c r="A126" s="181" t="s">
        <v>174</v>
      </c>
      <c r="B126" s="181" t="s">
        <v>157</v>
      </c>
      <c r="C126" s="217" t="s">
        <v>55</v>
      </c>
      <c r="D126" s="40">
        <v>0</v>
      </c>
      <c r="E126" s="219">
        <v>0</v>
      </c>
      <c r="F126" s="136">
        <f>SUM(D126:E126)</f>
        <v>0</v>
      </c>
      <c r="G126" s="42">
        <v>0</v>
      </c>
      <c r="H126" s="12">
        <v>0</v>
      </c>
      <c r="I126" s="136">
        <f>SUM(G126:H126)</f>
        <v>0</v>
      </c>
      <c r="J126" s="113">
        <v>0</v>
      </c>
      <c r="K126" s="114">
        <v>0</v>
      </c>
      <c r="L126" s="216">
        <f>SUM(J126:K126)</f>
        <v>0</v>
      </c>
      <c r="M126" s="69">
        <f t="shared" si="39"/>
        <v>0</v>
      </c>
      <c r="N126" s="58">
        <f t="shared" si="39"/>
        <v>0</v>
      </c>
      <c r="O126" s="65">
        <f>SUM(M126:N126)</f>
        <v>0</v>
      </c>
    </row>
    <row r="127" spans="1:15" ht="13.5" customHeight="1">
      <c r="A127" s="297" t="s">
        <v>65</v>
      </c>
      <c r="B127" s="298" t="s">
        <v>59</v>
      </c>
      <c r="C127" s="217" t="s">
        <v>55</v>
      </c>
      <c r="D127" s="220">
        <v>0</v>
      </c>
      <c r="E127" s="115">
        <v>0</v>
      </c>
      <c r="F127" s="65">
        <f>SUM(D127:E127)</f>
        <v>0</v>
      </c>
      <c r="G127" s="40">
        <v>0</v>
      </c>
      <c r="H127" s="10">
        <v>0</v>
      </c>
      <c r="I127" s="65">
        <f>SUM(G127:H127)</f>
        <v>0</v>
      </c>
      <c r="J127" s="40">
        <v>8</v>
      </c>
      <c r="K127" s="10">
        <v>8</v>
      </c>
      <c r="L127" s="116">
        <f>SUM(J127:K127)</f>
        <v>16</v>
      </c>
      <c r="M127" s="69">
        <f t="shared" si="39"/>
        <v>8</v>
      </c>
      <c r="N127" s="58">
        <f t="shared" si="39"/>
        <v>8</v>
      </c>
      <c r="O127" s="65">
        <f>SUM(M127:N127)</f>
        <v>16</v>
      </c>
    </row>
    <row r="128" spans="1:15" ht="13.5" thickBot="1">
      <c r="A128" s="315" t="s">
        <v>62</v>
      </c>
      <c r="B128" s="316" t="s">
        <v>59</v>
      </c>
      <c r="C128" s="221" t="s">
        <v>55</v>
      </c>
      <c r="D128" s="106">
        <v>0</v>
      </c>
      <c r="E128" s="222">
        <v>0</v>
      </c>
      <c r="F128" s="26">
        <f>SUM(D128:E128)</f>
        <v>0</v>
      </c>
      <c r="G128" s="25">
        <v>0</v>
      </c>
      <c r="H128" s="11">
        <v>0</v>
      </c>
      <c r="I128" s="26">
        <f>SUM(G128:H128)</f>
        <v>0</v>
      </c>
      <c r="J128" s="25">
        <v>0</v>
      </c>
      <c r="K128" s="11">
        <v>0</v>
      </c>
      <c r="L128" s="117">
        <f>SUM(J128:K128)</f>
        <v>0</v>
      </c>
      <c r="M128" s="69">
        <f t="shared" si="39"/>
        <v>0</v>
      </c>
      <c r="N128" s="58">
        <f t="shared" si="39"/>
        <v>0</v>
      </c>
      <c r="O128" s="136">
        <f>SUM(M128:N128)</f>
        <v>0</v>
      </c>
    </row>
    <row r="129" spans="1:15" ht="13.5" thickBot="1">
      <c r="A129" s="401" t="s">
        <v>30</v>
      </c>
      <c r="B129" s="401"/>
      <c r="C129" s="401"/>
      <c r="D129" s="37">
        <f>SUM(D124:D128)</f>
        <v>30</v>
      </c>
      <c r="E129" s="37">
        <f aca="true" t="shared" si="40" ref="E129:N129">SUM(E124:E128)</f>
        <v>13</v>
      </c>
      <c r="F129" s="37">
        <f t="shared" si="40"/>
        <v>43</v>
      </c>
      <c r="G129" s="37">
        <f t="shared" si="40"/>
        <v>19</v>
      </c>
      <c r="H129" s="37">
        <f t="shared" si="40"/>
        <v>10</v>
      </c>
      <c r="I129" s="37">
        <f t="shared" si="40"/>
        <v>29</v>
      </c>
      <c r="J129" s="37">
        <f t="shared" si="40"/>
        <v>25</v>
      </c>
      <c r="K129" s="37">
        <f t="shared" si="40"/>
        <v>23</v>
      </c>
      <c r="L129" s="37">
        <f t="shared" si="40"/>
        <v>48</v>
      </c>
      <c r="M129" s="37">
        <f t="shared" si="40"/>
        <v>44</v>
      </c>
      <c r="N129" s="37">
        <f t="shared" si="40"/>
        <v>33</v>
      </c>
      <c r="O129" s="37">
        <f>SUM(O124:O128)</f>
        <v>77</v>
      </c>
    </row>
    <row r="130" spans="1:15" ht="12.75" customHeight="1" thickBot="1">
      <c r="A130" s="50"/>
      <c r="B130" s="50"/>
      <c r="C130" s="50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3.5" thickBot="1">
      <c r="A131" s="60" t="s">
        <v>36</v>
      </c>
      <c r="B131" s="61" t="s">
        <v>39</v>
      </c>
      <c r="C131" s="35" t="s">
        <v>9</v>
      </c>
      <c r="D131" s="34" t="s">
        <v>15</v>
      </c>
      <c r="E131" s="34" t="s">
        <v>16</v>
      </c>
      <c r="F131" s="34" t="s">
        <v>17</v>
      </c>
      <c r="G131" s="34" t="s">
        <v>15</v>
      </c>
      <c r="H131" s="34" t="s">
        <v>16</v>
      </c>
      <c r="I131" s="34" t="s">
        <v>17</v>
      </c>
      <c r="J131" s="34" t="s">
        <v>15</v>
      </c>
      <c r="K131" s="34" t="s">
        <v>16</v>
      </c>
      <c r="L131" s="34" t="s">
        <v>17</v>
      </c>
      <c r="M131" s="88" t="s">
        <v>15</v>
      </c>
      <c r="N131" s="34" t="s">
        <v>16</v>
      </c>
      <c r="O131" s="34" t="s">
        <v>17</v>
      </c>
    </row>
    <row r="132" spans="1:15" ht="12.75">
      <c r="A132" s="80" t="s">
        <v>66</v>
      </c>
      <c r="B132" s="91" t="s">
        <v>58</v>
      </c>
      <c r="C132" s="39" t="s">
        <v>55</v>
      </c>
      <c r="D132" s="43">
        <v>0</v>
      </c>
      <c r="E132" s="9">
        <v>0</v>
      </c>
      <c r="F132" s="24">
        <v>0</v>
      </c>
      <c r="G132" s="43">
        <v>0</v>
      </c>
      <c r="H132" s="9">
        <v>0</v>
      </c>
      <c r="I132" s="24">
        <f>SUM(G132:H132)</f>
        <v>0</v>
      </c>
      <c r="J132" s="43">
        <v>0</v>
      </c>
      <c r="K132" s="9">
        <v>0</v>
      </c>
      <c r="L132" s="24">
        <f>SUM(J132:K132)</f>
        <v>0</v>
      </c>
      <c r="M132" s="69">
        <f>SUM(G132,J132)</f>
        <v>0</v>
      </c>
      <c r="N132" s="58">
        <f>SUM(H132,K132)</f>
        <v>0</v>
      </c>
      <c r="O132" s="24">
        <f>SUM(M132:N132)</f>
        <v>0</v>
      </c>
    </row>
    <row r="133" spans="1:15" ht="13.5" thickBot="1">
      <c r="A133" s="80" t="s">
        <v>170</v>
      </c>
      <c r="B133" s="181" t="s">
        <v>157</v>
      </c>
      <c r="C133" s="39" t="s">
        <v>55</v>
      </c>
      <c r="D133" s="25">
        <v>0</v>
      </c>
      <c r="E133" s="11">
        <v>0</v>
      </c>
      <c r="F133" s="26">
        <f>SUM(D133:E133)</f>
        <v>0</v>
      </c>
      <c r="G133" s="25">
        <v>0</v>
      </c>
      <c r="H133" s="11">
        <v>0</v>
      </c>
      <c r="I133" s="26">
        <f>SUM(G133:H133)</f>
        <v>0</v>
      </c>
      <c r="J133" s="25">
        <v>0</v>
      </c>
      <c r="K133" s="11">
        <v>0</v>
      </c>
      <c r="L133" s="26">
        <f>SUM(J133:K133)</f>
        <v>0</v>
      </c>
      <c r="M133" s="69">
        <f>SUM(G133,J133)</f>
        <v>0</v>
      </c>
      <c r="N133" s="58">
        <f>SUM(H133,K133)</f>
        <v>0</v>
      </c>
      <c r="O133" s="24">
        <f>SUM(M133:N133)</f>
        <v>0</v>
      </c>
    </row>
    <row r="134" spans="1:15" ht="13.5" thickBot="1">
      <c r="A134" s="419" t="s">
        <v>30</v>
      </c>
      <c r="B134" s="420"/>
      <c r="C134" s="421"/>
      <c r="D134" s="37">
        <f>SUM(D132:D133)</f>
        <v>0</v>
      </c>
      <c r="E134" s="37">
        <f aca="true" t="shared" si="41" ref="E134:N134">SUM(E132:E133)</f>
        <v>0</v>
      </c>
      <c r="F134" s="37">
        <f t="shared" si="41"/>
        <v>0</v>
      </c>
      <c r="G134" s="37">
        <f t="shared" si="41"/>
        <v>0</v>
      </c>
      <c r="H134" s="37">
        <f t="shared" si="41"/>
        <v>0</v>
      </c>
      <c r="I134" s="37">
        <f t="shared" si="41"/>
        <v>0</v>
      </c>
      <c r="J134" s="37">
        <f t="shared" si="41"/>
        <v>0</v>
      </c>
      <c r="K134" s="37">
        <f t="shared" si="41"/>
        <v>0</v>
      </c>
      <c r="L134" s="37">
        <f t="shared" si="41"/>
        <v>0</v>
      </c>
      <c r="M134" s="37">
        <f t="shared" si="41"/>
        <v>0</v>
      </c>
      <c r="N134" s="37">
        <f t="shared" si="41"/>
        <v>0</v>
      </c>
      <c r="O134" s="37">
        <f>SUM(O132:O133)</f>
        <v>0</v>
      </c>
    </row>
    <row r="135" spans="1:15" ht="13.5" thickBot="1">
      <c r="A135" s="385" t="s">
        <v>37</v>
      </c>
      <c r="B135" s="386"/>
      <c r="C135" s="387"/>
      <c r="D135" s="38">
        <f aca="true" t="shared" si="42" ref="D135:N135">SUM(D113,D117,D129,D134)</f>
        <v>129</v>
      </c>
      <c r="E135" s="38">
        <f t="shared" si="42"/>
        <v>138</v>
      </c>
      <c r="F135" s="38">
        <f t="shared" si="42"/>
        <v>267</v>
      </c>
      <c r="G135" s="38">
        <f t="shared" si="42"/>
        <v>113</v>
      </c>
      <c r="H135" s="38">
        <f t="shared" si="42"/>
        <v>134</v>
      </c>
      <c r="I135" s="38">
        <f t="shared" si="42"/>
        <v>247</v>
      </c>
      <c r="J135" s="38">
        <f t="shared" si="42"/>
        <v>864</v>
      </c>
      <c r="K135" s="38">
        <f t="shared" si="42"/>
        <v>928</v>
      </c>
      <c r="L135" s="38">
        <f>SUM(L113,L117,L129,L134)</f>
        <v>1792</v>
      </c>
      <c r="M135" s="38">
        <f t="shared" si="42"/>
        <v>977</v>
      </c>
      <c r="N135" s="38">
        <f t="shared" si="42"/>
        <v>1062</v>
      </c>
      <c r="O135" s="38">
        <f>SUM(O113,O117,O129,O134)</f>
        <v>2039</v>
      </c>
    </row>
    <row r="136" spans="1:15" ht="13.5" thickBot="1">
      <c r="A136" s="50"/>
      <c r="B136" s="50"/>
      <c r="C136" s="50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3.5" thickBot="1">
      <c r="A137" s="389" t="s">
        <v>69</v>
      </c>
      <c r="B137" s="389"/>
      <c r="C137" s="389"/>
      <c r="D137" s="389"/>
      <c r="E137" s="389"/>
      <c r="F137" s="389"/>
      <c r="G137" s="392" t="s">
        <v>6</v>
      </c>
      <c r="H137" s="392"/>
      <c r="I137" s="392"/>
      <c r="J137" s="392"/>
      <c r="K137" s="392"/>
      <c r="L137" s="392"/>
      <c r="M137" s="392"/>
      <c r="N137" s="392"/>
      <c r="O137" s="392"/>
    </row>
    <row r="138" spans="1:15" ht="13.5" thickBot="1">
      <c r="A138" s="35" t="s">
        <v>7</v>
      </c>
      <c r="B138" s="383" t="s">
        <v>39</v>
      </c>
      <c r="C138" s="390" t="s">
        <v>9</v>
      </c>
      <c r="D138" s="382" t="s">
        <v>10</v>
      </c>
      <c r="E138" s="382"/>
      <c r="F138" s="382"/>
      <c r="G138" s="382" t="s">
        <v>11</v>
      </c>
      <c r="H138" s="382"/>
      <c r="I138" s="382"/>
      <c r="J138" s="382" t="s">
        <v>12</v>
      </c>
      <c r="K138" s="382"/>
      <c r="L138" s="382"/>
      <c r="M138" s="382" t="s">
        <v>13</v>
      </c>
      <c r="N138" s="382"/>
      <c r="O138" s="382"/>
    </row>
    <row r="139" spans="1:15" ht="13.5" thickBot="1">
      <c r="A139" s="35" t="s">
        <v>14</v>
      </c>
      <c r="B139" s="384"/>
      <c r="C139" s="415"/>
      <c r="D139" s="34" t="s">
        <v>15</v>
      </c>
      <c r="E139" s="34" t="s">
        <v>16</v>
      </c>
      <c r="F139" s="34" t="s">
        <v>17</v>
      </c>
      <c r="G139" s="34" t="s">
        <v>15</v>
      </c>
      <c r="H139" s="34" t="s">
        <v>16</v>
      </c>
      <c r="I139" s="34" t="s">
        <v>17</v>
      </c>
      <c r="J139" s="34" t="s">
        <v>15</v>
      </c>
      <c r="K139" s="34" t="s">
        <v>16</v>
      </c>
      <c r="L139" s="34" t="s">
        <v>17</v>
      </c>
      <c r="M139" s="34" t="s">
        <v>15</v>
      </c>
      <c r="N139" s="34" t="s">
        <v>16</v>
      </c>
      <c r="O139" s="34" t="s">
        <v>17</v>
      </c>
    </row>
    <row r="140" spans="1:15" ht="12.75">
      <c r="A140" s="318" t="s">
        <v>24</v>
      </c>
      <c r="B140" s="307" t="s">
        <v>70</v>
      </c>
      <c r="C140" s="257" t="s">
        <v>71</v>
      </c>
      <c r="D140" s="43">
        <v>10</v>
      </c>
      <c r="E140" s="9">
        <v>11</v>
      </c>
      <c r="F140" s="24">
        <f>SUM(D140:E140)</f>
        <v>21</v>
      </c>
      <c r="G140" s="43">
        <v>10</v>
      </c>
      <c r="H140" s="9">
        <v>9</v>
      </c>
      <c r="I140" s="24">
        <f>SUM(G140:H140)</f>
        <v>19</v>
      </c>
      <c r="J140" s="43">
        <v>115</v>
      </c>
      <c r="K140" s="9">
        <v>179</v>
      </c>
      <c r="L140" s="24">
        <f>SUM(J140:K140)</f>
        <v>294</v>
      </c>
      <c r="M140" s="43">
        <f>SUM(G140,J140)</f>
        <v>125</v>
      </c>
      <c r="N140" s="9">
        <f>SUM(H140,K140)</f>
        <v>188</v>
      </c>
      <c r="O140" s="24">
        <f>SUM(M140:N140)</f>
        <v>313</v>
      </c>
    </row>
    <row r="141" spans="1:15" ht="12.75">
      <c r="A141" s="306" t="s">
        <v>126</v>
      </c>
      <c r="B141" s="307" t="s">
        <v>72</v>
      </c>
      <c r="C141" s="257" t="s">
        <v>71</v>
      </c>
      <c r="D141" s="40">
        <v>5</v>
      </c>
      <c r="E141" s="10">
        <v>7</v>
      </c>
      <c r="F141" s="65">
        <f aca="true" t="shared" si="43" ref="F141:F160">SUM(D141:E141)</f>
        <v>12</v>
      </c>
      <c r="G141" s="40">
        <v>5</v>
      </c>
      <c r="H141" s="10">
        <v>7</v>
      </c>
      <c r="I141" s="65">
        <f>SUM(G141:H141)</f>
        <v>12</v>
      </c>
      <c r="J141" s="40">
        <v>47</v>
      </c>
      <c r="K141" s="10">
        <v>53</v>
      </c>
      <c r="L141" s="65">
        <f aca="true" t="shared" si="44" ref="L141:L158">SUM(J141:K141)</f>
        <v>100</v>
      </c>
      <c r="M141" s="40">
        <f aca="true" t="shared" si="45" ref="M141:M160">SUM(G141,J141)</f>
        <v>52</v>
      </c>
      <c r="N141" s="10">
        <f>SUM(H141,K141)</f>
        <v>60</v>
      </c>
      <c r="O141" s="258">
        <f aca="true" t="shared" si="46" ref="O141:O158">SUM(M141:N141)</f>
        <v>112</v>
      </c>
    </row>
    <row r="142" spans="1:15" ht="12.75">
      <c r="A142" s="306" t="s">
        <v>189</v>
      </c>
      <c r="B142" s="307" t="s">
        <v>72</v>
      </c>
      <c r="C142" s="257" t="s">
        <v>71</v>
      </c>
      <c r="D142" s="40">
        <v>0</v>
      </c>
      <c r="E142" s="10">
        <v>0</v>
      </c>
      <c r="F142" s="65">
        <f t="shared" si="43"/>
        <v>0</v>
      </c>
      <c r="G142" s="40">
        <v>0</v>
      </c>
      <c r="H142" s="10">
        <v>0</v>
      </c>
      <c r="I142" s="65">
        <f aca="true" t="shared" si="47" ref="I142:I158">SUM(G142:H142)</f>
        <v>0</v>
      </c>
      <c r="J142" s="40">
        <v>71</v>
      </c>
      <c r="K142" s="10">
        <v>59</v>
      </c>
      <c r="L142" s="65">
        <f t="shared" si="44"/>
        <v>130</v>
      </c>
      <c r="M142" s="40">
        <f t="shared" si="45"/>
        <v>71</v>
      </c>
      <c r="N142" s="10">
        <f aca="true" t="shared" si="48" ref="N142:N160">SUM(H142,K142)</f>
        <v>59</v>
      </c>
      <c r="O142" s="258">
        <f t="shared" si="46"/>
        <v>130</v>
      </c>
    </row>
    <row r="143" spans="1:15" ht="12.75">
      <c r="A143" s="306" t="s">
        <v>183</v>
      </c>
      <c r="B143" s="307" t="s">
        <v>72</v>
      </c>
      <c r="C143" s="257" t="s">
        <v>71</v>
      </c>
      <c r="D143" s="42">
        <v>45</v>
      </c>
      <c r="E143" s="10">
        <v>52</v>
      </c>
      <c r="F143" s="65">
        <f t="shared" si="43"/>
        <v>97</v>
      </c>
      <c r="G143" s="40">
        <v>41</v>
      </c>
      <c r="H143" s="10">
        <v>51</v>
      </c>
      <c r="I143" s="65">
        <f t="shared" si="47"/>
        <v>92</v>
      </c>
      <c r="J143" s="40">
        <v>160</v>
      </c>
      <c r="K143" s="10">
        <v>159</v>
      </c>
      <c r="L143" s="65">
        <f t="shared" si="44"/>
        <v>319</v>
      </c>
      <c r="M143" s="40">
        <f t="shared" si="45"/>
        <v>201</v>
      </c>
      <c r="N143" s="10">
        <f t="shared" si="48"/>
        <v>210</v>
      </c>
      <c r="O143" s="258">
        <f t="shared" si="46"/>
        <v>411</v>
      </c>
    </row>
    <row r="144" spans="1:15" ht="12.75">
      <c r="A144" s="319" t="s">
        <v>73</v>
      </c>
      <c r="B144" s="307" t="s">
        <v>72</v>
      </c>
      <c r="C144" s="259" t="s">
        <v>71</v>
      </c>
      <c r="D144" s="42">
        <v>22</v>
      </c>
      <c r="E144" s="10">
        <v>31</v>
      </c>
      <c r="F144" s="65">
        <f t="shared" si="43"/>
        <v>53</v>
      </c>
      <c r="G144" s="40">
        <v>21</v>
      </c>
      <c r="H144" s="10">
        <v>33</v>
      </c>
      <c r="I144" s="65">
        <f t="shared" si="47"/>
        <v>54</v>
      </c>
      <c r="J144" s="40">
        <v>74</v>
      </c>
      <c r="K144" s="10">
        <v>142</v>
      </c>
      <c r="L144" s="65">
        <f>SUM(J144:K144)</f>
        <v>216</v>
      </c>
      <c r="M144" s="40">
        <f t="shared" si="45"/>
        <v>95</v>
      </c>
      <c r="N144" s="10">
        <f t="shared" si="48"/>
        <v>175</v>
      </c>
      <c r="O144" s="258">
        <f t="shared" si="46"/>
        <v>270</v>
      </c>
    </row>
    <row r="145" spans="1:15" ht="12.75">
      <c r="A145" s="306" t="s">
        <v>22</v>
      </c>
      <c r="B145" s="307" t="s">
        <v>72</v>
      </c>
      <c r="C145" s="257" t="s">
        <v>71</v>
      </c>
      <c r="D145" s="42">
        <v>20</v>
      </c>
      <c r="E145" s="10">
        <v>30</v>
      </c>
      <c r="F145" s="65">
        <f t="shared" si="43"/>
        <v>50</v>
      </c>
      <c r="G145" s="40">
        <v>16</v>
      </c>
      <c r="H145" s="10">
        <v>29</v>
      </c>
      <c r="I145" s="65">
        <f t="shared" si="47"/>
        <v>45</v>
      </c>
      <c r="J145" s="40">
        <v>72</v>
      </c>
      <c r="K145" s="10">
        <v>244</v>
      </c>
      <c r="L145" s="65">
        <f t="shared" si="44"/>
        <v>316</v>
      </c>
      <c r="M145" s="40">
        <f t="shared" si="45"/>
        <v>88</v>
      </c>
      <c r="N145" s="10">
        <f t="shared" si="48"/>
        <v>273</v>
      </c>
      <c r="O145" s="258">
        <f t="shared" si="46"/>
        <v>361</v>
      </c>
    </row>
    <row r="146" spans="1:15" ht="12.75">
      <c r="A146" s="306" t="s">
        <v>160</v>
      </c>
      <c r="B146" s="307" t="s">
        <v>239</v>
      </c>
      <c r="C146" s="257" t="s">
        <v>71</v>
      </c>
      <c r="D146" s="42">
        <v>23</v>
      </c>
      <c r="E146" s="10">
        <v>22</v>
      </c>
      <c r="F146" s="65">
        <f t="shared" si="43"/>
        <v>45</v>
      </c>
      <c r="G146" s="40">
        <v>23</v>
      </c>
      <c r="H146" s="10">
        <v>22</v>
      </c>
      <c r="I146" s="65">
        <f t="shared" si="47"/>
        <v>45</v>
      </c>
      <c r="J146" s="40">
        <v>236</v>
      </c>
      <c r="K146" s="10">
        <v>240</v>
      </c>
      <c r="L146" s="65">
        <f t="shared" si="44"/>
        <v>476</v>
      </c>
      <c r="M146" s="40">
        <f t="shared" si="45"/>
        <v>259</v>
      </c>
      <c r="N146" s="10">
        <f t="shared" si="48"/>
        <v>262</v>
      </c>
      <c r="O146" s="258">
        <f t="shared" si="46"/>
        <v>521</v>
      </c>
    </row>
    <row r="147" spans="1:15" ht="12.75">
      <c r="A147" s="306" t="s">
        <v>192</v>
      </c>
      <c r="B147" s="307" t="s">
        <v>221</v>
      </c>
      <c r="C147" s="257" t="s">
        <v>71</v>
      </c>
      <c r="D147" s="40">
        <v>0</v>
      </c>
      <c r="E147" s="10">
        <v>0</v>
      </c>
      <c r="F147" s="65">
        <f t="shared" si="43"/>
        <v>0</v>
      </c>
      <c r="G147" s="40">
        <v>0</v>
      </c>
      <c r="H147" s="10">
        <v>0</v>
      </c>
      <c r="I147" s="65">
        <f t="shared" si="47"/>
        <v>0</v>
      </c>
      <c r="J147" s="40">
        <v>104</v>
      </c>
      <c r="K147" s="10">
        <v>96</v>
      </c>
      <c r="L147" s="65">
        <f t="shared" si="44"/>
        <v>200</v>
      </c>
      <c r="M147" s="40">
        <f t="shared" si="45"/>
        <v>104</v>
      </c>
      <c r="N147" s="10">
        <f t="shared" si="48"/>
        <v>96</v>
      </c>
      <c r="O147" s="258">
        <f t="shared" si="46"/>
        <v>200</v>
      </c>
    </row>
    <row r="148" spans="1:15" ht="12.75">
      <c r="A148" s="306" t="s">
        <v>21</v>
      </c>
      <c r="B148" s="307" t="s">
        <v>221</v>
      </c>
      <c r="C148" s="257" t="s">
        <v>71</v>
      </c>
      <c r="D148" s="40">
        <v>32</v>
      </c>
      <c r="E148" s="10">
        <v>26</v>
      </c>
      <c r="F148" s="65">
        <f t="shared" si="43"/>
        <v>58</v>
      </c>
      <c r="G148" s="40">
        <v>34</v>
      </c>
      <c r="H148" s="10">
        <v>23</v>
      </c>
      <c r="I148" s="65">
        <f t="shared" si="47"/>
        <v>57</v>
      </c>
      <c r="J148" s="40">
        <v>171</v>
      </c>
      <c r="K148" s="10">
        <v>208</v>
      </c>
      <c r="L148" s="65">
        <f t="shared" si="44"/>
        <v>379</v>
      </c>
      <c r="M148" s="40">
        <f t="shared" si="45"/>
        <v>205</v>
      </c>
      <c r="N148" s="10">
        <f t="shared" si="48"/>
        <v>231</v>
      </c>
      <c r="O148" s="258">
        <f t="shared" si="46"/>
        <v>436</v>
      </c>
    </row>
    <row r="149" spans="1:15" ht="12.75">
      <c r="A149" s="306" t="s">
        <v>201</v>
      </c>
      <c r="B149" s="307" t="s">
        <v>221</v>
      </c>
      <c r="C149" s="257" t="s">
        <v>71</v>
      </c>
      <c r="D149" s="40">
        <v>18</v>
      </c>
      <c r="E149" s="10">
        <v>4</v>
      </c>
      <c r="F149" s="65">
        <f>SUM(D149:E149)</f>
        <v>22</v>
      </c>
      <c r="G149" s="40">
        <v>17</v>
      </c>
      <c r="H149" s="10">
        <v>3</v>
      </c>
      <c r="I149" s="65">
        <f>SUM(G149:H149)</f>
        <v>20</v>
      </c>
      <c r="J149" s="40">
        <v>88</v>
      </c>
      <c r="K149" s="10">
        <v>24</v>
      </c>
      <c r="L149" s="65">
        <f>SUM(J149:K149)</f>
        <v>112</v>
      </c>
      <c r="M149" s="40">
        <f>SUM(G149,J149)</f>
        <v>105</v>
      </c>
      <c r="N149" s="10">
        <f>SUM(H149,K149)</f>
        <v>27</v>
      </c>
      <c r="O149" s="258">
        <f>SUM(M149:N149)</f>
        <v>132</v>
      </c>
    </row>
    <row r="150" spans="1:15" ht="12.75">
      <c r="A150" s="306" t="s">
        <v>23</v>
      </c>
      <c r="B150" s="307" t="s">
        <v>221</v>
      </c>
      <c r="C150" s="257" t="s">
        <v>71</v>
      </c>
      <c r="D150" s="40">
        <v>0</v>
      </c>
      <c r="E150" s="10">
        <v>0</v>
      </c>
      <c r="F150" s="65">
        <f t="shared" si="43"/>
        <v>0</v>
      </c>
      <c r="G150" s="40">
        <v>0</v>
      </c>
      <c r="H150" s="10">
        <v>0</v>
      </c>
      <c r="I150" s="65">
        <f t="shared" si="47"/>
        <v>0</v>
      </c>
      <c r="J150" s="40">
        <v>66</v>
      </c>
      <c r="K150" s="10">
        <v>13</v>
      </c>
      <c r="L150" s="65">
        <f>SUM(J150:K150)</f>
        <v>79</v>
      </c>
      <c r="M150" s="40">
        <f t="shared" si="45"/>
        <v>66</v>
      </c>
      <c r="N150" s="10">
        <f t="shared" si="48"/>
        <v>13</v>
      </c>
      <c r="O150" s="258">
        <f t="shared" si="46"/>
        <v>79</v>
      </c>
    </row>
    <row r="151" spans="1:15" ht="12.75">
      <c r="A151" s="320" t="s">
        <v>74</v>
      </c>
      <c r="B151" s="97" t="s">
        <v>75</v>
      </c>
      <c r="C151" s="257" t="s">
        <v>76</v>
      </c>
      <c r="D151" s="10">
        <v>0</v>
      </c>
      <c r="E151" s="10">
        <v>0</v>
      </c>
      <c r="F151" s="65">
        <f t="shared" si="43"/>
        <v>0</v>
      </c>
      <c r="G151" s="40">
        <v>0</v>
      </c>
      <c r="H151" s="10">
        <v>0</v>
      </c>
      <c r="I151" s="65">
        <f>SUM(G151:H151)</f>
        <v>0</v>
      </c>
      <c r="J151" s="40">
        <v>227</v>
      </c>
      <c r="K151" s="10">
        <v>51</v>
      </c>
      <c r="L151" s="65">
        <f t="shared" si="44"/>
        <v>278</v>
      </c>
      <c r="M151" s="40">
        <f t="shared" si="45"/>
        <v>227</v>
      </c>
      <c r="N151" s="10">
        <f t="shared" si="48"/>
        <v>51</v>
      </c>
      <c r="O151" s="258">
        <f t="shared" si="46"/>
        <v>278</v>
      </c>
    </row>
    <row r="152" spans="1:15" ht="12.75">
      <c r="A152" s="321" t="s">
        <v>87</v>
      </c>
      <c r="B152" s="307" t="s">
        <v>75</v>
      </c>
      <c r="C152" s="260" t="s">
        <v>76</v>
      </c>
      <c r="D152" s="98">
        <v>26</v>
      </c>
      <c r="E152" s="10">
        <v>8</v>
      </c>
      <c r="F152" s="65">
        <f>SUM(D152:E152)</f>
        <v>34</v>
      </c>
      <c r="G152" s="40">
        <v>26</v>
      </c>
      <c r="H152" s="10">
        <v>8</v>
      </c>
      <c r="I152" s="65">
        <f>SUM(G152:H152)</f>
        <v>34</v>
      </c>
      <c r="J152" s="40">
        <v>216</v>
      </c>
      <c r="K152" s="10">
        <v>76</v>
      </c>
      <c r="L152" s="65">
        <f>SUM(J152:K152)</f>
        <v>292</v>
      </c>
      <c r="M152" s="40">
        <f aca="true" t="shared" si="49" ref="M152:N154">SUM(G152,J152)</f>
        <v>242</v>
      </c>
      <c r="N152" s="10">
        <f t="shared" si="49"/>
        <v>84</v>
      </c>
      <c r="O152" s="258">
        <f>SUM(M152:N152)</f>
        <v>326</v>
      </c>
    </row>
    <row r="153" spans="1:15" ht="12.75">
      <c r="A153" s="319" t="s">
        <v>77</v>
      </c>
      <c r="B153" s="322" t="s">
        <v>75</v>
      </c>
      <c r="C153" s="259" t="s">
        <v>76</v>
      </c>
      <c r="D153" s="42">
        <v>0</v>
      </c>
      <c r="E153" s="10">
        <v>0</v>
      </c>
      <c r="F153" s="65">
        <f t="shared" si="43"/>
        <v>0</v>
      </c>
      <c r="G153" s="40">
        <v>0</v>
      </c>
      <c r="H153" s="10">
        <v>0</v>
      </c>
      <c r="I153" s="65">
        <f t="shared" si="47"/>
        <v>0</v>
      </c>
      <c r="J153" s="40">
        <v>31</v>
      </c>
      <c r="K153" s="10">
        <v>12</v>
      </c>
      <c r="L153" s="65">
        <f t="shared" si="44"/>
        <v>43</v>
      </c>
      <c r="M153" s="40">
        <f t="shared" si="49"/>
        <v>31</v>
      </c>
      <c r="N153" s="10">
        <f t="shared" si="49"/>
        <v>12</v>
      </c>
      <c r="O153" s="258">
        <f t="shared" si="46"/>
        <v>43</v>
      </c>
    </row>
    <row r="154" spans="1:15" ht="12.75">
      <c r="A154" s="319" t="s">
        <v>223</v>
      </c>
      <c r="B154" s="322" t="s">
        <v>75</v>
      </c>
      <c r="C154" s="259" t="s">
        <v>76</v>
      </c>
      <c r="D154" s="42">
        <v>3</v>
      </c>
      <c r="E154" s="10">
        <v>4</v>
      </c>
      <c r="F154" s="65">
        <f>SUM(D154:E154)</f>
        <v>7</v>
      </c>
      <c r="G154" s="40">
        <v>2</v>
      </c>
      <c r="H154" s="10">
        <v>2</v>
      </c>
      <c r="I154" s="65">
        <f>SUM(G154:H154)</f>
        <v>4</v>
      </c>
      <c r="J154" s="40">
        <v>13</v>
      </c>
      <c r="K154" s="10">
        <v>7</v>
      </c>
      <c r="L154" s="65">
        <f>SUM(J154:K154)</f>
        <v>20</v>
      </c>
      <c r="M154" s="40">
        <f t="shared" si="49"/>
        <v>15</v>
      </c>
      <c r="N154" s="10">
        <f t="shared" si="49"/>
        <v>9</v>
      </c>
      <c r="O154" s="258">
        <f>SUM(M154:N154)</f>
        <v>24</v>
      </c>
    </row>
    <row r="155" spans="1:15" ht="12.75">
      <c r="A155" s="306" t="s">
        <v>78</v>
      </c>
      <c r="B155" s="307" t="s">
        <v>79</v>
      </c>
      <c r="C155" s="257" t="s">
        <v>71</v>
      </c>
      <c r="D155" s="40">
        <v>43</v>
      </c>
      <c r="E155" s="10">
        <v>43</v>
      </c>
      <c r="F155" s="65">
        <f t="shared" si="43"/>
        <v>86</v>
      </c>
      <c r="G155" s="40">
        <v>45</v>
      </c>
      <c r="H155" s="10">
        <v>42</v>
      </c>
      <c r="I155" s="65">
        <f t="shared" si="47"/>
        <v>87</v>
      </c>
      <c r="J155" s="40">
        <v>174</v>
      </c>
      <c r="K155" s="10">
        <v>193</v>
      </c>
      <c r="L155" s="65">
        <f>SUM(J155:K155)</f>
        <v>367</v>
      </c>
      <c r="M155" s="40">
        <f t="shared" si="45"/>
        <v>219</v>
      </c>
      <c r="N155" s="10">
        <f t="shared" si="48"/>
        <v>235</v>
      </c>
      <c r="O155" s="258">
        <f t="shared" si="46"/>
        <v>454</v>
      </c>
    </row>
    <row r="156" spans="1:15" ht="11.25" customHeight="1">
      <c r="A156" s="318" t="s">
        <v>78</v>
      </c>
      <c r="B156" s="323" t="s">
        <v>199</v>
      </c>
      <c r="C156" s="261" t="s">
        <v>151</v>
      </c>
      <c r="D156" s="43">
        <v>38</v>
      </c>
      <c r="E156" s="10">
        <v>45</v>
      </c>
      <c r="F156" s="65">
        <f t="shared" si="43"/>
        <v>83</v>
      </c>
      <c r="G156" s="40">
        <v>38</v>
      </c>
      <c r="H156" s="10">
        <v>42</v>
      </c>
      <c r="I156" s="65">
        <f t="shared" si="47"/>
        <v>80</v>
      </c>
      <c r="J156" s="40">
        <v>187</v>
      </c>
      <c r="K156" s="10">
        <v>182</v>
      </c>
      <c r="L156" s="65">
        <f t="shared" si="44"/>
        <v>369</v>
      </c>
      <c r="M156" s="40">
        <f t="shared" si="45"/>
        <v>225</v>
      </c>
      <c r="N156" s="10">
        <f t="shared" si="48"/>
        <v>224</v>
      </c>
      <c r="O156" s="258">
        <f t="shared" si="46"/>
        <v>449</v>
      </c>
    </row>
    <row r="157" spans="1:15" ht="14.25" customHeight="1">
      <c r="A157" s="80" t="s">
        <v>80</v>
      </c>
      <c r="B157" s="323" t="s">
        <v>198</v>
      </c>
      <c r="C157" s="261" t="s">
        <v>71</v>
      </c>
      <c r="D157" s="43">
        <v>4</v>
      </c>
      <c r="E157" s="10">
        <v>2</v>
      </c>
      <c r="F157" s="65">
        <f>SUM(D157:E157)</f>
        <v>6</v>
      </c>
      <c r="G157" s="40">
        <v>4</v>
      </c>
      <c r="H157" s="10">
        <v>2</v>
      </c>
      <c r="I157" s="65">
        <f t="shared" si="47"/>
        <v>6</v>
      </c>
      <c r="J157" s="40">
        <v>46</v>
      </c>
      <c r="K157" s="10">
        <v>39</v>
      </c>
      <c r="L157" s="65">
        <f t="shared" si="44"/>
        <v>85</v>
      </c>
      <c r="M157" s="40">
        <f t="shared" si="45"/>
        <v>50</v>
      </c>
      <c r="N157" s="10">
        <f t="shared" si="48"/>
        <v>41</v>
      </c>
      <c r="O157" s="258">
        <f t="shared" si="46"/>
        <v>91</v>
      </c>
    </row>
    <row r="158" spans="1:15" ht="12.75">
      <c r="A158" s="318" t="s">
        <v>224</v>
      </c>
      <c r="B158" s="324" t="s">
        <v>164</v>
      </c>
      <c r="C158" s="261" t="s">
        <v>71</v>
      </c>
      <c r="D158" s="43">
        <v>0</v>
      </c>
      <c r="E158" s="10">
        <v>0</v>
      </c>
      <c r="F158" s="65">
        <f t="shared" si="43"/>
        <v>0</v>
      </c>
      <c r="G158" s="40">
        <v>0</v>
      </c>
      <c r="H158" s="10">
        <v>0</v>
      </c>
      <c r="I158" s="65">
        <f t="shared" si="47"/>
        <v>0</v>
      </c>
      <c r="J158" s="40">
        <v>37</v>
      </c>
      <c r="K158" s="10">
        <v>45</v>
      </c>
      <c r="L158" s="65">
        <f t="shared" si="44"/>
        <v>82</v>
      </c>
      <c r="M158" s="40">
        <f t="shared" si="45"/>
        <v>37</v>
      </c>
      <c r="N158" s="10">
        <f t="shared" si="48"/>
        <v>45</v>
      </c>
      <c r="O158" s="258">
        <f t="shared" si="46"/>
        <v>82</v>
      </c>
    </row>
    <row r="159" spans="1:15" ht="12.75">
      <c r="A159" s="318" t="s">
        <v>81</v>
      </c>
      <c r="B159" s="324" t="s">
        <v>164</v>
      </c>
      <c r="C159" s="261" t="s">
        <v>71</v>
      </c>
      <c r="D159" s="43">
        <v>8</v>
      </c>
      <c r="E159" s="10">
        <v>8</v>
      </c>
      <c r="F159" s="65">
        <f>SUM(D159:E159)</f>
        <v>16</v>
      </c>
      <c r="G159" s="40">
        <v>8</v>
      </c>
      <c r="H159" s="10">
        <v>9</v>
      </c>
      <c r="I159" s="65">
        <f>SUM(G159:H159)</f>
        <v>17</v>
      </c>
      <c r="J159" s="40">
        <v>28</v>
      </c>
      <c r="K159" s="10">
        <v>36</v>
      </c>
      <c r="L159" s="65">
        <f>SUM(J159:K159)</f>
        <v>64</v>
      </c>
      <c r="M159" s="40">
        <f>SUM(G159,J159)</f>
        <v>36</v>
      </c>
      <c r="N159" s="10">
        <f>SUM(H159,K159)</f>
        <v>45</v>
      </c>
      <c r="O159" s="258">
        <f>SUM(M159:N159)</f>
        <v>81</v>
      </c>
    </row>
    <row r="160" spans="1:15" ht="15" customHeight="1" thickBot="1">
      <c r="A160" s="306" t="s">
        <v>136</v>
      </c>
      <c r="B160" s="325" t="s">
        <v>135</v>
      </c>
      <c r="C160" s="257" t="s">
        <v>71</v>
      </c>
      <c r="D160" s="40">
        <v>20</v>
      </c>
      <c r="E160" s="10">
        <v>71</v>
      </c>
      <c r="F160" s="65">
        <f t="shared" si="43"/>
        <v>91</v>
      </c>
      <c r="G160" s="40">
        <v>20</v>
      </c>
      <c r="H160" s="10">
        <v>69</v>
      </c>
      <c r="I160" s="65">
        <f>SUM(G160:H160)</f>
        <v>89</v>
      </c>
      <c r="J160" s="40">
        <v>106</v>
      </c>
      <c r="K160" s="10">
        <v>322</v>
      </c>
      <c r="L160" s="65">
        <f>SUM(J160:K160)</f>
        <v>428</v>
      </c>
      <c r="M160" s="40">
        <f t="shared" si="45"/>
        <v>126</v>
      </c>
      <c r="N160" s="10">
        <f t="shared" si="48"/>
        <v>391</v>
      </c>
      <c r="O160" s="258">
        <f>SUM(M160:N160)</f>
        <v>517</v>
      </c>
    </row>
    <row r="161" spans="1:15" ht="12.75" customHeight="1" thickBot="1">
      <c r="A161" s="397" t="s">
        <v>30</v>
      </c>
      <c r="B161" s="397"/>
      <c r="C161" s="397"/>
      <c r="D161" s="37">
        <f aca="true" t="shared" si="50" ref="D161:O161">SUM(D140:D160)</f>
        <v>317</v>
      </c>
      <c r="E161" s="37">
        <f t="shared" si="50"/>
        <v>364</v>
      </c>
      <c r="F161" s="37">
        <f t="shared" si="50"/>
        <v>681</v>
      </c>
      <c r="G161" s="37">
        <f t="shared" si="50"/>
        <v>310</v>
      </c>
      <c r="H161" s="37">
        <f t="shared" si="50"/>
        <v>351</v>
      </c>
      <c r="I161" s="37">
        <f t="shared" si="50"/>
        <v>661</v>
      </c>
      <c r="J161" s="37">
        <f t="shared" si="50"/>
        <v>2269</v>
      </c>
      <c r="K161" s="37">
        <f t="shared" si="50"/>
        <v>2380</v>
      </c>
      <c r="L161" s="37">
        <f t="shared" si="50"/>
        <v>4649</v>
      </c>
      <c r="M161" s="37">
        <f t="shared" si="50"/>
        <v>2579</v>
      </c>
      <c r="N161" s="37">
        <f t="shared" si="50"/>
        <v>2731</v>
      </c>
      <c r="O161" s="37">
        <f t="shared" si="50"/>
        <v>5310</v>
      </c>
    </row>
    <row r="162" spans="1:15" ht="12.75" customHeight="1" thickBot="1">
      <c r="A162" s="13"/>
      <c r="B162" s="13"/>
      <c r="C162" s="13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12.75" customHeight="1" thickBot="1">
      <c r="A163" s="35" t="s">
        <v>31</v>
      </c>
      <c r="B163" s="61" t="s">
        <v>39</v>
      </c>
      <c r="C163" s="35" t="s">
        <v>9</v>
      </c>
      <c r="D163" s="34" t="s">
        <v>15</v>
      </c>
      <c r="E163" s="34" t="s">
        <v>16</v>
      </c>
      <c r="F163" s="34" t="s">
        <v>17</v>
      </c>
      <c r="G163" s="34" t="s">
        <v>15</v>
      </c>
      <c r="H163" s="34" t="s">
        <v>16</v>
      </c>
      <c r="I163" s="34" t="s">
        <v>17</v>
      </c>
      <c r="J163" s="34" t="s">
        <v>15</v>
      </c>
      <c r="K163" s="34" t="s">
        <v>16</v>
      </c>
      <c r="L163" s="34" t="s">
        <v>17</v>
      </c>
      <c r="M163" s="88" t="s">
        <v>15</v>
      </c>
      <c r="N163" s="34" t="s">
        <v>16</v>
      </c>
      <c r="O163" s="34" t="s">
        <v>17</v>
      </c>
    </row>
    <row r="164" spans="1:15" ht="12.75" customHeight="1">
      <c r="A164" s="80" t="s">
        <v>214</v>
      </c>
      <c r="B164" s="307" t="s">
        <v>72</v>
      </c>
      <c r="C164" s="39" t="s">
        <v>71</v>
      </c>
      <c r="D164" s="43">
        <v>9</v>
      </c>
      <c r="E164" s="9">
        <v>5</v>
      </c>
      <c r="F164" s="24">
        <f>SUM(D164:E164)</f>
        <v>14</v>
      </c>
      <c r="G164" s="43">
        <v>0</v>
      </c>
      <c r="H164" s="9">
        <v>0</v>
      </c>
      <c r="I164" s="24">
        <f>SUM(G164:H164)</f>
        <v>0</v>
      </c>
      <c r="J164" s="43">
        <v>0</v>
      </c>
      <c r="K164" s="9">
        <v>0</v>
      </c>
      <c r="L164" s="24">
        <f>SUM(J164:K164)</f>
        <v>0</v>
      </c>
      <c r="M164" s="68">
        <f>SUM(G164,J164)</f>
        <v>0</v>
      </c>
      <c r="N164" s="9">
        <f>SUM(H164,K164)</f>
        <v>0</v>
      </c>
      <c r="O164" s="24">
        <f aca="true" t="shared" si="51" ref="O164:O172">SUM(M164:N164)</f>
        <v>0</v>
      </c>
    </row>
    <row r="165" spans="1:15" ht="12.75">
      <c r="A165" s="80" t="s">
        <v>204</v>
      </c>
      <c r="B165" s="307" t="s">
        <v>72</v>
      </c>
      <c r="C165" s="39" t="s">
        <v>71</v>
      </c>
      <c r="D165" s="43">
        <v>0</v>
      </c>
      <c r="E165" s="9">
        <v>0</v>
      </c>
      <c r="F165" s="24">
        <f>SUM(D165:E165)</f>
        <v>0</v>
      </c>
      <c r="G165" s="43">
        <v>5</v>
      </c>
      <c r="H165" s="9">
        <v>5</v>
      </c>
      <c r="I165" s="24">
        <f>SUM(G165:H165)</f>
        <v>10</v>
      </c>
      <c r="J165" s="43">
        <v>0</v>
      </c>
      <c r="K165" s="9">
        <v>0</v>
      </c>
      <c r="L165" s="24">
        <f>SUM(J165:K165)</f>
        <v>0</v>
      </c>
      <c r="M165" s="68">
        <f aca="true" t="shared" si="52" ref="M165:M174">SUM(G165,J165)</f>
        <v>5</v>
      </c>
      <c r="N165" s="9">
        <f aca="true" t="shared" si="53" ref="N165:N174">SUM(H165,K165)</f>
        <v>5</v>
      </c>
      <c r="O165" s="24">
        <f t="shared" si="51"/>
        <v>10</v>
      </c>
    </row>
    <row r="166" spans="1:15" ht="12.75">
      <c r="A166" s="297" t="s">
        <v>207</v>
      </c>
      <c r="B166" s="307" t="s">
        <v>72</v>
      </c>
      <c r="C166" s="29" t="s">
        <v>71</v>
      </c>
      <c r="D166" s="118">
        <v>1</v>
      </c>
      <c r="E166" s="115">
        <v>1</v>
      </c>
      <c r="F166" s="24">
        <f aca="true" t="shared" si="54" ref="F166:F174">SUM(D166:E166)</f>
        <v>2</v>
      </c>
      <c r="G166" s="40">
        <v>0</v>
      </c>
      <c r="H166" s="10">
        <v>0</v>
      </c>
      <c r="I166" s="24">
        <f aca="true" t="shared" si="55" ref="I166:I174">SUM(G166:H166)</f>
        <v>0</v>
      </c>
      <c r="J166" s="40">
        <v>6</v>
      </c>
      <c r="K166" s="10">
        <v>14</v>
      </c>
      <c r="L166" s="24">
        <f aca="true" t="shared" si="56" ref="L166:L174">SUM(J166:K166)</f>
        <v>20</v>
      </c>
      <c r="M166" s="68">
        <f t="shared" si="52"/>
        <v>6</v>
      </c>
      <c r="N166" s="9">
        <f t="shared" si="53"/>
        <v>14</v>
      </c>
      <c r="O166" s="24">
        <f t="shared" si="51"/>
        <v>20</v>
      </c>
    </row>
    <row r="167" spans="1:15" ht="12.75">
      <c r="A167" s="308" t="s">
        <v>215</v>
      </c>
      <c r="B167" s="307" t="s">
        <v>72</v>
      </c>
      <c r="C167" s="30" t="s">
        <v>71</v>
      </c>
      <c r="D167" s="119">
        <v>0</v>
      </c>
      <c r="E167" s="120">
        <v>1</v>
      </c>
      <c r="F167" s="24">
        <f t="shared" si="54"/>
        <v>1</v>
      </c>
      <c r="G167" s="42">
        <v>0</v>
      </c>
      <c r="H167" s="12">
        <v>0</v>
      </c>
      <c r="I167" s="24">
        <f t="shared" si="55"/>
        <v>0</v>
      </c>
      <c r="J167" s="42">
        <v>0</v>
      </c>
      <c r="K167" s="12">
        <v>0</v>
      </c>
      <c r="L167" s="24">
        <f t="shared" si="56"/>
        <v>0</v>
      </c>
      <c r="M167" s="68">
        <f t="shared" si="52"/>
        <v>0</v>
      </c>
      <c r="N167" s="9">
        <f t="shared" si="53"/>
        <v>0</v>
      </c>
      <c r="O167" s="24">
        <f t="shared" si="51"/>
        <v>0</v>
      </c>
    </row>
    <row r="168" spans="1:15" ht="12.75">
      <c r="A168" s="326" t="s">
        <v>230</v>
      </c>
      <c r="B168" s="327" t="s">
        <v>231</v>
      </c>
      <c r="C168" s="121" t="s">
        <v>71</v>
      </c>
      <c r="D168" s="119">
        <v>3</v>
      </c>
      <c r="E168" s="120">
        <v>3</v>
      </c>
      <c r="F168" s="24">
        <f>SUM(D168:E168)</f>
        <v>6</v>
      </c>
      <c r="G168" s="122">
        <v>2</v>
      </c>
      <c r="H168" s="123">
        <v>0</v>
      </c>
      <c r="I168" s="24">
        <f>SUM(G168:H168)</f>
        <v>2</v>
      </c>
      <c r="J168" s="122">
        <v>1</v>
      </c>
      <c r="K168" s="123">
        <v>1</v>
      </c>
      <c r="L168" s="24">
        <f>SUM(J168:K168)</f>
        <v>2</v>
      </c>
      <c r="M168" s="68">
        <f>SUM(G168,J168)</f>
        <v>3</v>
      </c>
      <c r="N168" s="9">
        <f t="shared" si="53"/>
        <v>1</v>
      </c>
      <c r="O168" s="24">
        <f>SUM(M168:N168)</f>
        <v>4</v>
      </c>
    </row>
    <row r="169" spans="1:15" ht="12.75">
      <c r="A169" s="297" t="s">
        <v>205</v>
      </c>
      <c r="B169" s="307" t="s">
        <v>221</v>
      </c>
      <c r="C169" s="29" t="s">
        <v>71</v>
      </c>
      <c r="D169" s="119">
        <v>2</v>
      </c>
      <c r="E169" s="120">
        <v>2</v>
      </c>
      <c r="F169" s="24">
        <f>SUM(D169:E169)</f>
        <v>4</v>
      </c>
      <c r="G169" s="40">
        <v>0</v>
      </c>
      <c r="H169" s="10">
        <v>0</v>
      </c>
      <c r="I169" s="24">
        <f t="shared" si="55"/>
        <v>0</v>
      </c>
      <c r="J169" s="40">
        <v>11</v>
      </c>
      <c r="K169" s="10">
        <v>13</v>
      </c>
      <c r="L169" s="24">
        <f t="shared" si="56"/>
        <v>24</v>
      </c>
      <c r="M169" s="68">
        <f t="shared" si="52"/>
        <v>11</v>
      </c>
      <c r="N169" s="9">
        <f t="shared" si="53"/>
        <v>13</v>
      </c>
      <c r="O169" s="24">
        <f t="shared" si="51"/>
        <v>24</v>
      </c>
    </row>
    <row r="170" spans="1:15" ht="12.75">
      <c r="A170" s="297" t="s">
        <v>153</v>
      </c>
      <c r="B170" s="307" t="s">
        <v>221</v>
      </c>
      <c r="C170" s="29" t="s">
        <v>71</v>
      </c>
      <c r="D170" s="119">
        <v>1</v>
      </c>
      <c r="E170" s="120">
        <v>6</v>
      </c>
      <c r="F170" s="24">
        <f>SUM(D170:E170)</f>
        <v>7</v>
      </c>
      <c r="G170" s="40">
        <v>6</v>
      </c>
      <c r="H170" s="10">
        <v>3</v>
      </c>
      <c r="I170" s="24">
        <f t="shared" si="55"/>
        <v>9</v>
      </c>
      <c r="J170" s="40">
        <v>3</v>
      </c>
      <c r="K170" s="10">
        <v>1</v>
      </c>
      <c r="L170" s="24">
        <f t="shared" si="56"/>
        <v>4</v>
      </c>
      <c r="M170" s="68">
        <f t="shared" si="52"/>
        <v>9</v>
      </c>
      <c r="N170" s="9">
        <f t="shared" si="53"/>
        <v>4</v>
      </c>
      <c r="O170" s="24">
        <f t="shared" si="51"/>
        <v>13</v>
      </c>
    </row>
    <row r="171" spans="1:15" ht="12.75">
      <c r="A171" s="297" t="s">
        <v>232</v>
      </c>
      <c r="B171" s="307" t="s">
        <v>221</v>
      </c>
      <c r="C171" s="29" t="s">
        <v>71</v>
      </c>
      <c r="D171" s="119">
        <v>0</v>
      </c>
      <c r="E171" s="120">
        <v>0</v>
      </c>
      <c r="F171" s="24">
        <f>SUM(D171:E171)</f>
        <v>0</v>
      </c>
      <c r="G171" s="40">
        <v>0</v>
      </c>
      <c r="H171" s="10">
        <v>0</v>
      </c>
      <c r="I171" s="24">
        <f>SUM(G171:H171)</f>
        <v>0</v>
      </c>
      <c r="J171" s="40">
        <v>0</v>
      </c>
      <c r="K171" s="10">
        <v>0</v>
      </c>
      <c r="L171" s="24">
        <f>SUM(J171:K171)</f>
        <v>0</v>
      </c>
      <c r="M171" s="68">
        <f>SUM(G171,J171)</f>
        <v>0</v>
      </c>
      <c r="N171" s="9">
        <f t="shared" si="53"/>
        <v>0</v>
      </c>
      <c r="O171" s="24">
        <f>SUM(M171:N171)</f>
        <v>0</v>
      </c>
    </row>
    <row r="172" spans="1:15" ht="12.75">
      <c r="A172" s="326" t="s">
        <v>238</v>
      </c>
      <c r="B172" s="327" t="s">
        <v>79</v>
      </c>
      <c r="C172" s="121" t="s">
        <v>71</v>
      </c>
      <c r="D172" s="118">
        <v>0</v>
      </c>
      <c r="E172" s="115">
        <v>0</v>
      </c>
      <c r="F172" s="24">
        <f t="shared" si="54"/>
        <v>0</v>
      </c>
      <c r="G172" s="122">
        <v>0</v>
      </c>
      <c r="H172" s="123">
        <v>0</v>
      </c>
      <c r="I172" s="24">
        <f t="shared" si="55"/>
        <v>0</v>
      </c>
      <c r="J172" s="122">
        <v>3</v>
      </c>
      <c r="K172" s="123">
        <v>3</v>
      </c>
      <c r="L172" s="24">
        <f t="shared" si="56"/>
        <v>6</v>
      </c>
      <c r="M172" s="68">
        <f>SUM(G172,J172)</f>
        <v>3</v>
      </c>
      <c r="N172" s="9">
        <f t="shared" si="53"/>
        <v>3</v>
      </c>
      <c r="O172" s="24">
        <f t="shared" si="51"/>
        <v>6</v>
      </c>
    </row>
    <row r="173" spans="1:15" ht="12.75">
      <c r="A173" s="326" t="s">
        <v>241</v>
      </c>
      <c r="B173" s="327" t="s">
        <v>75</v>
      </c>
      <c r="C173" s="121" t="s">
        <v>76</v>
      </c>
      <c r="D173" s="124">
        <v>0</v>
      </c>
      <c r="E173" s="125">
        <v>0</v>
      </c>
      <c r="F173" s="24">
        <f>SUM(D173:E173)</f>
        <v>0</v>
      </c>
      <c r="G173" s="122">
        <v>0</v>
      </c>
      <c r="H173" s="123">
        <v>0</v>
      </c>
      <c r="I173" s="24">
        <f>SUM(G173:H173)</f>
        <v>0</v>
      </c>
      <c r="J173" s="122">
        <v>0</v>
      </c>
      <c r="K173" s="123">
        <v>0</v>
      </c>
      <c r="L173" s="24">
        <f>SUM(J173:K173)</f>
        <v>0</v>
      </c>
      <c r="M173" s="68">
        <f>SUM(G173,J173)</f>
        <v>0</v>
      </c>
      <c r="N173" s="9">
        <f t="shared" si="53"/>
        <v>0</v>
      </c>
      <c r="O173" s="24">
        <f>SUM(M173:N173)</f>
        <v>0</v>
      </c>
    </row>
    <row r="174" spans="1:15" ht="13.5" thickBot="1">
      <c r="A174" s="328" t="s">
        <v>82</v>
      </c>
      <c r="B174" s="329" t="s">
        <v>164</v>
      </c>
      <c r="C174" s="294" t="s">
        <v>71</v>
      </c>
      <c r="D174" s="295">
        <v>0</v>
      </c>
      <c r="E174" s="296">
        <v>0</v>
      </c>
      <c r="F174" s="26">
        <f t="shared" si="54"/>
        <v>0</v>
      </c>
      <c r="G174" s="295">
        <v>8</v>
      </c>
      <c r="H174" s="296">
        <v>3</v>
      </c>
      <c r="I174" s="26">
        <f t="shared" si="55"/>
        <v>11</v>
      </c>
      <c r="J174" s="295">
        <v>0</v>
      </c>
      <c r="K174" s="296">
        <v>0</v>
      </c>
      <c r="L174" s="26">
        <f t="shared" si="56"/>
        <v>0</v>
      </c>
      <c r="M174" s="68">
        <f t="shared" si="52"/>
        <v>8</v>
      </c>
      <c r="N174" s="9">
        <f t="shared" si="53"/>
        <v>3</v>
      </c>
      <c r="O174" s="24">
        <f>SUM(M174:N174)</f>
        <v>11</v>
      </c>
    </row>
    <row r="175" spans="1:15" ht="13.5" thickBot="1">
      <c r="A175" s="397" t="s">
        <v>30</v>
      </c>
      <c r="B175" s="397"/>
      <c r="C175" s="397"/>
      <c r="D175" s="37">
        <f aca="true" t="shared" si="57" ref="D175:O175">SUM(D164:D174)</f>
        <v>16</v>
      </c>
      <c r="E175" s="37">
        <f t="shared" si="57"/>
        <v>18</v>
      </c>
      <c r="F175" s="37">
        <f t="shared" si="57"/>
        <v>34</v>
      </c>
      <c r="G175" s="37">
        <f t="shared" si="57"/>
        <v>21</v>
      </c>
      <c r="H175" s="37">
        <f t="shared" si="57"/>
        <v>11</v>
      </c>
      <c r="I175" s="37">
        <f t="shared" si="57"/>
        <v>32</v>
      </c>
      <c r="J175" s="37">
        <f t="shared" si="57"/>
        <v>24</v>
      </c>
      <c r="K175" s="37">
        <f t="shared" si="57"/>
        <v>32</v>
      </c>
      <c r="L175" s="37">
        <f t="shared" si="57"/>
        <v>56</v>
      </c>
      <c r="M175" s="37">
        <f t="shared" si="57"/>
        <v>45</v>
      </c>
      <c r="N175" s="37">
        <f t="shared" si="57"/>
        <v>43</v>
      </c>
      <c r="O175" s="37">
        <f t="shared" si="57"/>
        <v>88</v>
      </c>
    </row>
    <row r="176" spans="1:15" ht="12.75">
      <c r="A176" s="27"/>
      <c r="B176" s="27"/>
      <c r="C176" s="27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ht="12.75">
      <c r="A177" s="13"/>
      <c r="B177" s="13"/>
      <c r="C177" s="13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12.75">
      <c r="A178" s="13"/>
      <c r="B178" s="13"/>
      <c r="C178" s="13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12.75">
      <c r="A179" s="13"/>
      <c r="B179" s="13"/>
      <c r="C179" s="13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ht="12.75">
      <c r="A180" s="13"/>
      <c r="B180" s="13"/>
      <c r="C180" s="13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13.5" thickBot="1">
      <c r="A181" s="13"/>
      <c r="B181" s="13"/>
      <c r="C181" s="13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ht="12.75" customHeight="1" thickBot="1">
      <c r="A182" s="35" t="s">
        <v>36</v>
      </c>
      <c r="B182" s="61" t="s">
        <v>39</v>
      </c>
      <c r="C182" s="35" t="s">
        <v>9</v>
      </c>
      <c r="D182" s="34" t="s">
        <v>15</v>
      </c>
      <c r="E182" s="34" t="s">
        <v>16</v>
      </c>
      <c r="F182" s="34" t="s">
        <v>17</v>
      </c>
      <c r="G182" s="34" t="s">
        <v>15</v>
      </c>
      <c r="H182" s="34" t="s">
        <v>16</v>
      </c>
      <c r="I182" s="34" t="s">
        <v>17</v>
      </c>
      <c r="J182" s="34" t="s">
        <v>15</v>
      </c>
      <c r="K182" s="34" t="s">
        <v>16</v>
      </c>
      <c r="L182" s="34" t="s">
        <v>17</v>
      </c>
      <c r="M182" s="88" t="s">
        <v>15</v>
      </c>
      <c r="N182" s="34" t="s">
        <v>16</v>
      </c>
      <c r="O182" s="34" t="s">
        <v>17</v>
      </c>
    </row>
    <row r="183" spans="1:15" s="84" customFormat="1" ht="12.75" customHeight="1">
      <c r="A183" s="166" t="s">
        <v>32</v>
      </c>
      <c r="B183" s="167" t="s">
        <v>221</v>
      </c>
      <c r="C183" s="182" t="s">
        <v>71</v>
      </c>
      <c r="D183" s="45">
        <v>0</v>
      </c>
      <c r="E183" s="6">
        <v>0</v>
      </c>
      <c r="F183" s="64">
        <f>SUM(D183:E183)</f>
        <v>0</v>
      </c>
      <c r="G183" s="45">
        <v>0</v>
      </c>
      <c r="H183" s="6">
        <v>0</v>
      </c>
      <c r="I183" s="64">
        <f>SUM(G183:H183)</f>
        <v>0</v>
      </c>
      <c r="J183" s="45">
        <v>1</v>
      </c>
      <c r="K183" s="6">
        <v>1</v>
      </c>
      <c r="L183" s="64">
        <f>SUM(J183:K183)</f>
        <v>2</v>
      </c>
      <c r="M183" s="127">
        <f>SUM(G183,J183)</f>
        <v>1</v>
      </c>
      <c r="N183" s="6">
        <f>SUM(H183,K183)</f>
        <v>1</v>
      </c>
      <c r="O183" s="64">
        <f>SUM(M183:N183)</f>
        <v>2</v>
      </c>
    </row>
    <row r="184" spans="1:15" ht="13.5" thickBot="1">
      <c r="A184" s="80" t="s">
        <v>83</v>
      </c>
      <c r="B184" s="91" t="s">
        <v>84</v>
      </c>
      <c r="C184" s="96" t="s">
        <v>85</v>
      </c>
      <c r="D184" s="43">
        <v>0</v>
      </c>
      <c r="E184" s="9">
        <v>0</v>
      </c>
      <c r="F184" s="136">
        <f>SUM(D184:E184)</f>
        <v>0</v>
      </c>
      <c r="G184" s="42">
        <v>0</v>
      </c>
      <c r="H184" s="12">
        <v>0</v>
      </c>
      <c r="I184" s="136">
        <f>SUM(G184:H184)</f>
        <v>0</v>
      </c>
      <c r="J184" s="42">
        <v>0</v>
      </c>
      <c r="K184" s="12">
        <v>0</v>
      </c>
      <c r="L184" s="136">
        <f>SUM(J184:K184)</f>
        <v>0</v>
      </c>
      <c r="M184" s="77">
        <f>SUM(G184,J184)</f>
        <v>0</v>
      </c>
      <c r="N184" s="12">
        <f>SUM(H184,K184)</f>
        <v>0</v>
      </c>
      <c r="O184" s="136">
        <f>SUM(M184:N184)</f>
        <v>0</v>
      </c>
    </row>
    <row r="185" spans="1:15" ht="13.5" thickBot="1">
      <c r="A185" s="398" t="s">
        <v>30</v>
      </c>
      <c r="B185" s="398"/>
      <c r="C185" s="398"/>
      <c r="D185" s="36">
        <f>SUM(D183:D184)</f>
        <v>0</v>
      </c>
      <c r="E185" s="36">
        <f aca="true" t="shared" si="58" ref="E185:O185">SUM(E183:E184)</f>
        <v>0</v>
      </c>
      <c r="F185" s="36">
        <f t="shared" si="58"/>
        <v>0</v>
      </c>
      <c r="G185" s="36">
        <f t="shared" si="58"/>
        <v>0</v>
      </c>
      <c r="H185" s="36">
        <f t="shared" si="58"/>
        <v>0</v>
      </c>
      <c r="I185" s="36">
        <f t="shared" si="58"/>
        <v>0</v>
      </c>
      <c r="J185" s="36">
        <f t="shared" si="58"/>
        <v>1</v>
      </c>
      <c r="K185" s="36">
        <f t="shared" si="58"/>
        <v>1</v>
      </c>
      <c r="L185" s="36">
        <f t="shared" si="58"/>
        <v>2</v>
      </c>
      <c r="M185" s="36">
        <f t="shared" si="58"/>
        <v>1</v>
      </c>
      <c r="N185" s="36">
        <f t="shared" si="58"/>
        <v>1</v>
      </c>
      <c r="O185" s="36">
        <f t="shared" si="58"/>
        <v>2</v>
      </c>
    </row>
    <row r="186" spans="1:15" ht="13.5" thickBot="1">
      <c r="A186" s="395" t="s">
        <v>37</v>
      </c>
      <c r="B186" s="395"/>
      <c r="C186" s="395"/>
      <c r="D186" s="38">
        <f aca="true" t="shared" si="59" ref="D186:O186">SUM(D161,D175,D185)</f>
        <v>333</v>
      </c>
      <c r="E186" s="38">
        <f t="shared" si="59"/>
        <v>382</v>
      </c>
      <c r="F186" s="38">
        <f t="shared" si="59"/>
        <v>715</v>
      </c>
      <c r="G186" s="38">
        <f t="shared" si="59"/>
        <v>331</v>
      </c>
      <c r="H186" s="38">
        <f t="shared" si="59"/>
        <v>362</v>
      </c>
      <c r="I186" s="38">
        <f t="shared" si="59"/>
        <v>693</v>
      </c>
      <c r="J186" s="38">
        <f t="shared" si="59"/>
        <v>2294</v>
      </c>
      <c r="K186" s="38">
        <f t="shared" si="59"/>
        <v>2413</v>
      </c>
      <c r="L186" s="38">
        <f t="shared" si="59"/>
        <v>4707</v>
      </c>
      <c r="M186" s="38">
        <f t="shared" si="59"/>
        <v>2625</v>
      </c>
      <c r="N186" s="38">
        <f t="shared" si="59"/>
        <v>2775</v>
      </c>
      <c r="O186" s="38">
        <f t="shared" si="59"/>
        <v>5400</v>
      </c>
    </row>
    <row r="187" spans="1:15" ht="13.5" thickBot="1">
      <c r="A187" s="50"/>
      <c r="B187" s="50"/>
      <c r="C187" s="50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ht="13.5" thickBot="1">
      <c r="A188" s="389" t="s">
        <v>86</v>
      </c>
      <c r="B188" s="389"/>
      <c r="C188" s="389"/>
      <c r="D188" s="389"/>
      <c r="E188" s="389"/>
      <c r="F188" s="389"/>
      <c r="G188" s="392" t="s">
        <v>6</v>
      </c>
      <c r="H188" s="392"/>
      <c r="I188" s="392"/>
      <c r="J188" s="392"/>
      <c r="K188" s="392"/>
      <c r="L188" s="392"/>
      <c r="M188" s="392"/>
      <c r="N188" s="392"/>
      <c r="O188" s="392"/>
    </row>
    <row r="189" spans="1:15" ht="13.5" thickBot="1">
      <c r="A189" s="35" t="s">
        <v>7</v>
      </c>
      <c r="B189" s="383" t="s">
        <v>39</v>
      </c>
      <c r="C189" s="390" t="s">
        <v>9</v>
      </c>
      <c r="D189" s="382" t="s">
        <v>10</v>
      </c>
      <c r="E189" s="382"/>
      <c r="F189" s="382"/>
      <c r="G189" s="382" t="s">
        <v>11</v>
      </c>
      <c r="H189" s="382"/>
      <c r="I189" s="382"/>
      <c r="J189" s="382" t="s">
        <v>12</v>
      </c>
      <c r="K189" s="382"/>
      <c r="L189" s="382"/>
      <c r="M189" s="382" t="s">
        <v>13</v>
      </c>
      <c r="N189" s="382"/>
      <c r="O189" s="382"/>
    </row>
    <row r="190" spans="1:15" ht="13.5" thickBot="1">
      <c r="A190" s="35" t="s">
        <v>14</v>
      </c>
      <c r="B190" s="384"/>
      <c r="C190" s="415"/>
      <c r="D190" s="34" t="s">
        <v>15</v>
      </c>
      <c r="E190" s="34" t="s">
        <v>16</v>
      </c>
      <c r="F190" s="34" t="s">
        <v>17</v>
      </c>
      <c r="G190" s="34" t="s">
        <v>15</v>
      </c>
      <c r="H190" s="34" t="s">
        <v>16</v>
      </c>
      <c r="I190" s="34" t="s">
        <v>17</v>
      </c>
      <c r="J190" s="34" t="s">
        <v>15</v>
      </c>
      <c r="K190" s="34" t="s">
        <v>16</v>
      </c>
      <c r="L190" s="34" t="s">
        <v>17</v>
      </c>
      <c r="M190" s="34" t="s">
        <v>15</v>
      </c>
      <c r="N190" s="34" t="s">
        <v>16</v>
      </c>
      <c r="O190" s="34" t="s">
        <v>17</v>
      </c>
    </row>
    <row r="191" spans="1:15" ht="12.75">
      <c r="A191" s="80" t="s">
        <v>186</v>
      </c>
      <c r="B191" s="91" t="s">
        <v>88</v>
      </c>
      <c r="C191" s="39" t="s">
        <v>89</v>
      </c>
      <c r="D191" s="66">
        <v>3</v>
      </c>
      <c r="E191" s="5">
        <v>1</v>
      </c>
      <c r="F191" s="66">
        <f>SUM(D191:E191)</f>
        <v>4</v>
      </c>
      <c r="G191" s="66">
        <v>0</v>
      </c>
      <c r="H191" s="5">
        <v>0</v>
      </c>
      <c r="I191" s="102">
        <f>SUM(G191:H191)</f>
        <v>0</v>
      </c>
      <c r="J191" s="262">
        <v>44</v>
      </c>
      <c r="K191" s="263">
        <v>8</v>
      </c>
      <c r="L191" s="102">
        <f>SUM(J191:K191)</f>
        <v>52</v>
      </c>
      <c r="M191" s="264">
        <f aca="true" t="shared" si="60" ref="M191:N194">SUM(G191,J191)</f>
        <v>44</v>
      </c>
      <c r="N191" s="263">
        <f t="shared" si="60"/>
        <v>8</v>
      </c>
      <c r="O191" s="103">
        <f>SUM(M191:N191)</f>
        <v>52</v>
      </c>
    </row>
    <row r="192" spans="1:15" ht="12.75">
      <c r="A192" s="297" t="s">
        <v>200</v>
      </c>
      <c r="B192" s="101" t="s">
        <v>88</v>
      </c>
      <c r="C192" s="30" t="s">
        <v>89</v>
      </c>
      <c r="D192" s="43">
        <v>0</v>
      </c>
      <c r="E192" s="10">
        <v>0</v>
      </c>
      <c r="F192" s="43">
        <f>SUM(D192:E192)</f>
        <v>0</v>
      </c>
      <c r="G192" s="66">
        <v>0</v>
      </c>
      <c r="H192" s="5">
        <v>0</v>
      </c>
      <c r="I192" s="67">
        <f>SUM(G192:H192)</f>
        <v>0</v>
      </c>
      <c r="J192" s="66">
        <v>124</v>
      </c>
      <c r="K192" s="5">
        <v>28</v>
      </c>
      <c r="L192" s="170">
        <f>SUM(J192:K192)</f>
        <v>152</v>
      </c>
      <c r="M192" s="66">
        <f>SUM(G192,J192)</f>
        <v>124</v>
      </c>
      <c r="N192" s="5">
        <f>SUM(H192,K192)</f>
        <v>28</v>
      </c>
      <c r="O192" s="170">
        <f>SUM(M192:N192)</f>
        <v>152</v>
      </c>
    </row>
    <row r="193" spans="1:15" ht="12.75">
      <c r="A193" s="297" t="s">
        <v>87</v>
      </c>
      <c r="B193" s="101" t="s">
        <v>88</v>
      </c>
      <c r="C193" s="30" t="s">
        <v>89</v>
      </c>
      <c r="D193" s="43">
        <v>11</v>
      </c>
      <c r="E193" s="10">
        <v>2</v>
      </c>
      <c r="F193" s="43">
        <f>SUM(D193:E193)</f>
        <v>13</v>
      </c>
      <c r="G193" s="66">
        <v>12</v>
      </c>
      <c r="H193" s="5">
        <v>2</v>
      </c>
      <c r="I193" s="67">
        <f>SUM(G193:H193)</f>
        <v>14</v>
      </c>
      <c r="J193" s="66">
        <v>102</v>
      </c>
      <c r="K193" s="5">
        <v>33</v>
      </c>
      <c r="L193" s="170">
        <f>SUM(J193:K193)</f>
        <v>135</v>
      </c>
      <c r="M193" s="66">
        <f t="shared" si="60"/>
        <v>114</v>
      </c>
      <c r="N193" s="5">
        <f t="shared" si="60"/>
        <v>35</v>
      </c>
      <c r="O193" s="170">
        <f>SUM(M193:N193)</f>
        <v>149</v>
      </c>
    </row>
    <row r="194" spans="1:15" ht="13.5" thickBot="1">
      <c r="A194" s="330" t="s">
        <v>245</v>
      </c>
      <c r="B194" s="101" t="s">
        <v>88</v>
      </c>
      <c r="C194" s="30" t="s">
        <v>89</v>
      </c>
      <c r="D194" s="40">
        <v>0</v>
      </c>
      <c r="E194" s="10">
        <v>0</v>
      </c>
      <c r="F194" s="40">
        <f>SUM(D194:E194)</f>
        <v>0</v>
      </c>
      <c r="G194" s="81">
        <v>0</v>
      </c>
      <c r="H194" s="82">
        <v>0</v>
      </c>
      <c r="I194" s="67">
        <f>SUM(G194:H194)</f>
        <v>0</v>
      </c>
      <c r="J194" s="81">
        <v>2</v>
      </c>
      <c r="K194" s="82">
        <v>2</v>
      </c>
      <c r="L194" s="170">
        <f>SUM(J194:K194)</f>
        <v>4</v>
      </c>
      <c r="M194" s="66">
        <f t="shared" si="60"/>
        <v>2</v>
      </c>
      <c r="N194" s="5">
        <f t="shared" si="60"/>
        <v>2</v>
      </c>
      <c r="O194" s="170">
        <f>SUM(M194:N194)</f>
        <v>4</v>
      </c>
    </row>
    <row r="195" spans="1:15" ht="13.5" thickBot="1">
      <c r="A195" s="422" t="s">
        <v>30</v>
      </c>
      <c r="B195" s="422"/>
      <c r="C195" s="422"/>
      <c r="D195" s="180">
        <f aca="true" t="shared" si="61" ref="D195:O195">SUM(D191:D194)</f>
        <v>14</v>
      </c>
      <c r="E195" s="180">
        <f t="shared" si="61"/>
        <v>3</v>
      </c>
      <c r="F195" s="180">
        <f t="shared" si="61"/>
        <v>17</v>
      </c>
      <c r="G195" s="180">
        <f t="shared" si="61"/>
        <v>12</v>
      </c>
      <c r="H195" s="180">
        <f t="shared" si="61"/>
        <v>2</v>
      </c>
      <c r="I195" s="180">
        <f t="shared" si="61"/>
        <v>14</v>
      </c>
      <c r="J195" s="180">
        <f t="shared" si="61"/>
        <v>272</v>
      </c>
      <c r="K195" s="180">
        <f t="shared" si="61"/>
        <v>71</v>
      </c>
      <c r="L195" s="180">
        <f t="shared" si="61"/>
        <v>343</v>
      </c>
      <c r="M195" s="180">
        <f t="shared" si="61"/>
        <v>284</v>
      </c>
      <c r="N195" s="180">
        <f t="shared" si="61"/>
        <v>73</v>
      </c>
      <c r="O195" s="180">
        <f t="shared" si="61"/>
        <v>357</v>
      </c>
    </row>
    <row r="196" spans="1:15" ht="13.5" thickBot="1">
      <c r="A196" s="17"/>
      <c r="B196" s="17"/>
      <c r="C196" s="17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ht="13.5" thickBot="1">
      <c r="A197" s="35" t="s">
        <v>31</v>
      </c>
      <c r="B197" s="61" t="s">
        <v>39</v>
      </c>
      <c r="C197" s="35" t="s">
        <v>9</v>
      </c>
      <c r="D197" s="34" t="s">
        <v>15</v>
      </c>
      <c r="E197" s="34" t="s">
        <v>16</v>
      </c>
      <c r="F197" s="34" t="s">
        <v>17</v>
      </c>
      <c r="G197" s="34" t="s">
        <v>15</v>
      </c>
      <c r="H197" s="34" t="s">
        <v>16</v>
      </c>
      <c r="I197" s="34" t="s">
        <v>17</v>
      </c>
      <c r="J197" s="34" t="s">
        <v>15</v>
      </c>
      <c r="K197" s="34" t="s">
        <v>16</v>
      </c>
      <c r="L197" s="34" t="s">
        <v>17</v>
      </c>
      <c r="M197" s="88" t="s">
        <v>15</v>
      </c>
      <c r="N197" s="34" t="s">
        <v>16</v>
      </c>
      <c r="O197" s="34" t="s">
        <v>17</v>
      </c>
    </row>
    <row r="198" spans="1:15" ht="13.5" thickBot="1">
      <c r="A198" s="331" t="s">
        <v>174</v>
      </c>
      <c r="B198" s="316" t="s">
        <v>88</v>
      </c>
      <c r="C198" s="15" t="s">
        <v>90</v>
      </c>
      <c r="D198" s="25">
        <v>0</v>
      </c>
      <c r="E198" s="11">
        <v>0</v>
      </c>
      <c r="F198" s="26">
        <f>SUM(D198:E198)</f>
        <v>0</v>
      </c>
      <c r="G198" s="25">
        <v>0</v>
      </c>
      <c r="H198" s="11">
        <v>0</v>
      </c>
      <c r="I198" s="26">
        <f>SUM(G198:H198)</f>
        <v>0</v>
      </c>
      <c r="J198" s="25">
        <v>15</v>
      </c>
      <c r="K198" s="11">
        <v>23</v>
      </c>
      <c r="L198" s="26">
        <f>SUM(J198:K198)</f>
        <v>38</v>
      </c>
      <c r="M198" s="363">
        <f>SUM(G198,J198)</f>
        <v>15</v>
      </c>
      <c r="N198" s="11">
        <f>SUM(H198,K198)</f>
        <v>23</v>
      </c>
      <c r="O198" s="364">
        <f>SUM(M198:N198)</f>
        <v>38</v>
      </c>
    </row>
    <row r="199" spans="1:15" ht="13.5" thickBot="1">
      <c r="A199" s="410" t="s">
        <v>30</v>
      </c>
      <c r="B199" s="411"/>
      <c r="C199" s="411"/>
      <c r="D199" s="25">
        <f>D198</f>
        <v>0</v>
      </c>
      <c r="E199" s="25">
        <f aca="true" t="shared" si="62" ref="E199:N199">E198</f>
        <v>0</v>
      </c>
      <c r="F199" s="25">
        <f t="shared" si="62"/>
        <v>0</v>
      </c>
      <c r="G199" s="25">
        <f t="shared" si="62"/>
        <v>0</v>
      </c>
      <c r="H199" s="25">
        <f t="shared" si="62"/>
        <v>0</v>
      </c>
      <c r="I199" s="25">
        <f t="shared" si="62"/>
        <v>0</v>
      </c>
      <c r="J199" s="25">
        <f t="shared" si="62"/>
        <v>15</v>
      </c>
      <c r="K199" s="25">
        <f t="shared" si="62"/>
        <v>23</v>
      </c>
      <c r="L199" s="25">
        <f t="shared" si="62"/>
        <v>38</v>
      </c>
      <c r="M199" s="25">
        <f t="shared" si="62"/>
        <v>15</v>
      </c>
      <c r="N199" s="25">
        <f t="shared" si="62"/>
        <v>23</v>
      </c>
      <c r="O199" s="25">
        <f>O198</f>
        <v>38</v>
      </c>
    </row>
    <row r="200" spans="1:15" ht="13.5" thickBot="1">
      <c r="A200" s="141"/>
      <c r="B200" s="141"/>
      <c r="C200" s="141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ht="13.5" thickBot="1">
      <c r="A201" s="35" t="s">
        <v>36</v>
      </c>
      <c r="B201" s="61" t="s">
        <v>39</v>
      </c>
      <c r="C201" s="35" t="s">
        <v>9</v>
      </c>
      <c r="D201" s="34" t="s">
        <v>15</v>
      </c>
      <c r="E201" s="34" t="s">
        <v>16</v>
      </c>
      <c r="F201" s="34" t="s">
        <v>17</v>
      </c>
      <c r="G201" s="34" t="s">
        <v>15</v>
      </c>
      <c r="H201" s="34" t="s">
        <v>16</v>
      </c>
      <c r="I201" s="34" t="s">
        <v>17</v>
      </c>
      <c r="J201" s="34" t="s">
        <v>15</v>
      </c>
      <c r="K201" s="34" t="s">
        <v>16</v>
      </c>
      <c r="L201" s="34" t="s">
        <v>17</v>
      </c>
      <c r="M201" s="88" t="s">
        <v>15</v>
      </c>
      <c r="N201" s="34" t="s">
        <v>16</v>
      </c>
      <c r="O201" s="34" t="s">
        <v>17</v>
      </c>
    </row>
    <row r="202" spans="1:15" ht="13.5" thickBot="1">
      <c r="A202" s="332" t="s">
        <v>170</v>
      </c>
      <c r="B202" s="316" t="s">
        <v>88</v>
      </c>
      <c r="C202" s="15" t="s">
        <v>90</v>
      </c>
      <c r="D202" s="126">
        <v>0</v>
      </c>
      <c r="E202" s="223">
        <v>0</v>
      </c>
      <c r="F202" s="224">
        <f>SUM(D202:E202)</f>
        <v>0</v>
      </c>
      <c r="G202" s="126">
        <v>0</v>
      </c>
      <c r="H202" s="223">
        <v>0</v>
      </c>
      <c r="I202" s="224">
        <f>SUM(G202:H202)</f>
        <v>0</v>
      </c>
      <c r="J202" s="126">
        <v>6</v>
      </c>
      <c r="K202" s="223">
        <v>6</v>
      </c>
      <c r="L202" s="224">
        <f>SUM(J202:K202)</f>
        <v>12</v>
      </c>
      <c r="M202" s="365">
        <f>SUM(G202,J202)</f>
        <v>6</v>
      </c>
      <c r="N202" s="223">
        <f>SUM(H202,K202)</f>
        <v>6</v>
      </c>
      <c r="O202" s="224">
        <f>SUM(M202:N202)</f>
        <v>12</v>
      </c>
    </row>
    <row r="203" spans="1:15" ht="13.5" thickBot="1">
      <c r="A203" s="413" t="s">
        <v>30</v>
      </c>
      <c r="B203" s="414"/>
      <c r="C203" s="414"/>
      <c r="D203" s="25">
        <f>D202</f>
        <v>0</v>
      </c>
      <c r="E203" s="25">
        <f aca="true" t="shared" si="63" ref="E203:N203">E202</f>
        <v>0</v>
      </c>
      <c r="F203" s="25">
        <f t="shared" si="63"/>
        <v>0</v>
      </c>
      <c r="G203" s="25">
        <f t="shared" si="63"/>
        <v>0</v>
      </c>
      <c r="H203" s="25">
        <f t="shared" si="63"/>
        <v>0</v>
      </c>
      <c r="I203" s="25">
        <f t="shared" si="63"/>
        <v>0</v>
      </c>
      <c r="J203" s="25">
        <f t="shared" si="63"/>
        <v>6</v>
      </c>
      <c r="K203" s="25">
        <f t="shared" si="63"/>
        <v>6</v>
      </c>
      <c r="L203" s="25">
        <f t="shared" si="63"/>
        <v>12</v>
      </c>
      <c r="M203" s="25">
        <f t="shared" si="63"/>
        <v>6</v>
      </c>
      <c r="N203" s="25">
        <f t="shared" si="63"/>
        <v>6</v>
      </c>
      <c r="O203" s="25">
        <f>O202</f>
        <v>12</v>
      </c>
    </row>
    <row r="204" spans="1:15" ht="13.5" thickBot="1">
      <c r="A204" s="401" t="s">
        <v>37</v>
      </c>
      <c r="B204" s="401"/>
      <c r="C204" s="401"/>
      <c r="D204" s="38">
        <f aca="true" t="shared" si="64" ref="D204:N204">D195+D199+D203</f>
        <v>14</v>
      </c>
      <c r="E204" s="38">
        <f t="shared" si="64"/>
        <v>3</v>
      </c>
      <c r="F204" s="38">
        <f t="shared" si="64"/>
        <v>17</v>
      </c>
      <c r="G204" s="38">
        <f t="shared" si="64"/>
        <v>12</v>
      </c>
      <c r="H204" s="38">
        <f t="shared" si="64"/>
        <v>2</v>
      </c>
      <c r="I204" s="38">
        <f t="shared" si="64"/>
        <v>14</v>
      </c>
      <c r="J204" s="38">
        <f t="shared" si="64"/>
        <v>293</v>
      </c>
      <c r="K204" s="38">
        <f t="shared" si="64"/>
        <v>100</v>
      </c>
      <c r="L204" s="38">
        <f t="shared" si="64"/>
        <v>393</v>
      </c>
      <c r="M204" s="38">
        <f t="shared" si="64"/>
        <v>305</v>
      </c>
      <c r="N204" s="38">
        <f t="shared" si="64"/>
        <v>102</v>
      </c>
      <c r="O204" s="38">
        <f>O195+O199+O203</f>
        <v>407</v>
      </c>
    </row>
    <row r="205" spans="1:15" ht="12.75">
      <c r="A205" s="23"/>
      <c r="B205" s="23"/>
      <c r="C205" s="23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ht="12.75" customHeight="1" thickBot="1">
      <c r="A206" s="13"/>
      <c r="B206" s="13"/>
      <c r="C206" s="13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ht="11.25" customHeight="1" thickBot="1">
      <c r="A207" s="427" t="s">
        <v>91</v>
      </c>
      <c r="B207" s="428"/>
      <c r="C207" s="428"/>
      <c r="D207" s="428"/>
      <c r="E207" s="428"/>
      <c r="F207" s="428"/>
      <c r="G207" s="417" t="s">
        <v>6</v>
      </c>
      <c r="H207" s="417"/>
      <c r="I207" s="417"/>
      <c r="J207" s="417"/>
      <c r="K207" s="417"/>
      <c r="L207" s="417"/>
      <c r="M207" s="417"/>
      <c r="N207" s="417"/>
      <c r="O207" s="418"/>
    </row>
    <row r="208" spans="1:15" ht="13.5" thickBot="1">
      <c r="A208" s="145" t="s">
        <v>7</v>
      </c>
      <c r="B208" s="383" t="s">
        <v>39</v>
      </c>
      <c r="C208" s="390" t="s">
        <v>9</v>
      </c>
      <c r="D208" s="384" t="s">
        <v>10</v>
      </c>
      <c r="E208" s="384"/>
      <c r="F208" s="384"/>
      <c r="G208" s="384" t="s">
        <v>11</v>
      </c>
      <c r="H208" s="384"/>
      <c r="I208" s="384"/>
      <c r="J208" s="384" t="s">
        <v>12</v>
      </c>
      <c r="K208" s="384"/>
      <c r="L208" s="384"/>
      <c r="M208" s="384" t="s">
        <v>13</v>
      </c>
      <c r="N208" s="384"/>
      <c r="O208" s="384"/>
    </row>
    <row r="209" spans="1:15" ht="11.25" customHeight="1" thickBot="1">
      <c r="A209" s="35" t="s">
        <v>14</v>
      </c>
      <c r="B209" s="384"/>
      <c r="C209" s="415"/>
      <c r="D209" s="35" t="s">
        <v>15</v>
      </c>
      <c r="E209" s="35" t="s">
        <v>16</v>
      </c>
      <c r="F209" s="35" t="s">
        <v>17</v>
      </c>
      <c r="G209" s="35" t="s">
        <v>15</v>
      </c>
      <c r="H209" s="35" t="s">
        <v>16</v>
      </c>
      <c r="I209" s="35" t="s">
        <v>17</v>
      </c>
      <c r="J209" s="35" t="s">
        <v>15</v>
      </c>
      <c r="K209" s="35" t="s">
        <v>16</v>
      </c>
      <c r="L209" s="35" t="s">
        <v>17</v>
      </c>
      <c r="M209" s="35" t="s">
        <v>15</v>
      </c>
      <c r="N209" s="35" t="s">
        <v>16</v>
      </c>
      <c r="O209" s="35" t="s">
        <v>17</v>
      </c>
    </row>
    <row r="210" spans="1:15" ht="12.75">
      <c r="A210" s="80" t="s">
        <v>92</v>
      </c>
      <c r="B210" s="91" t="s">
        <v>68</v>
      </c>
      <c r="C210" s="261" t="s">
        <v>20</v>
      </c>
      <c r="D210" s="45">
        <v>1</v>
      </c>
      <c r="E210" s="6">
        <v>0</v>
      </c>
      <c r="F210" s="102">
        <f>SUM(D210:E210)</f>
        <v>1</v>
      </c>
      <c r="G210" s="172">
        <v>0</v>
      </c>
      <c r="H210" s="171">
        <v>0</v>
      </c>
      <c r="I210" s="102">
        <f aca="true" t="shared" si="65" ref="I210:I217">SUM(G210:H210)</f>
        <v>0</v>
      </c>
      <c r="J210" s="172">
        <v>19</v>
      </c>
      <c r="K210" s="171">
        <v>13</v>
      </c>
      <c r="L210" s="102">
        <f aca="true" t="shared" si="66" ref="L210:L217">SUM(J210:K210)</f>
        <v>32</v>
      </c>
      <c r="M210" s="264">
        <f>SUM(G210,J210)</f>
        <v>19</v>
      </c>
      <c r="N210" s="263">
        <f>SUM(H210,K210)</f>
        <v>13</v>
      </c>
      <c r="O210" s="103">
        <f aca="true" t="shared" si="67" ref="O210:O217">SUM(M210:N210)</f>
        <v>32</v>
      </c>
    </row>
    <row r="211" spans="1:15" ht="12.75">
      <c r="A211" s="333" t="s">
        <v>247</v>
      </c>
      <c r="B211" s="298" t="s">
        <v>68</v>
      </c>
      <c r="C211" s="257" t="s">
        <v>20</v>
      </c>
      <c r="D211" s="40">
        <v>1</v>
      </c>
      <c r="E211" s="10">
        <v>1</v>
      </c>
      <c r="F211" s="103">
        <f aca="true" t="shared" si="68" ref="F211:F217">SUM(D211:E211)</f>
        <v>2</v>
      </c>
      <c r="G211" s="66">
        <v>0</v>
      </c>
      <c r="H211" s="5">
        <v>0</v>
      </c>
      <c r="I211" s="103">
        <f t="shared" si="65"/>
        <v>0</v>
      </c>
      <c r="J211" s="66">
        <v>15</v>
      </c>
      <c r="K211" s="5">
        <v>23</v>
      </c>
      <c r="L211" s="103">
        <f t="shared" si="66"/>
        <v>38</v>
      </c>
      <c r="M211" s="128">
        <f aca="true" t="shared" si="69" ref="M211:M217">SUM(G211,J211)</f>
        <v>15</v>
      </c>
      <c r="N211" s="5">
        <f aca="true" t="shared" si="70" ref="N211:N216">SUM(H211,K211)</f>
        <v>23</v>
      </c>
      <c r="O211" s="103">
        <f t="shared" si="67"/>
        <v>38</v>
      </c>
    </row>
    <row r="212" spans="1:15" ht="12.75">
      <c r="A212" s="297" t="s">
        <v>187</v>
      </c>
      <c r="B212" s="298" t="s">
        <v>68</v>
      </c>
      <c r="C212" s="257" t="s">
        <v>20</v>
      </c>
      <c r="D212" s="40">
        <v>0</v>
      </c>
      <c r="E212" s="10">
        <v>0</v>
      </c>
      <c r="F212" s="103">
        <f>SUM(D212:E212)</f>
        <v>0</v>
      </c>
      <c r="G212" s="66">
        <v>34</v>
      </c>
      <c r="H212" s="5">
        <v>34</v>
      </c>
      <c r="I212" s="103">
        <f t="shared" si="65"/>
        <v>68</v>
      </c>
      <c r="J212" s="66">
        <v>346</v>
      </c>
      <c r="K212" s="5">
        <v>263</v>
      </c>
      <c r="L212" s="103">
        <f t="shared" si="66"/>
        <v>609</v>
      </c>
      <c r="M212" s="128">
        <f>SUM(G212,J212)</f>
        <v>380</v>
      </c>
      <c r="N212" s="5">
        <f>SUM(H212,K212)</f>
        <v>297</v>
      </c>
      <c r="O212" s="103">
        <f>SUM(M212:N212)</f>
        <v>677</v>
      </c>
    </row>
    <row r="213" spans="1:15" ht="12.75">
      <c r="A213" s="297" t="s">
        <v>137</v>
      </c>
      <c r="B213" s="298" t="s">
        <v>68</v>
      </c>
      <c r="C213" s="257" t="s">
        <v>20</v>
      </c>
      <c r="D213" s="40">
        <v>35</v>
      </c>
      <c r="E213" s="10">
        <v>35</v>
      </c>
      <c r="F213" s="103">
        <f t="shared" si="68"/>
        <v>70</v>
      </c>
      <c r="G213" s="66">
        <v>0</v>
      </c>
      <c r="H213" s="5">
        <v>0</v>
      </c>
      <c r="I213" s="103">
        <f t="shared" si="65"/>
        <v>0</v>
      </c>
      <c r="J213" s="66">
        <v>3</v>
      </c>
      <c r="K213" s="5">
        <v>4</v>
      </c>
      <c r="L213" s="103">
        <f t="shared" si="66"/>
        <v>7</v>
      </c>
      <c r="M213" s="128">
        <f t="shared" si="69"/>
        <v>3</v>
      </c>
      <c r="N213" s="5">
        <f t="shared" si="70"/>
        <v>4</v>
      </c>
      <c r="O213" s="103">
        <f t="shared" si="67"/>
        <v>7</v>
      </c>
    </row>
    <row r="214" spans="1:40" s="185" customFormat="1" ht="22.5" customHeight="1">
      <c r="A214" s="306" t="s">
        <v>150</v>
      </c>
      <c r="B214" s="298" t="s">
        <v>68</v>
      </c>
      <c r="C214" s="257" t="s">
        <v>20</v>
      </c>
      <c r="D214" s="40">
        <v>0</v>
      </c>
      <c r="E214" s="10">
        <v>0</v>
      </c>
      <c r="F214" s="103">
        <f t="shared" si="68"/>
        <v>0</v>
      </c>
      <c r="G214" s="66">
        <v>0</v>
      </c>
      <c r="H214" s="5">
        <v>0</v>
      </c>
      <c r="I214" s="103">
        <f t="shared" si="65"/>
        <v>0</v>
      </c>
      <c r="J214" s="66">
        <v>1</v>
      </c>
      <c r="K214" s="5">
        <v>9</v>
      </c>
      <c r="L214" s="103">
        <f t="shared" si="66"/>
        <v>10</v>
      </c>
      <c r="M214" s="128">
        <f t="shared" si="69"/>
        <v>1</v>
      </c>
      <c r="N214" s="5">
        <f t="shared" si="70"/>
        <v>9</v>
      </c>
      <c r="O214" s="103">
        <f t="shared" si="67"/>
        <v>10</v>
      </c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</row>
    <row r="215" spans="1:40" s="185" customFormat="1" ht="22.5" customHeight="1">
      <c r="A215" s="306" t="s">
        <v>188</v>
      </c>
      <c r="B215" s="298" t="s">
        <v>68</v>
      </c>
      <c r="C215" s="257" t="s">
        <v>20</v>
      </c>
      <c r="D215" s="40">
        <v>6</v>
      </c>
      <c r="E215" s="10">
        <v>3</v>
      </c>
      <c r="F215" s="103">
        <f t="shared" si="68"/>
        <v>9</v>
      </c>
      <c r="G215" s="66">
        <v>8</v>
      </c>
      <c r="H215" s="5">
        <v>6</v>
      </c>
      <c r="I215" s="103">
        <f t="shared" si="65"/>
        <v>14</v>
      </c>
      <c r="J215" s="66">
        <v>30</v>
      </c>
      <c r="K215" s="5">
        <v>68</v>
      </c>
      <c r="L215" s="103">
        <f t="shared" si="66"/>
        <v>98</v>
      </c>
      <c r="M215" s="128">
        <f t="shared" si="69"/>
        <v>38</v>
      </c>
      <c r="N215" s="5">
        <f t="shared" si="70"/>
        <v>74</v>
      </c>
      <c r="O215" s="103">
        <f t="shared" si="67"/>
        <v>112</v>
      </c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</row>
    <row r="216" spans="1:40" s="185" customFormat="1" ht="12.75">
      <c r="A216" s="306" t="s">
        <v>248</v>
      </c>
      <c r="B216" s="298" t="s">
        <v>68</v>
      </c>
      <c r="C216" s="257" t="s">
        <v>20</v>
      </c>
      <c r="D216" s="40">
        <v>0</v>
      </c>
      <c r="E216" s="10">
        <v>0</v>
      </c>
      <c r="F216" s="103">
        <f t="shared" si="68"/>
        <v>0</v>
      </c>
      <c r="G216" s="66">
        <v>1</v>
      </c>
      <c r="H216" s="5">
        <v>0</v>
      </c>
      <c r="I216" s="103">
        <f t="shared" si="65"/>
        <v>1</v>
      </c>
      <c r="J216" s="66">
        <v>0</v>
      </c>
      <c r="K216" s="5">
        <v>0</v>
      </c>
      <c r="L216" s="103">
        <f t="shared" si="66"/>
        <v>0</v>
      </c>
      <c r="M216" s="128">
        <f t="shared" si="69"/>
        <v>1</v>
      </c>
      <c r="N216" s="5">
        <f t="shared" si="70"/>
        <v>0</v>
      </c>
      <c r="O216" s="103">
        <f t="shared" si="67"/>
        <v>1</v>
      </c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</row>
    <row r="217" spans="1:15" ht="13.5" thickBot="1">
      <c r="A217" s="297" t="s">
        <v>225</v>
      </c>
      <c r="B217" s="298" t="s">
        <v>68</v>
      </c>
      <c r="C217" s="257" t="s">
        <v>20</v>
      </c>
      <c r="D217" s="40">
        <v>44</v>
      </c>
      <c r="E217" s="10">
        <v>110</v>
      </c>
      <c r="F217" s="103">
        <f t="shared" si="68"/>
        <v>154</v>
      </c>
      <c r="G217" s="66">
        <v>41</v>
      </c>
      <c r="H217" s="5">
        <v>109</v>
      </c>
      <c r="I217" s="103">
        <f t="shared" si="65"/>
        <v>150</v>
      </c>
      <c r="J217" s="66">
        <v>230</v>
      </c>
      <c r="K217" s="5">
        <v>516</v>
      </c>
      <c r="L217" s="103">
        <f t="shared" si="66"/>
        <v>746</v>
      </c>
      <c r="M217" s="128">
        <f t="shared" si="69"/>
        <v>271</v>
      </c>
      <c r="N217" s="5">
        <f>SUM(H217,K217)</f>
        <v>625</v>
      </c>
      <c r="O217" s="103">
        <f t="shared" si="67"/>
        <v>896</v>
      </c>
    </row>
    <row r="218" spans="1:15" ht="12" customHeight="1" thickBot="1">
      <c r="A218" s="410" t="s">
        <v>30</v>
      </c>
      <c r="B218" s="411"/>
      <c r="C218" s="412"/>
      <c r="D218" s="37">
        <f aca="true" t="shared" si="71" ref="D218:O218">SUM(D210:D217)</f>
        <v>87</v>
      </c>
      <c r="E218" s="37">
        <f t="shared" si="71"/>
        <v>149</v>
      </c>
      <c r="F218" s="37">
        <f t="shared" si="71"/>
        <v>236</v>
      </c>
      <c r="G218" s="37">
        <f t="shared" si="71"/>
        <v>84</v>
      </c>
      <c r="H218" s="37">
        <f t="shared" si="71"/>
        <v>149</v>
      </c>
      <c r="I218" s="37">
        <f t="shared" si="71"/>
        <v>233</v>
      </c>
      <c r="J218" s="37">
        <f t="shared" si="71"/>
        <v>644</v>
      </c>
      <c r="K218" s="37">
        <f t="shared" si="71"/>
        <v>896</v>
      </c>
      <c r="L218" s="37">
        <f t="shared" si="71"/>
        <v>1540</v>
      </c>
      <c r="M218" s="37">
        <f t="shared" si="71"/>
        <v>728</v>
      </c>
      <c r="N218" s="37">
        <f t="shared" si="71"/>
        <v>1045</v>
      </c>
      <c r="O218" s="37">
        <f t="shared" si="71"/>
        <v>1773</v>
      </c>
    </row>
    <row r="219" spans="1:15" ht="13.5" thickBot="1">
      <c r="A219" s="23"/>
      <c r="B219" s="23"/>
      <c r="C219" s="23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1:15" s="84" customFormat="1" ht="15" customHeight="1" thickBot="1">
      <c r="A220" s="62" t="s">
        <v>34</v>
      </c>
      <c r="B220" s="61" t="s">
        <v>39</v>
      </c>
      <c r="C220" s="35" t="s">
        <v>9</v>
      </c>
      <c r="D220" s="44" t="s">
        <v>15</v>
      </c>
      <c r="E220" s="1" t="s">
        <v>16</v>
      </c>
      <c r="F220" s="2" t="s">
        <v>17</v>
      </c>
      <c r="G220" s="44" t="s">
        <v>15</v>
      </c>
      <c r="H220" s="1" t="s">
        <v>16</v>
      </c>
      <c r="I220" s="2" t="s">
        <v>17</v>
      </c>
      <c r="J220" s="44" t="s">
        <v>15</v>
      </c>
      <c r="K220" s="1" t="s">
        <v>16</v>
      </c>
      <c r="L220" s="2" t="s">
        <v>17</v>
      </c>
      <c r="M220" s="3" t="s">
        <v>15</v>
      </c>
      <c r="N220" s="1" t="s">
        <v>16</v>
      </c>
      <c r="O220" s="2" t="s">
        <v>17</v>
      </c>
    </row>
    <row r="221" spans="1:15" ht="24.75" customHeight="1" thickBot="1">
      <c r="A221" s="334" t="s">
        <v>93</v>
      </c>
      <c r="B221" s="167" t="s">
        <v>68</v>
      </c>
      <c r="C221" s="179" t="s">
        <v>94</v>
      </c>
      <c r="D221" s="74">
        <v>8</v>
      </c>
      <c r="E221" s="16">
        <v>14</v>
      </c>
      <c r="F221" s="21">
        <f>SUM(D221:E221)</f>
        <v>22</v>
      </c>
      <c r="G221" s="74">
        <v>4</v>
      </c>
      <c r="H221" s="16">
        <v>7</v>
      </c>
      <c r="I221" s="21">
        <f>SUM(G221:H221)</f>
        <v>11</v>
      </c>
      <c r="J221" s="74">
        <v>0</v>
      </c>
      <c r="K221" s="16">
        <v>0</v>
      </c>
      <c r="L221" s="21">
        <f>SUM(J221:K221)</f>
        <v>0</v>
      </c>
      <c r="M221" s="127">
        <f>SUM(G221,J221)</f>
        <v>4</v>
      </c>
      <c r="N221" s="6">
        <f>SUM(H221,K221)</f>
        <v>7</v>
      </c>
      <c r="O221" s="64">
        <f>SUM(M221:N221)</f>
        <v>11</v>
      </c>
    </row>
    <row r="222" spans="1:15" ht="15.75" customHeight="1" thickBot="1">
      <c r="A222" s="398" t="s">
        <v>30</v>
      </c>
      <c r="B222" s="398"/>
      <c r="C222" s="398"/>
      <c r="D222" s="37">
        <f>SUM(D221:D221)</f>
        <v>8</v>
      </c>
      <c r="E222" s="37">
        <f aca="true" t="shared" si="72" ref="E222:M222">SUM(E221:E221)</f>
        <v>14</v>
      </c>
      <c r="F222" s="37">
        <f t="shared" si="72"/>
        <v>22</v>
      </c>
      <c r="G222" s="37">
        <f t="shared" si="72"/>
        <v>4</v>
      </c>
      <c r="H222" s="37">
        <f t="shared" si="72"/>
        <v>7</v>
      </c>
      <c r="I222" s="37">
        <f t="shared" si="72"/>
        <v>11</v>
      </c>
      <c r="J222" s="37">
        <f>SUM(J221:J221)</f>
        <v>0</v>
      </c>
      <c r="K222" s="37">
        <f t="shared" si="72"/>
        <v>0</v>
      </c>
      <c r="L222" s="37">
        <f t="shared" si="72"/>
        <v>0</v>
      </c>
      <c r="M222" s="37">
        <f t="shared" si="72"/>
        <v>4</v>
      </c>
      <c r="N222" s="37">
        <f>SUM(N221:N221)</f>
        <v>7</v>
      </c>
      <c r="O222" s="37">
        <f>SUM(O221:O221)</f>
        <v>11</v>
      </c>
    </row>
    <row r="223" spans="1:15" s="84" customFormat="1" ht="15.75" customHeight="1" thickBot="1">
      <c r="A223" s="143"/>
      <c r="B223" s="143"/>
      <c r="C223" s="143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ht="13.5" thickBot="1">
      <c r="A224" s="35" t="s">
        <v>31</v>
      </c>
      <c r="B224" s="61" t="s">
        <v>39</v>
      </c>
      <c r="C224" s="35" t="s">
        <v>9</v>
      </c>
      <c r="D224" s="34" t="s">
        <v>15</v>
      </c>
      <c r="E224" s="34" t="s">
        <v>16</v>
      </c>
      <c r="F224" s="34" t="s">
        <v>17</v>
      </c>
      <c r="G224" s="34" t="s">
        <v>15</v>
      </c>
      <c r="H224" s="34" t="s">
        <v>16</v>
      </c>
      <c r="I224" s="34" t="s">
        <v>17</v>
      </c>
      <c r="J224" s="34" t="s">
        <v>15</v>
      </c>
      <c r="K224" s="34" t="s">
        <v>16</v>
      </c>
      <c r="L224" s="34" t="s">
        <v>17</v>
      </c>
      <c r="M224" s="34" t="s">
        <v>15</v>
      </c>
      <c r="N224" s="34" t="s">
        <v>16</v>
      </c>
      <c r="O224" s="34" t="s">
        <v>17</v>
      </c>
    </row>
    <row r="225" spans="1:15" ht="12.75">
      <c r="A225" s="166" t="s">
        <v>240</v>
      </c>
      <c r="B225" s="335" t="s">
        <v>68</v>
      </c>
      <c r="C225" s="225" t="s">
        <v>20</v>
      </c>
      <c r="D225" s="226">
        <v>0</v>
      </c>
      <c r="E225" s="100">
        <v>0</v>
      </c>
      <c r="F225" s="102">
        <f>SUM(D225:E225)</f>
        <v>0</v>
      </c>
      <c r="G225" s="99">
        <v>0</v>
      </c>
      <c r="H225" s="100">
        <v>0</v>
      </c>
      <c r="I225" s="102">
        <f>SUM(G225:H225)</f>
        <v>0</v>
      </c>
      <c r="J225" s="99">
        <v>0</v>
      </c>
      <c r="K225" s="100">
        <v>0</v>
      </c>
      <c r="L225" s="102">
        <f>SUM(J225:K225)</f>
        <v>0</v>
      </c>
      <c r="M225" s="172">
        <f aca="true" t="shared" si="73" ref="M225:N227">SUM(G225,J225)</f>
        <v>0</v>
      </c>
      <c r="N225" s="171">
        <f t="shared" si="73"/>
        <v>0</v>
      </c>
      <c r="O225" s="102">
        <f>SUM(M225:N225)</f>
        <v>0</v>
      </c>
    </row>
    <row r="226" spans="1:15" ht="19.5" customHeight="1">
      <c r="A226" s="297" t="s">
        <v>180</v>
      </c>
      <c r="B226" s="307" t="s">
        <v>68</v>
      </c>
      <c r="C226" s="227" t="s">
        <v>95</v>
      </c>
      <c r="D226" s="228">
        <v>0</v>
      </c>
      <c r="E226" s="4">
        <v>0</v>
      </c>
      <c r="F226" s="170">
        <f>SUM(D226:E226)</f>
        <v>0</v>
      </c>
      <c r="G226" s="41">
        <v>0</v>
      </c>
      <c r="H226" s="4">
        <v>0</v>
      </c>
      <c r="I226" s="170">
        <f>SUM(G226:H226)</f>
        <v>0</v>
      </c>
      <c r="J226" s="41">
        <v>0</v>
      </c>
      <c r="K226" s="4">
        <v>0</v>
      </c>
      <c r="L226" s="170">
        <f>SUM(J226:K226)</f>
        <v>0</v>
      </c>
      <c r="M226" s="66">
        <f t="shared" si="73"/>
        <v>0</v>
      </c>
      <c r="N226" s="5">
        <f t="shared" si="73"/>
        <v>0</v>
      </c>
      <c r="O226" s="170">
        <f>SUM(M226:N226)</f>
        <v>0</v>
      </c>
    </row>
    <row r="227" spans="1:15" ht="19.5" customHeight="1" thickBot="1">
      <c r="A227" s="315" t="s">
        <v>96</v>
      </c>
      <c r="B227" s="336" t="s">
        <v>68</v>
      </c>
      <c r="C227" s="229" t="s">
        <v>20</v>
      </c>
      <c r="D227" s="230">
        <v>0</v>
      </c>
      <c r="E227" s="193">
        <v>0</v>
      </c>
      <c r="F227" s="197">
        <f>SUM(D227:E227)</f>
        <v>0</v>
      </c>
      <c r="G227" s="55">
        <v>0</v>
      </c>
      <c r="H227" s="193">
        <v>0</v>
      </c>
      <c r="I227" s="197">
        <f>SUM(G227:H227)</f>
        <v>0</v>
      </c>
      <c r="J227" s="81">
        <v>19</v>
      </c>
      <c r="K227" s="82">
        <v>23</v>
      </c>
      <c r="L227" s="197">
        <f>SUM(J227:K227)</f>
        <v>42</v>
      </c>
      <c r="M227" s="81">
        <f t="shared" si="73"/>
        <v>19</v>
      </c>
      <c r="N227" s="82">
        <f t="shared" si="73"/>
        <v>23</v>
      </c>
      <c r="O227" s="197">
        <f>SUM(M227:N227)</f>
        <v>42</v>
      </c>
    </row>
    <row r="228" spans="1:15" ht="13.5" thickBot="1">
      <c r="A228" s="406" t="s">
        <v>30</v>
      </c>
      <c r="B228" s="407"/>
      <c r="C228" s="407"/>
      <c r="D228" s="126">
        <f aca="true" t="shared" si="74" ref="D228:O228">SUM(D225:D227)</f>
        <v>0</v>
      </c>
      <c r="E228" s="126">
        <f t="shared" si="74"/>
        <v>0</v>
      </c>
      <c r="F228" s="126">
        <f t="shared" si="74"/>
        <v>0</v>
      </c>
      <c r="G228" s="126">
        <f t="shared" si="74"/>
        <v>0</v>
      </c>
      <c r="H228" s="126">
        <f t="shared" si="74"/>
        <v>0</v>
      </c>
      <c r="I228" s="126">
        <f t="shared" si="74"/>
        <v>0</v>
      </c>
      <c r="J228" s="126">
        <f t="shared" si="74"/>
        <v>19</v>
      </c>
      <c r="K228" s="126">
        <f t="shared" si="74"/>
        <v>23</v>
      </c>
      <c r="L228" s="126">
        <f t="shared" si="74"/>
        <v>42</v>
      </c>
      <c r="M228" s="126">
        <f t="shared" si="74"/>
        <v>19</v>
      </c>
      <c r="N228" s="126">
        <f t="shared" si="74"/>
        <v>23</v>
      </c>
      <c r="O228" s="126">
        <f t="shared" si="74"/>
        <v>42</v>
      </c>
    </row>
    <row r="229" spans="1:15" ht="12.75" customHeight="1" thickBot="1">
      <c r="A229" s="23"/>
      <c r="B229" s="23"/>
      <c r="C229" s="23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ht="13.5" thickBot="1">
      <c r="A230" s="60" t="s">
        <v>36</v>
      </c>
      <c r="B230" s="61" t="s">
        <v>39</v>
      </c>
      <c r="C230" s="35" t="s">
        <v>9</v>
      </c>
      <c r="D230" s="34" t="s">
        <v>15</v>
      </c>
      <c r="E230" s="34" t="s">
        <v>16</v>
      </c>
      <c r="F230" s="34" t="s">
        <v>17</v>
      </c>
      <c r="G230" s="34" t="s">
        <v>15</v>
      </c>
      <c r="H230" s="34" t="s">
        <v>16</v>
      </c>
      <c r="I230" s="34" t="s">
        <v>17</v>
      </c>
      <c r="J230" s="34" t="s">
        <v>15</v>
      </c>
      <c r="K230" s="34" t="s">
        <v>16</v>
      </c>
      <c r="L230" s="34" t="s">
        <v>17</v>
      </c>
      <c r="M230" s="88" t="s">
        <v>15</v>
      </c>
      <c r="N230" s="34" t="s">
        <v>16</v>
      </c>
      <c r="O230" s="34" t="s">
        <v>17</v>
      </c>
    </row>
    <row r="231" spans="1:15" ht="12" customHeight="1" thickBot="1">
      <c r="A231" s="297" t="s">
        <v>67</v>
      </c>
      <c r="B231" s="101" t="s">
        <v>68</v>
      </c>
      <c r="C231" s="129" t="s">
        <v>20</v>
      </c>
      <c r="D231" s="55">
        <v>13</v>
      </c>
      <c r="E231" s="52">
        <v>23</v>
      </c>
      <c r="F231" s="26">
        <f>SUM(D231:E231)</f>
        <v>36</v>
      </c>
      <c r="G231" s="40">
        <v>4</v>
      </c>
      <c r="H231" s="10">
        <v>10</v>
      </c>
      <c r="I231" s="24">
        <f>SUM(G231:H231)</f>
        <v>14</v>
      </c>
      <c r="J231" s="40">
        <v>13</v>
      </c>
      <c r="K231" s="10">
        <v>17</v>
      </c>
      <c r="L231" s="24">
        <f>SUM(J231:K231)</f>
        <v>30</v>
      </c>
      <c r="M231" s="69">
        <f>SUM(G231,J231)</f>
        <v>17</v>
      </c>
      <c r="N231" s="58">
        <f>SUM(H231,K231)</f>
        <v>27</v>
      </c>
      <c r="O231" s="24">
        <f>SUM(M231:N231)</f>
        <v>44</v>
      </c>
    </row>
    <row r="232" spans="1:15" ht="11.25" customHeight="1" thickBot="1">
      <c r="A232" s="419" t="s">
        <v>30</v>
      </c>
      <c r="B232" s="420"/>
      <c r="C232" s="421"/>
      <c r="D232" s="37">
        <f aca="true" t="shared" si="75" ref="D232:O232">SUM(D231:D231)</f>
        <v>13</v>
      </c>
      <c r="E232" s="37">
        <f t="shared" si="75"/>
        <v>23</v>
      </c>
      <c r="F232" s="37">
        <f t="shared" si="75"/>
        <v>36</v>
      </c>
      <c r="G232" s="37">
        <f t="shared" si="75"/>
        <v>4</v>
      </c>
      <c r="H232" s="37">
        <f t="shared" si="75"/>
        <v>10</v>
      </c>
      <c r="I232" s="37">
        <f t="shared" si="75"/>
        <v>14</v>
      </c>
      <c r="J232" s="37">
        <f t="shared" si="75"/>
        <v>13</v>
      </c>
      <c r="K232" s="37">
        <f t="shared" si="75"/>
        <v>17</v>
      </c>
      <c r="L232" s="37">
        <f t="shared" si="75"/>
        <v>30</v>
      </c>
      <c r="M232" s="37">
        <f t="shared" si="75"/>
        <v>17</v>
      </c>
      <c r="N232" s="37">
        <f t="shared" si="75"/>
        <v>27</v>
      </c>
      <c r="O232" s="37">
        <f t="shared" si="75"/>
        <v>44</v>
      </c>
    </row>
    <row r="233" spans="1:15" ht="13.5" thickBot="1">
      <c r="A233" s="408" t="s">
        <v>37</v>
      </c>
      <c r="B233" s="409"/>
      <c r="C233" s="409"/>
      <c r="D233" s="46">
        <f aca="true" t="shared" si="76" ref="D233:O233">SUM(D218,D222,D228,D232)</f>
        <v>108</v>
      </c>
      <c r="E233" s="46">
        <f t="shared" si="76"/>
        <v>186</v>
      </c>
      <c r="F233" s="46">
        <f t="shared" si="76"/>
        <v>294</v>
      </c>
      <c r="G233" s="46">
        <f t="shared" si="76"/>
        <v>92</v>
      </c>
      <c r="H233" s="46">
        <f t="shared" si="76"/>
        <v>166</v>
      </c>
      <c r="I233" s="46">
        <f t="shared" si="76"/>
        <v>258</v>
      </c>
      <c r="J233" s="46">
        <f t="shared" si="76"/>
        <v>676</v>
      </c>
      <c r="K233" s="46">
        <f t="shared" si="76"/>
        <v>936</v>
      </c>
      <c r="L233" s="46">
        <f t="shared" si="76"/>
        <v>1612</v>
      </c>
      <c r="M233" s="46">
        <f t="shared" si="76"/>
        <v>768</v>
      </c>
      <c r="N233" s="46">
        <f t="shared" si="76"/>
        <v>1102</v>
      </c>
      <c r="O233" s="46">
        <f t="shared" si="76"/>
        <v>1870</v>
      </c>
    </row>
    <row r="234" spans="1:15" ht="12.75">
      <c r="A234" s="13"/>
      <c r="B234" s="13"/>
      <c r="C234" s="13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1:15" ht="12.75">
      <c r="A235" s="13"/>
      <c r="B235" s="13"/>
      <c r="C235" s="13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5" ht="12.75">
      <c r="A236" s="13"/>
      <c r="B236" s="13"/>
      <c r="C236" s="13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ht="13.5" thickBot="1">
      <c r="A237" s="13"/>
      <c r="B237" s="13"/>
      <c r="C237" s="13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1:15" ht="11.25" customHeight="1" thickBot="1">
      <c r="A238" s="389" t="s">
        <v>97</v>
      </c>
      <c r="B238" s="389"/>
      <c r="C238" s="389"/>
      <c r="D238" s="389"/>
      <c r="E238" s="389"/>
      <c r="F238" s="389"/>
      <c r="G238" s="392" t="s">
        <v>6</v>
      </c>
      <c r="H238" s="392"/>
      <c r="I238" s="392"/>
      <c r="J238" s="392"/>
      <c r="K238" s="392"/>
      <c r="L238" s="392"/>
      <c r="M238" s="392"/>
      <c r="N238" s="392"/>
      <c r="O238" s="392"/>
    </row>
    <row r="239" spans="1:40" s="185" customFormat="1" ht="13.5" thickBot="1">
      <c r="A239" s="35" t="s">
        <v>7</v>
      </c>
      <c r="B239" s="383" t="s">
        <v>39</v>
      </c>
      <c r="C239" s="390" t="s">
        <v>9</v>
      </c>
      <c r="D239" s="382" t="s">
        <v>10</v>
      </c>
      <c r="E239" s="382"/>
      <c r="F239" s="382"/>
      <c r="G239" s="382" t="s">
        <v>11</v>
      </c>
      <c r="H239" s="382"/>
      <c r="I239" s="382"/>
      <c r="J239" s="382" t="s">
        <v>12</v>
      </c>
      <c r="K239" s="382"/>
      <c r="L239" s="382"/>
      <c r="M239" s="382" t="s">
        <v>13</v>
      </c>
      <c r="N239" s="382"/>
      <c r="O239" s="382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</row>
    <row r="240" spans="1:15" ht="11.25" customHeight="1" thickBot="1">
      <c r="A240" s="35" t="s">
        <v>14</v>
      </c>
      <c r="B240" s="384"/>
      <c r="C240" s="415"/>
      <c r="D240" s="34" t="s">
        <v>15</v>
      </c>
      <c r="E240" s="34" t="s">
        <v>16</v>
      </c>
      <c r="F240" s="34" t="s">
        <v>17</v>
      </c>
      <c r="G240" s="34" t="s">
        <v>15</v>
      </c>
      <c r="H240" s="34" t="s">
        <v>16</v>
      </c>
      <c r="I240" s="34" t="s">
        <v>17</v>
      </c>
      <c r="J240" s="34" t="s">
        <v>15</v>
      </c>
      <c r="K240" s="34" t="s">
        <v>16</v>
      </c>
      <c r="L240" s="34" t="s">
        <v>17</v>
      </c>
      <c r="M240" s="34" t="s">
        <v>15</v>
      </c>
      <c r="N240" s="34" t="s">
        <v>16</v>
      </c>
      <c r="O240" s="34" t="s">
        <v>17</v>
      </c>
    </row>
    <row r="241" spans="1:15" ht="12.75">
      <c r="A241" s="80" t="s">
        <v>189</v>
      </c>
      <c r="B241" s="101" t="s">
        <v>98</v>
      </c>
      <c r="C241" s="39" t="s">
        <v>99</v>
      </c>
      <c r="D241" s="70">
        <v>0</v>
      </c>
      <c r="E241" s="71">
        <v>0</v>
      </c>
      <c r="F241" s="157">
        <f>SUM(D241:E241)</f>
        <v>0</v>
      </c>
      <c r="G241" s="70">
        <v>0</v>
      </c>
      <c r="H241" s="71">
        <v>0</v>
      </c>
      <c r="I241" s="157">
        <f>SUM(G241:H241)</f>
        <v>0</v>
      </c>
      <c r="J241" s="70">
        <v>17</v>
      </c>
      <c r="K241" s="71">
        <v>20</v>
      </c>
      <c r="L241" s="244">
        <f>SUM(J241:K241)</f>
        <v>37</v>
      </c>
      <c r="M241" s="69">
        <f aca="true" t="shared" si="77" ref="M241:N245">SUM(G241,J241)</f>
        <v>17</v>
      </c>
      <c r="N241" s="58">
        <f t="shared" si="77"/>
        <v>20</v>
      </c>
      <c r="O241" s="158">
        <f>SUM(M241:N241)</f>
        <v>37</v>
      </c>
    </row>
    <row r="242" spans="1:15" ht="12.75">
      <c r="A242" s="80" t="s">
        <v>18</v>
      </c>
      <c r="B242" s="101" t="s">
        <v>98</v>
      </c>
      <c r="C242" s="39" t="s">
        <v>99</v>
      </c>
      <c r="D242" s="159">
        <v>3</v>
      </c>
      <c r="E242" s="58">
        <v>0</v>
      </c>
      <c r="F242" s="158">
        <f>SUM(D242:E242)</f>
        <v>3</v>
      </c>
      <c r="G242" s="159">
        <v>0</v>
      </c>
      <c r="H242" s="58">
        <v>0</v>
      </c>
      <c r="I242" s="158">
        <f>SUM(G242:H242)</f>
        <v>0</v>
      </c>
      <c r="J242" s="159">
        <v>43</v>
      </c>
      <c r="K242" s="58">
        <v>53</v>
      </c>
      <c r="L242" s="245">
        <f>SUM(J242:K242)</f>
        <v>96</v>
      </c>
      <c r="M242" s="69">
        <f t="shared" si="77"/>
        <v>43</v>
      </c>
      <c r="N242" s="58">
        <f t="shared" si="77"/>
        <v>53</v>
      </c>
      <c r="O242" s="158">
        <f>SUM(M242:N242)</f>
        <v>96</v>
      </c>
    </row>
    <row r="243" spans="1:15" ht="12.75">
      <c r="A243" s="297" t="s">
        <v>126</v>
      </c>
      <c r="B243" s="101" t="s">
        <v>98</v>
      </c>
      <c r="C243" s="29" t="s">
        <v>99</v>
      </c>
      <c r="D243" s="111">
        <v>0</v>
      </c>
      <c r="E243" s="112">
        <v>0</v>
      </c>
      <c r="F243" s="67">
        <f>SUM(D243:E243)</f>
        <v>0</v>
      </c>
      <c r="G243" s="111">
        <v>0</v>
      </c>
      <c r="H243" s="112">
        <v>0</v>
      </c>
      <c r="I243" s="116">
        <f>SUM(G243:H243)</f>
        <v>0</v>
      </c>
      <c r="J243" s="111">
        <v>0</v>
      </c>
      <c r="K243" s="112"/>
      <c r="L243" s="158">
        <f>SUM(J243:K243)</f>
        <v>0</v>
      </c>
      <c r="M243" s="69">
        <f t="shared" si="77"/>
        <v>0</v>
      </c>
      <c r="N243" s="58">
        <f t="shared" si="77"/>
        <v>0</v>
      </c>
      <c r="O243" s="158">
        <f>SUM(M243:N243)</f>
        <v>0</v>
      </c>
    </row>
    <row r="244" spans="1:15" ht="12.75">
      <c r="A244" s="308" t="s">
        <v>190</v>
      </c>
      <c r="B244" s="101" t="s">
        <v>98</v>
      </c>
      <c r="C244" s="259" t="s">
        <v>99</v>
      </c>
      <c r="D244" s="113">
        <v>0</v>
      </c>
      <c r="E244" s="114">
        <v>0</v>
      </c>
      <c r="F244" s="67">
        <f>SUM(D244:E244)</f>
        <v>0</v>
      </c>
      <c r="G244" s="113">
        <v>0</v>
      </c>
      <c r="H244" s="114">
        <v>0</v>
      </c>
      <c r="I244" s="116">
        <f>SUM(G244:H244)</f>
        <v>0</v>
      </c>
      <c r="J244" s="113">
        <v>24</v>
      </c>
      <c r="K244" s="114">
        <v>30</v>
      </c>
      <c r="L244" s="158">
        <f>SUM(J244:K244)</f>
        <v>54</v>
      </c>
      <c r="M244" s="69">
        <f t="shared" si="77"/>
        <v>24</v>
      </c>
      <c r="N244" s="58">
        <f t="shared" si="77"/>
        <v>30</v>
      </c>
      <c r="O244" s="158">
        <f>SUM(M244:N244)</f>
        <v>54</v>
      </c>
    </row>
    <row r="245" spans="1:15" ht="13.5" thickBot="1">
      <c r="A245" s="308" t="s">
        <v>100</v>
      </c>
      <c r="B245" s="101" t="s">
        <v>98</v>
      </c>
      <c r="C245" s="259" t="s">
        <v>99</v>
      </c>
      <c r="D245" s="241">
        <v>2</v>
      </c>
      <c r="E245" s="242">
        <v>4</v>
      </c>
      <c r="F245" s="243">
        <f>SUM(D245:E245)</f>
        <v>6</v>
      </c>
      <c r="G245" s="241">
        <v>5</v>
      </c>
      <c r="H245" s="242">
        <v>4</v>
      </c>
      <c r="I245" s="243">
        <f>SUM(G245:H245)</f>
        <v>9</v>
      </c>
      <c r="J245" s="55">
        <v>62</v>
      </c>
      <c r="K245" s="52">
        <v>61</v>
      </c>
      <c r="L245" s="265">
        <f>SUM(J245:K245)</f>
        <v>123</v>
      </c>
      <c r="M245" s="266">
        <f t="shared" si="77"/>
        <v>67</v>
      </c>
      <c r="N245" s="247">
        <f t="shared" si="77"/>
        <v>65</v>
      </c>
      <c r="O245" s="67">
        <f>SUM(M245:N245)</f>
        <v>132</v>
      </c>
    </row>
    <row r="246" spans="1:15" ht="13.5" thickBot="1">
      <c r="A246" s="397" t="s">
        <v>37</v>
      </c>
      <c r="B246" s="397"/>
      <c r="C246" s="397"/>
      <c r="D246" s="186">
        <f>SUM(D241:D245)</f>
        <v>5</v>
      </c>
      <c r="E246" s="186">
        <f aca="true" t="shared" si="78" ref="E246:N246">SUM(E241:E245)</f>
        <v>4</v>
      </c>
      <c r="F246" s="186">
        <f t="shared" si="78"/>
        <v>9</v>
      </c>
      <c r="G246" s="186">
        <f t="shared" si="78"/>
        <v>5</v>
      </c>
      <c r="H246" s="186">
        <f t="shared" si="78"/>
        <v>4</v>
      </c>
      <c r="I246" s="186">
        <f t="shared" si="78"/>
        <v>9</v>
      </c>
      <c r="J246" s="186">
        <f t="shared" si="78"/>
        <v>146</v>
      </c>
      <c r="K246" s="186">
        <f t="shared" si="78"/>
        <v>164</v>
      </c>
      <c r="L246" s="186">
        <f t="shared" si="78"/>
        <v>310</v>
      </c>
      <c r="M246" s="186">
        <f t="shared" si="78"/>
        <v>151</v>
      </c>
      <c r="N246" s="186">
        <f t="shared" si="78"/>
        <v>168</v>
      </c>
      <c r="O246" s="186">
        <f>SUM(O241:O245)</f>
        <v>319</v>
      </c>
    </row>
    <row r="247" spans="1:15" ht="12.75">
      <c r="A247" s="13"/>
      <c r="B247" s="13"/>
      <c r="C247" s="13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</row>
    <row r="248" spans="1:15" ht="13.5" thickBot="1">
      <c r="A248" s="13"/>
      <c r="B248" s="13"/>
      <c r="C248" s="13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</row>
    <row r="249" spans="1:15" ht="13.5" thickBot="1">
      <c r="A249" s="389" t="s">
        <v>101</v>
      </c>
      <c r="B249" s="389"/>
      <c r="C249" s="389"/>
      <c r="D249" s="389"/>
      <c r="E249" s="389"/>
      <c r="F249" s="389"/>
      <c r="G249" s="392" t="s">
        <v>6</v>
      </c>
      <c r="H249" s="392"/>
      <c r="I249" s="392"/>
      <c r="J249" s="392"/>
      <c r="K249" s="392"/>
      <c r="L249" s="392"/>
      <c r="M249" s="392"/>
      <c r="N249" s="392"/>
      <c r="O249" s="392"/>
    </row>
    <row r="250" spans="1:15" ht="13.5" thickBot="1">
      <c r="A250" s="35" t="s">
        <v>7</v>
      </c>
      <c r="B250" s="383" t="s">
        <v>39</v>
      </c>
      <c r="C250" s="390" t="s">
        <v>9</v>
      </c>
      <c r="D250" s="382" t="s">
        <v>10</v>
      </c>
      <c r="E250" s="382"/>
      <c r="F250" s="382"/>
      <c r="G250" s="382" t="s">
        <v>11</v>
      </c>
      <c r="H250" s="382"/>
      <c r="I250" s="382"/>
      <c r="J250" s="382" t="s">
        <v>12</v>
      </c>
      <c r="K250" s="382"/>
      <c r="L250" s="382"/>
      <c r="M250" s="382" t="s">
        <v>13</v>
      </c>
      <c r="N250" s="382"/>
      <c r="O250" s="382"/>
    </row>
    <row r="251" spans="1:15" ht="13.5" thickBot="1">
      <c r="A251" s="35" t="s">
        <v>14</v>
      </c>
      <c r="B251" s="384"/>
      <c r="C251" s="415"/>
      <c r="D251" s="34" t="s">
        <v>15</v>
      </c>
      <c r="E251" s="34" t="s">
        <v>16</v>
      </c>
      <c r="F251" s="34" t="s">
        <v>17</v>
      </c>
      <c r="G251" s="34" t="s">
        <v>15</v>
      </c>
      <c r="H251" s="34" t="s">
        <v>16</v>
      </c>
      <c r="I251" s="34" t="s">
        <v>17</v>
      </c>
      <c r="J251" s="34" t="s">
        <v>15</v>
      </c>
      <c r="K251" s="34" t="s">
        <v>16</v>
      </c>
      <c r="L251" s="34" t="s">
        <v>17</v>
      </c>
      <c r="M251" s="34" t="s">
        <v>15</v>
      </c>
      <c r="N251" s="34" t="s">
        <v>16</v>
      </c>
      <c r="O251" s="34" t="s">
        <v>17</v>
      </c>
    </row>
    <row r="252" spans="1:15" ht="12.75">
      <c r="A252" s="337" t="s">
        <v>189</v>
      </c>
      <c r="B252" s="338" t="s">
        <v>142</v>
      </c>
      <c r="C252" s="267" t="s">
        <v>103</v>
      </c>
      <c r="D252" s="99">
        <v>0</v>
      </c>
      <c r="E252" s="100">
        <v>0</v>
      </c>
      <c r="F252" s="244">
        <f>SUM(D252:E252)</f>
        <v>0</v>
      </c>
      <c r="G252" s="99">
        <v>0</v>
      </c>
      <c r="H252" s="100">
        <v>0</v>
      </c>
      <c r="I252" s="244">
        <f>SUM(G252:H252)</f>
        <v>0</v>
      </c>
      <c r="J252" s="99">
        <v>29</v>
      </c>
      <c r="K252" s="100">
        <v>48</v>
      </c>
      <c r="L252" s="244">
        <f>SUM(J252:K252)</f>
        <v>77</v>
      </c>
      <c r="M252" s="268">
        <f aca="true" t="shared" si="79" ref="M252:N255">SUM(G252,J252)</f>
        <v>29</v>
      </c>
      <c r="N252" s="269">
        <f t="shared" si="79"/>
        <v>48</v>
      </c>
      <c r="O252" s="245">
        <f>SUM(M252:N252)</f>
        <v>77</v>
      </c>
    </row>
    <row r="253" spans="1:15" ht="12.75">
      <c r="A253" s="337" t="s">
        <v>18</v>
      </c>
      <c r="B253" s="338" t="s">
        <v>142</v>
      </c>
      <c r="C253" s="267" t="s">
        <v>103</v>
      </c>
      <c r="D253" s="41">
        <v>6</v>
      </c>
      <c r="E253" s="4">
        <v>10</v>
      </c>
      <c r="F253" s="245">
        <f>SUM(D253:E253)</f>
        <v>16</v>
      </c>
      <c r="G253" s="41">
        <v>6</v>
      </c>
      <c r="H253" s="4">
        <v>6</v>
      </c>
      <c r="I253" s="245">
        <f>SUM(G253:H253)</f>
        <v>12</v>
      </c>
      <c r="J253" s="41">
        <v>85</v>
      </c>
      <c r="K253" s="4">
        <v>114</v>
      </c>
      <c r="L253" s="245">
        <f>SUM(J253:K253)</f>
        <v>199</v>
      </c>
      <c r="M253" s="268">
        <f t="shared" si="79"/>
        <v>91</v>
      </c>
      <c r="N253" s="269">
        <f t="shared" si="79"/>
        <v>120</v>
      </c>
      <c r="O253" s="245">
        <f>SUM(M253:N253)</f>
        <v>211</v>
      </c>
    </row>
    <row r="254" spans="1:15" ht="12.75">
      <c r="A254" s="339" t="s">
        <v>190</v>
      </c>
      <c r="B254" s="340" t="s">
        <v>142</v>
      </c>
      <c r="C254" s="270" t="s">
        <v>104</v>
      </c>
      <c r="D254" s="246">
        <v>0</v>
      </c>
      <c r="E254" s="247">
        <v>0</v>
      </c>
      <c r="F254" s="245">
        <f>SUM(D254:E254)</f>
        <v>0</v>
      </c>
      <c r="G254" s="246">
        <v>0</v>
      </c>
      <c r="H254" s="247">
        <v>0</v>
      </c>
      <c r="I254" s="245">
        <f>SUM(G254:H254)</f>
        <v>0</v>
      </c>
      <c r="J254" s="246">
        <v>71</v>
      </c>
      <c r="K254" s="247">
        <v>74</v>
      </c>
      <c r="L254" s="245">
        <f>SUM(J254:K254)</f>
        <v>145</v>
      </c>
      <c r="M254" s="268">
        <f t="shared" si="79"/>
        <v>71</v>
      </c>
      <c r="N254" s="269">
        <f t="shared" si="79"/>
        <v>74</v>
      </c>
      <c r="O254" s="245">
        <f>SUM(M254:N254)</f>
        <v>145</v>
      </c>
    </row>
    <row r="255" spans="1:15" ht="13.5" thickBot="1">
      <c r="A255" s="339" t="s">
        <v>100</v>
      </c>
      <c r="B255" s="340" t="s">
        <v>142</v>
      </c>
      <c r="C255" s="270" t="s">
        <v>104</v>
      </c>
      <c r="D255" s="241">
        <v>7</v>
      </c>
      <c r="E255" s="242">
        <v>8</v>
      </c>
      <c r="F255" s="248">
        <f>SUM(D255:E255)</f>
        <v>15</v>
      </c>
      <c r="G255" s="241">
        <v>7</v>
      </c>
      <c r="H255" s="242">
        <v>7</v>
      </c>
      <c r="I255" s="248">
        <f>SUM(G255:H255)</f>
        <v>14</v>
      </c>
      <c r="J255" s="241">
        <v>117</v>
      </c>
      <c r="K255" s="242">
        <v>152</v>
      </c>
      <c r="L255" s="248">
        <f>SUM(J255:K255)</f>
        <v>269</v>
      </c>
      <c r="M255" s="266">
        <f t="shared" si="79"/>
        <v>124</v>
      </c>
      <c r="N255" s="247">
        <f t="shared" si="79"/>
        <v>159</v>
      </c>
      <c r="O255" s="271">
        <f>SUM(M255:N255)</f>
        <v>283</v>
      </c>
    </row>
    <row r="256" spans="1:15" ht="13.5" thickBot="1">
      <c r="A256" s="398" t="s">
        <v>30</v>
      </c>
      <c r="B256" s="398"/>
      <c r="C256" s="398"/>
      <c r="D256" s="180">
        <f>SUM(D252:D255)</f>
        <v>13</v>
      </c>
      <c r="E256" s="180">
        <f aca="true" t="shared" si="80" ref="E256:L256">SUM(E252:E255)</f>
        <v>18</v>
      </c>
      <c r="F256" s="180">
        <f t="shared" si="80"/>
        <v>31</v>
      </c>
      <c r="G256" s="180">
        <f t="shared" si="80"/>
        <v>13</v>
      </c>
      <c r="H256" s="180">
        <f t="shared" si="80"/>
        <v>13</v>
      </c>
      <c r="I256" s="180">
        <f t="shared" si="80"/>
        <v>26</v>
      </c>
      <c r="J256" s="180">
        <f t="shared" si="80"/>
        <v>302</v>
      </c>
      <c r="K256" s="180">
        <f t="shared" si="80"/>
        <v>388</v>
      </c>
      <c r="L256" s="180">
        <f t="shared" si="80"/>
        <v>690</v>
      </c>
      <c r="M256" s="180">
        <f>SUM(M252:M255)</f>
        <v>315</v>
      </c>
      <c r="N256" s="180">
        <f>SUM(N252:N255)</f>
        <v>401</v>
      </c>
      <c r="O256" s="180">
        <f>SUM(O252:O255)</f>
        <v>716</v>
      </c>
    </row>
    <row r="257" spans="1:15" ht="13.5" thickBot="1">
      <c r="A257" s="13"/>
      <c r="B257" s="13"/>
      <c r="C257" s="13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</row>
    <row r="258" spans="1:15" ht="13.5" thickBot="1">
      <c r="A258" s="35" t="s">
        <v>31</v>
      </c>
      <c r="B258" s="61" t="s">
        <v>39</v>
      </c>
      <c r="C258" s="34" t="s">
        <v>9</v>
      </c>
      <c r="D258" s="34" t="s">
        <v>15</v>
      </c>
      <c r="E258" s="34" t="s">
        <v>16</v>
      </c>
      <c r="F258" s="34" t="s">
        <v>17</v>
      </c>
      <c r="G258" s="34" t="s">
        <v>15</v>
      </c>
      <c r="H258" s="34" t="s">
        <v>16</v>
      </c>
      <c r="I258" s="34" t="s">
        <v>17</v>
      </c>
      <c r="J258" s="34" t="s">
        <v>15</v>
      </c>
      <c r="K258" s="34" t="s">
        <v>16</v>
      </c>
      <c r="L258" s="34" t="s">
        <v>17</v>
      </c>
      <c r="M258" s="88" t="s">
        <v>15</v>
      </c>
      <c r="N258" s="34" t="s">
        <v>16</v>
      </c>
      <c r="O258" s="34" t="s">
        <v>17</v>
      </c>
    </row>
    <row r="259" spans="1:40" s="185" customFormat="1" ht="13.5" thickBot="1">
      <c r="A259" s="130" t="s">
        <v>179</v>
      </c>
      <c r="B259" s="316" t="s">
        <v>142</v>
      </c>
      <c r="C259" s="15" t="s">
        <v>104</v>
      </c>
      <c r="D259" s="25">
        <v>0</v>
      </c>
      <c r="E259" s="11">
        <v>0</v>
      </c>
      <c r="F259" s="26">
        <f>SUM(D259:E259)</f>
        <v>0</v>
      </c>
      <c r="G259" s="25">
        <v>0</v>
      </c>
      <c r="H259" s="11">
        <v>0</v>
      </c>
      <c r="I259" s="26">
        <f>SUM(G259:H259)</f>
        <v>0</v>
      </c>
      <c r="J259" s="25">
        <v>0</v>
      </c>
      <c r="K259" s="11">
        <v>1</v>
      </c>
      <c r="L259" s="26">
        <f>SUM(J259:K259)</f>
        <v>1</v>
      </c>
      <c r="M259" s="363">
        <f>SUM(G259,J259)</f>
        <v>0</v>
      </c>
      <c r="N259" s="11">
        <f>SUM(H259,K259)</f>
        <v>1</v>
      </c>
      <c r="O259" s="26">
        <f>SUM(M259:N259)</f>
        <v>1</v>
      </c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</row>
    <row r="260" spans="1:15" ht="13.5" thickBot="1">
      <c r="A260" s="400" t="s">
        <v>30</v>
      </c>
      <c r="B260" s="400"/>
      <c r="C260" s="400"/>
      <c r="D260" s="37">
        <f>D259</f>
        <v>0</v>
      </c>
      <c r="E260" s="37">
        <f aca="true" t="shared" si="81" ref="E260:N260">E259</f>
        <v>0</v>
      </c>
      <c r="F260" s="37">
        <f t="shared" si="81"/>
        <v>0</v>
      </c>
      <c r="G260" s="37">
        <f t="shared" si="81"/>
        <v>0</v>
      </c>
      <c r="H260" s="37">
        <f t="shared" si="81"/>
        <v>0</v>
      </c>
      <c r="I260" s="37">
        <f t="shared" si="81"/>
        <v>0</v>
      </c>
      <c r="J260" s="37">
        <f t="shared" si="81"/>
        <v>0</v>
      </c>
      <c r="K260" s="37">
        <f t="shared" si="81"/>
        <v>1</v>
      </c>
      <c r="L260" s="37">
        <f t="shared" si="81"/>
        <v>1</v>
      </c>
      <c r="M260" s="89">
        <f t="shared" si="81"/>
        <v>0</v>
      </c>
      <c r="N260" s="37">
        <f t="shared" si="81"/>
        <v>1</v>
      </c>
      <c r="O260" s="37">
        <f>O259</f>
        <v>1</v>
      </c>
    </row>
    <row r="261" spans="1:15" ht="13.5" thickBot="1">
      <c r="A261" s="368" t="s">
        <v>37</v>
      </c>
      <c r="B261" s="368"/>
      <c r="C261" s="368"/>
      <c r="D261" s="38">
        <f aca="true" t="shared" si="82" ref="D261:N261">D256+D260</f>
        <v>13</v>
      </c>
      <c r="E261" s="38">
        <f t="shared" si="82"/>
        <v>18</v>
      </c>
      <c r="F261" s="38">
        <f t="shared" si="82"/>
        <v>31</v>
      </c>
      <c r="G261" s="38">
        <f t="shared" si="82"/>
        <v>13</v>
      </c>
      <c r="H261" s="38">
        <f t="shared" si="82"/>
        <v>13</v>
      </c>
      <c r="I261" s="38">
        <f t="shared" si="82"/>
        <v>26</v>
      </c>
      <c r="J261" s="38">
        <f t="shared" si="82"/>
        <v>302</v>
      </c>
      <c r="K261" s="38">
        <f t="shared" si="82"/>
        <v>389</v>
      </c>
      <c r="L261" s="38">
        <f t="shared" si="82"/>
        <v>691</v>
      </c>
      <c r="M261" s="38">
        <f t="shared" si="82"/>
        <v>315</v>
      </c>
      <c r="N261" s="38">
        <f t="shared" si="82"/>
        <v>402</v>
      </c>
      <c r="O261" s="38">
        <f>O256+O260</f>
        <v>717</v>
      </c>
    </row>
    <row r="262" spans="1:15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ht="13.5" thickBo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</row>
    <row r="264" spans="1:15" ht="13.5" thickBot="1">
      <c r="A264" s="389" t="s">
        <v>105</v>
      </c>
      <c r="B264" s="389"/>
      <c r="C264" s="389"/>
      <c r="D264" s="389"/>
      <c r="E264" s="389"/>
      <c r="F264" s="389"/>
      <c r="G264" s="392" t="s">
        <v>6</v>
      </c>
      <c r="H264" s="392"/>
      <c r="I264" s="392"/>
      <c r="J264" s="392"/>
      <c r="K264" s="392"/>
      <c r="L264" s="392"/>
      <c r="M264" s="392"/>
      <c r="N264" s="392"/>
      <c r="O264" s="392"/>
    </row>
    <row r="265" spans="1:15" ht="13.5" thickBot="1">
      <c r="A265" s="35" t="s">
        <v>7</v>
      </c>
      <c r="B265" s="383" t="s">
        <v>39</v>
      </c>
      <c r="C265" s="390" t="s">
        <v>9</v>
      </c>
      <c r="D265" s="382" t="s">
        <v>10</v>
      </c>
      <c r="E265" s="382"/>
      <c r="F265" s="382"/>
      <c r="G265" s="382" t="s">
        <v>11</v>
      </c>
      <c r="H265" s="382"/>
      <c r="I265" s="382"/>
      <c r="J265" s="382" t="s">
        <v>12</v>
      </c>
      <c r="K265" s="382"/>
      <c r="L265" s="382"/>
      <c r="M265" s="382" t="s">
        <v>13</v>
      </c>
      <c r="N265" s="382"/>
      <c r="O265" s="382"/>
    </row>
    <row r="266" spans="1:15" ht="13.5" thickBot="1">
      <c r="A266" s="35" t="s">
        <v>14</v>
      </c>
      <c r="B266" s="384"/>
      <c r="C266" s="415"/>
      <c r="D266" s="34" t="s">
        <v>15</v>
      </c>
      <c r="E266" s="34" t="s">
        <v>16</v>
      </c>
      <c r="F266" s="34" t="s">
        <v>17</v>
      </c>
      <c r="G266" s="34" t="s">
        <v>15</v>
      </c>
      <c r="H266" s="34" t="s">
        <v>16</v>
      </c>
      <c r="I266" s="34" t="s">
        <v>17</v>
      </c>
      <c r="J266" s="34" t="s">
        <v>15</v>
      </c>
      <c r="K266" s="34" t="s">
        <v>16</v>
      </c>
      <c r="L266" s="34" t="s">
        <v>17</v>
      </c>
      <c r="M266" s="34" t="s">
        <v>15</v>
      </c>
      <c r="N266" s="34" t="s">
        <v>16</v>
      </c>
      <c r="O266" s="34" t="s">
        <v>17</v>
      </c>
    </row>
    <row r="267" spans="1:15" ht="12.75">
      <c r="A267" s="80" t="s">
        <v>189</v>
      </c>
      <c r="B267" s="91" t="s">
        <v>102</v>
      </c>
      <c r="C267" s="39" t="s">
        <v>106</v>
      </c>
      <c r="D267" s="45">
        <v>0</v>
      </c>
      <c r="E267" s="6">
        <v>0</v>
      </c>
      <c r="F267" s="64">
        <f>SUM(D267:E267)</f>
        <v>0</v>
      </c>
      <c r="G267" s="45">
        <v>0</v>
      </c>
      <c r="H267" s="6">
        <v>0</v>
      </c>
      <c r="I267" s="64">
        <f aca="true" t="shared" si="83" ref="I267:I279">SUM(G267:H267)</f>
        <v>0</v>
      </c>
      <c r="J267" s="45">
        <v>11</v>
      </c>
      <c r="K267" s="6">
        <v>19</v>
      </c>
      <c r="L267" s="64">
        <f>SUM(J267:K267)</f>
        <v>30</v>
      </c>
      <c r="M267" s="68">
        <f>SUM(G267,J267)</f>
        <v>11</v>
      </c>
      <c r="N267" s="9">
        <f>SUM(H267,K267)</f>
        <v>19</v>
      </c>
      <c r="O267" s="24">
        <f>SUM(M267:N267)</f>
        <v>30</v>
      </c>
    </row>
    <row r="268" spans="1:15" ht="12.75">
      <c r="A268" s="80" t="s">
        <v>18</v>
      </c>
      <c r="B268" s="91" t="s">
        <v>102</v>
      </c>
      <c r="C268" s="39" t="s">
        <v>106</v>
      </c>
      <c r="D268" s="43">
        <v>0</v>
      </c>
      <c r="E268" s="9">
        <v>0</v>
      </c>
      <c r="F268" s="65">
        <f aca="true" t="shared" si="84" ref="F268:F278">SUM(D268:E268)</f>
        <v>0</v>
      </c>
      <c r="G268" s="43">
        <v>0</v>
      </c>
      <c r="H268" s="9">
        <v>0</v>
      </c>
      <c r="I268" s="65">
        <f t="shared" si="83"/>
        <v>0</v>
      </c>
      <c r="J268" s="43">
        <v>41</v>
      </c>
      <c r="K268" s="9">
        <v>45</v>
      </c>
      <c r="L268" s="65">
        <f aca="true" t="shared" si="85" ref="L268:L278">SUM(J268:K268)</f>
        <v>86</v>
      </c>
      <c r="M268" s="272">
        <f>SUM(G268,J268)</f>
        <v>41</v>
      </c>
      <c r="N268" s="10">
        <f>SUM(H268,K268)</f>
        <v>45</v>
      </c>
      <c r="O268" s="65">
        <f>SUM(M268:N268)</f>
        <v>86</v>
      </c>
    </row>
    <row r="269" spans="1:15" ht="12.75">
      <c r="A269" s="297" t="s">
        <v>190</v>
      </c>
      <c r="B269" s="298" t="s">
        <v>102</v>
      </c>
      <c r="C269" s="29" t="s">
        <v>106</v>
      </c>
      <c r="D269" s="40">
        <v>0</v>
      </c>
      <c r="E269" s="10">
        <v>0</v>
      </c>
      <c r="F269" s="65">
        <f t="shared" si="84"/>
        <v>0</v>
      </c>
      <c r="G269" s="40">
        <v>0</v>
      </c>
      <c r="H269" s="10">
        <v>0</v>
      </c>
      <c r="I269" s="65">
        <f t="shared" si="83"/>
        <v>0</v>
      </c>
      <c r="J269" s="40">
        <v>12</v>
      </c>
      <c r="K269" s="10">
        <v>12</v>
      </c>
      <c r="L269" s="65">
        <f t="shared" si="85"/>
        <v>24</v>
      </c>
      <c r="M269" s="272">
        <f aca="true" t="shared" si="86" ref="M269:M278">SUM(G269,J269)</f>
        <v>12</v>
      </c>
      <c r="N269" s="10">
        <f aca="true" t="shared" si="87" ref="N269:N278">SUM(H269,K269)</f>
        <v>12</v>
      </c>
      <c r="O269" s="65">
        <f aca="true" t="shared" si="88" ref="O269:O278">SUM(M269:N269)</f>
        <v>24</v>
      </c>
    </row>
    <row r="270" spans="1:15" ht="12.75">
      <c r="A270" s="297" t="s">
        <v>100</v>
      </c>
      <c r="B270" s="298" t="s">
        <v>102</v>
      </c>
      <c r="C270" s="29" t="s">
        <v>106</v>
      </c>
      <c r="D270" s="43">
        <v>0</v>
      </c>
      <c r="E270" s="9">
        <v>0</v>
      </c>
      <c r="F270" s="65">
        <f t="shared" si="84"/>
        <v>0</v>
      </c>
      <c r="G270" s="43">
        <v>1</v>
      </c>
      <c r="H270" s="9">
        <v>0</v>
      </c>
      <c r="I270" s="65">
        <f t="shared" si="83"/>
        <v>1</v>
      </c>
      <c r="J270" s="43">
        <v>25</v>
      </c>
      <c r="K270" s="9">
        <v>41</v>
      </c>
      <c r="L270" s="65">
        <f t="shared" si="85"/>
        <v>66</v>
      </c>
      <c r="M270" s="272">
        <f>SUM(G270,J270)</f>
        <v>26</v>
      </c>
      <c r="N270" s="10">
        <f>SUM(H270,K270)</f>
        <v>41</v>
      </c>
      <c r="O270" s="65">
        <f>SUM(M270:N270)</f>
        <v>67</v>
      </c>
    </row>
    <row r="271" spans="1:15" ht="12.75">
      <c r="A271" s="297" t="s">
        <v>191</v>
      </c>
      <c r="B271" s="129" t="s">
        <v>173</v>
      </c>
      <c r="C271" s="29" t="s">
        <v>106</v>
      </c>
      <c r="D271" s="43">
        <v>0</v>
      </c>
      <c r="E271" s="9">
        <v>0</v>
      </c>
      <c r="F271" s="24">
        <f>SUM(D271:E271)</f>
        <v>0</v>
      </c>
      <c r="G271" s="43">
        <v>0</v>
      </c>
      <c r="H271" s="9">
        <v>0</v>
      </c>
      <c r="I271" s="24">
        <f t="shared" si="83"/>
        <v>0</v>
      </c>
      <c r="J271" s="43">
        <v>36</v>
      </c>
      <c r="K271" s="9">
        <v>25</v>
      </c>
      <c r="L271" s="24">
        <f t="shared" si="85"/>
        <v>61</v>
      </c>
      <c r="M271" s="68">
        <f t="shared" si="86"/>
        <v>36</v>
      </c>
      <c r="N271" s="9">
        <f t="shared" si="87"/>
        <v>25</v>
      </c>
      <c r="O271" s="24">
        <f t="shared" si="88"/>
        <v>61</v>
      </c>
    </row>
    <row r="272" spans="1:15" ht="12.75">
      <c r="A272" s="297" t="s">
        <v>226</v>
      </c>
      <c r="B272" s="129" t="s">
        <v>173</v>
      </c>
      <c r="C272" s="29" t="s">
        <v>106</v>
      </c>
      <c r="D272" s="43">
        <v>0</v>
      </c>
      <c r="E272" s="9">
        <v>0</v>
      </c>
      <c r="F272" s="24">
        <f>SUM(D272:E272)</f>
        <v>0</v>
      </c>
      <c r="G272" s="43">
        <v>0</v>
      </c>
      <c r="H272" s="9">
        <v>0</v>
      </c>
      <c r="I272" s="24">
        <f>SUM(G272:H272)</f>
        <v>0</v>
      </c>
      <c r="J272" s="43">
        <v>26</v>
      </c>
      <c r="K272" s="9">
        <v>26</v>
      </c>
      <c r="L272" s="24">
        <f>SUM(J272:K272)</f>
        <v>52</v>
      </c>
      <c r="M272" s="68">
        <f>SUM(G272,J272)</f>
        <v>26</v>
      </c>
      <c r="N272" s="9">
        <f>SUM(H272,K272)</f>
        <v>26</v>
      </c>
      <c r="O272" s="24">
        <f>SUM(M272:N272)</f>
        <v>52</v>
      </c>
    </row>
    <row r="273" spans="1:15" ht="12.75">
      <c r="A273" s="80" t="s">
        <v>189</v>
      </c>
      <c r="B273" s="91" t="s">
        <v>102</v>
      </c>
      <c r="C273" s="39" t="s">
        <v>107</v>
      </c>
      <c r="D273" s="43">
        <v>0</v>
      </c>
      <c r="E273" s="9">
        <v>0</v>
      </c>
      <c r="F273" s="24">
        <f t="shared" si="84"/>
        <v>0</v>
      </c>
      <c r="G273" s="43">
        <v>0</v>
      </c>
      <c r="H273" s="9">
        <v>0</v>
      </c>
      <c r="I273" s="24">
        <f>SUM(G273:H273)</f>
        <v>0</v>
      </c>
      <c r="J273" s="43">
        <v>20</v>
      </c>
      <c r="K273" s="9">
        <v>23</v>
      </c>
      <c r="L273" s="24">
        <f>SUM(J273:K273)</f>
        <v>43</v>
      </c>
      <c r="M273" s="68">
        <f>SUM(G273,J273)</f>
        <v>20</v>
      </c>
      <c r="N273" s="9">
        <f t="shared" si="87"/>
        <v>23</v>
      </c>
      <c r="O273" s="24">
        <f t="shared" si="88"/>
        <v>43</v>
      </c>
    </row>
    <row r="274" spans="1:15" ht="12.75">
      <c r="A274" s="80" t="s">
        <v>18</v>
      </c>
      <c r="B274" s="91" t="s">
        <v>102</v>
      </c>
      <c r="C274" s="39" t="s">
        <v>107</v>
      </c>
      <c r="D274" s="43">
        <v>7</v>
      </c>
      <c r="E274" s="9">
        <v>5</v>
      </c>
      <c r="F274" s="24">
        <f t="shared" si="84"/>
        <v>12</v>
      </c>
      <c r="G274" s="43">
        <v>7</v>
      </c>
      <c r="H274" s="9">
        <v>5</v>
      </c>
      <c r="I274" s="24">
        <f>SUM(G274:H274)</f>
        <v>12</v>
      </c>
      <c r="J274" s="43">
        <v>77</v>
      </c>
      <c r="K274" s="9">
        <v>71</v>
      </c>
      <c r="L274" s="24">
        <f>SUM(J274:K274)</f>
        <v>148</v>
      </c>
      <c r="M274" s="68">
        <f>SUM(G274,J274)</f>
        <v>84</v>
      </c>
      <c r="N274" s="9">
        <f>SUM(H274,K274)</f>
        <v>76</v>
      </c>
      <c r="O274" s="24">
        <f>SUM(M274:N274)</f>
        <v>160</v>
      </c>
    </row>
    <row r="275" spans="1:15" ht="12.75">
      <c r="A275" s="297" t="s">
        <v>190</v>
      </c>
      <c r="B275" s="298" t="s">
        <v>102</v>
      </c>
      <c r="C275" s="29" t="s">
        <v>107</v>
      </c>
      <c r="D275" s="40">
        <v>0</v>
      </c>
      <c r="E275" s="10">
        <v>0</v>
      </c>
      <c r="F275" s="65">
        <f t="shared" si="84"/>
        <v>0</v>
      </c>
      <c r="G275" s="40">
        <v>0</v>
      </c>
      <c r="H275" s="10">
        <v>0</v>
      </c>
      <c r="I275" s="65">
        <f t="shared" si="83"/>
        <v>0</v>
      </c>
      <c r="J275" s="40">
        <v>20</v>
      </c>
      <c r="K275" s="10">
        <v>17</v>
      </c>
      <c r="L275" s="65">
        <f t="shared" si="85"/>
        <v>37</v>
      </c>
      <c r="M275" s="272">
        <f t="shared" si="86"/>
        <v>20</v>
      </c>
      <c r="N275" s="10">
        <f t="shared" si="87"/>
        <v>17</v>
      </c>
      <c r="O275" s="65">
        <f t="shared" si="88"/>
        <v>37</v>
      </c>
    </row>
    <row r="276" spans="1:15" ht="12.75">
      <c r="A276" s="297" t="s">
        <v>100</v>
      </c>
      <c r="B276" s="298" t="s">
        <v>102</v>
      </c>
      <c r="C276" s="29" t="s">
        <v>107</v>
      </c>
      <c r="D276" s="40">
        <v>5</v>
      </c>
      <c r="E276" s="10">
        <v>6</v>
      </c>
      <c r="F276" s="65">
        <f t="shared" si="84"/>
        <v>11</v>
      </c>
      <c r="G276" s="40">
        <v>4</v>
      </c>
      <c r="H276" s="10">
        <v>4</v>
      </c>
      <c r="I276" s="65">
        <f t="shared" si="83"/>
        <v>8</v>
      </c>
      <c r="J276" s="40">
        <v>52</v>
      </c>
      <c r="K276" s="10">
        <v>40</v>
      </c>
      <c r="L276" s="65">
        <f t="shared" si="85"/>
        <v>92</v>
      </c>
      <c r="M276" s="272">
        <f>SUM(G276,J276)</f>
        <v>56</v>
      </c>
      <c r="N276" s="10">
        <f>SUM(H276,K276)</f>
        <v>44</v>
      </c>
      <c r="O276" s="65">
        <f>SUM(M276:N276)</f>
        <v>100</v>
      </c>
    </row>
    <row r="277" spans="1:15" ht="13.5" customHeight="1">
      <c r="A277" s="297" t="s">
        <v>108</v>
      </c>
      <c r="B277" s="298" t="s">
        <v>102</v>
      </c>
      <c r="C277" s="29" t="s">
        <v>107</v>
      </c>
      <c r="D277" s="40">
        <v>0</v>
      </c>
      <c r="E277" s="10">
        <v>0</v>
      </c>
      <c r="F277" s="24">
        <f>SUM(D277:E277)</f>
        <v>0</v>
      </c>
      <c r="G277" s="40">
        <v>0</v>
      </c>
      <c r="H277" s="10">
        <v>0</v>
      </c>
      <c r="I277" s="24">
        <f t="shared" si="83"/>
        <v>0</v>
      </c>
      <c r="J277" s="40">
        <v>1</v>
      </c>
      <c r="K277" s="10">
        <v>12</v>
      </c>
      <c r="L277" s="24">
        <f t="shared" si="85"/>
        <v>13</v>
      </c>
      <c r="M277" s="68">
        <f t="shared" si="86"/>
        <v>1</v>
      </c>
      <c r="N277" s="9">
        <f t="shared" si="87"/>
        <v>12</v>
      </c>
      <c r="O277" s="24">
        <f t="shared" si="88"/>
        <v>13</v>
      </c>
    </row>
    <row r="278" spans="1:15" ht="12.75">
      <c r="A278" s="297" t="s">
        <v>167</v>
      </c>
      <c r="B278" s="298" t="s">
        <v>165</v>
      </c>
      <c r="C278" s="29" t="s">
        <v>166</v>
      </c>
      <c r="D278" s="40">
        <v>4</v>
      </c>
      <c r="E278" s="10">
        <v>6</v>
      </c>
      <c r="F278" s="65">
        <f t="shared" si="84"/>
        <v>10</v>
      </c>
      <c r="G278" s="40">
        <v>4</v>
      </c>
      <c r="H278" s="10">
        <v>9</v>
      </c>
      <c r="I278" s="24">
        <f t="shared" si="83"/>
        <v>13</v>
      </c>
      <c r="J278" s="40">
        <v>42</v>
      </c>
      <c r="K278" s="10">
        <v>76</v>
      </c>
      <c r="L278" s="65">
        <f t="shared" si="85"/>
        <v>118</v>
      </c>
      <c r="M278" s="272">
        <f t="shared" si="86"/>
        <v>46</v>
      </c>
      <c r="N278" s="10">
        <f t="shared" si="87"/>
        <v>85</v>
      </c>
      <c r="O278" s="65">
        <f t="shared" si="88"/>
        <v>131</v>
      </c>
    </row>
    <row r="279" spans="1:15" ht="13.5" thickBot="1">
      <c r="A279" s="308" t="s">
        <v>177</v>
      </c>
      <c r="B279" s="101" t="s">
        <v>165</v>
      </c>
      <c r="C279" s="30" t="s">
        <v>166</v>
      </c>
      <c r="D279" s="55">
        <v>1</v>
      </c>
      <c r="E279" s="52">
        <v>4</v>
      </c>
      <c r="F279" s="78">
        <f>SUM(D279:E279)</f>
        <v>5</v>
      </c>
      <c r="G279" s="55">
        <v>0</v>
      </c>
      <c r="H279" s="52">
        <v>0</v>
      </c>
      <c r="I279" s="78">
        <f t="shared" si="83"/>
        <v>0</v>
      </c>
      <c r="J279" s="55">
        <v>5</v>
      </c>
      <c r="K279" s="52">
        <v>76</v>
      </c>
      <c r="L279" s="78">
        <f>SUM(J279:K279)</f>
        <v>81</v>
      </c>
      <c r="M279" s="273">
        <f>SUM(G279,J279)</f>
        <v>5</v>
      </c>
      <c r="N279" s="52">
        <f>SUM(H279,K279)</f>
        <v>76</v>
      </c>
      <c r="O279" s="78">
        <f>SUM(M279:N279)</f>
        <v>81</v>
      </c>
    </row>
    <row r="280" spans="1:15" ht="13.5" thickBot="1">
      <c r="A280" s="368" t="s">
        <v>37</v>
      </c>
      <c r="B280" s="368"/>
      <c r="C280" s="368"/>
      <c r="D280" s="57">
        <f>SUM(D267:D279)</f>
        <v>17</v>
      </c>
      <c r="E280" s="57">
        <f aca="true" t="shared" si="89" ref="E280:N280">SUM(E267:E279)</f>
        <v>21</v>
      </c>
      <c r="F280" s="57">
        <f t="shared" si="89"/>
        <v>38</v>
      </c>
      <c r="G280" s="57">
        <f t="shared" si="89"/>
        <v>16</v>
      </c>
      <c r="H280" s="57">
        <f t="shared" si="89"/>
        <v>18</v>
      </c>
      <c r="I280" s="57">
        <f t="shared" si="89"/>
        <v>34</v>
      </c>
      <c r="J280" s="57">
        <f t="shared" si="89"/>
        <v>368</v>
      </c>
      <c r="K280" s="57">
        <f t="shared" si="89"/>
        <v>483</v>
      </c>
      <c r="L280" s="57">
        <f t="shared" si="89"/>
        <v>851</v>
      </c>
      <c r="M280" s="57">
        <f t="shared" si="89"/>
        <v>384</v>
      </c>
      <c r="N280" s="57">
        <f t="shared" si="89"/>
        <v>501</v>
      </c>
      <c r="O280" s="57">
        <f>SUM(O267:O279)</f>
        <v>885</v>
      </c>
    </row>
    <row r="281" spans="1:15" ht="12.75">
      <c r="A281" s="28"/>
      <c r="B281" s="28"/>
      <c r="C281" s="28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1:15" ht="13.5" thickBot="1">
      <c r="A282" s="28"/>
      <c r="B282" s="28"/>
      <c r="C282" s="28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1:15" ht="13.5" thickBot="1">
      <c r="A283" s="389" t="s">
        <v>109</v>
      </c>
      <c r="B283" s="389"/>
      <c r="C283" s="389"/>
      <c r="D283" s="389"/>
      <c r="E283" s="389"/>
      <c r="F283" s="389"/>
      <c r="G283" s="392" t="s">
        <v>6</v>
      </c>
      <c r="H283" s="392"/>
      <c r="I283" s="392"/>
      <c r="J283" s="392"/>
      <c r="K283" s="392"/>
      <c r="L283" s="392"/>
      <c r="M283" s="392"/>
      <c r="N283" s="392"/>
      <c r="O283" s="392"/>
    </row>
    <row r="284" spans="1:15" ht="13.5" thickBot="1">
      <c r="A284" s="35" t="s">
        <v>7</v>
      </c>
      <c r="B284" s="383" t="s">
        <v>39</v>
      </c>
      <c r="C284" s="390" t="s">
        <v>9</v>
      </c>
      <c r="D284" s="382" t="s">
        <v>10</v>
      </c>
      <c r="E284" s="382"/>
      <c r="F284" s="382"/>
      <c r="G284" s="382" t="s">
        <v>11</v>
      </c>
      <c r="H284" s="382"/>
      <c r="I284" s="382"/>
      <c r="J284" s="382" t="s">
        <v>12</v>
      </c>
      <c r="K284" s="382"/>
      <c r="L284" s="382"/>
      <c r="M284" s="382" t="s">
        <v>13</v>
      </c>
      <c r="N284" s="382"/>
      <c r="O284" s="382"/>
    </row>
    <row r="285" spans="1:15" ht="13.5" thickBot="1">
      <c r="A285" s="63" t="s">
        <v>14</v>
      </c>
      <c r="B285" s="384"/>
      <c r="C285" s="415"/>
      <c r="D285" s="34" t="s">
        <v>15</v>
      </c>
      <c r="E285" s="34" t="s">
        <v>16</v>
      </c>
      <c r="F285" s="34" t="s">
        <v>17</v>
      </c>
      <c r="G285" s="34" t="s">
        <v>15</v>
      </c>
      <c r="H285" s="34" t="s">
        <v>16</v>
      </c>
      <c r="I285" s="34" t="s">
        <v>17</v>
      </c>
      <c r="J285" s="34" t="s">
        <v>15</v>
      </c>
      <c r="K285" s="34" t="s">
        <v>16</v>
      </c>
      <c r="L285" s="34" t="s">
        <v>17</v>
      </c>
      <c r="M285" s="34" t="s">
        <v>15</v>
      </c>
      <c r="N285" s="34" t="s">
        <v>16</v>
      </c>
      <c r="O285" s="34" t="s">
        <v>17</v>
      </c>
    </row>
    <row r="286" spans="1:15" ht="13.5" thickBot="1">
      <c r="A286" s="80" t="s">
        <v>110</v>
      </c>
      <c r="B286" s="91" t="s">
        <v>243</v>
      </c>
      <c r="C286" s="39" t="s">
        <v>111</v>
      </c>
      <c r="D286" s="70">
        <v>0</v>
      </c>
      <c r="E286" s="71">
        <v>0</v>
      </c>
      <c r="F286" s="157">
        <f>SUM(D286:E286)</f>
        <v>0</v>
      </c>
      <c r="G286" s="70">
        <v>0</v>
      </c>
      <c r="H286" s="71">
        <v>0</v>
      </c>
      <c r="I286" s="157">
        <f>SUM(G286:H286)</f>
        <v>0</v>
      </c>
      <c r="J286" s="70">
        <v>18</v>
      </c>
      <c r="K286" s="71">
        <v>13</v>
      </c>
      <c r="L286" s="157">
        <f>SUM(J286:K286)</f>
        <v>31</v>
      </c>
      <c r="M286" s="69">
        <f aca="true" t="shared" si="90" ref="M286:N288">SUM(G286,J286)</f>
        <v>18</v>
      </c>
      <c r="N286" s="58">
        <f t="shared" si="90"/>
        <v>13</v>
      </c>
      <c r="O286" s="158">
        <f>SUM(M286:N286)</f>
        <v>31</v>
      </c>
    </row>
    <row r="287" spans="1:15" ht="12.75">
      <c r="A287" s="80" t="s">
        <v>87</v>
      </c>
      <c r="B287" s="91" t="s">
        <v>243</v>
      </c>
      <c r="C287" s="39" t="s">
        <v>111</v>
      </c>
      <c r="D287" s="70">
        <v>0</v>
      </c>
      <c r="E287" s="71">
        <v>0</v>
      </c>
      <c r="F287" s="157">
        <f>SUM(D287:E287)</f>
        <v>0</v>
      </c>
      <c r="G287" s="70">
        <v>0</v>
      </c>
      <c r="H287" s="71">
        <v>0</v>
      </c>
      <c r="I287" s="157">
        <f>SUM(G287:H287)</f>
        <v>0</v>
      </c>
      <c r="J287" s="70">
        <v>26</v>
      </c>
      <c r="K287" s="71">
        <v>11</v>
      </c>
      <c r="L287" s="157">
        <f>SUM(J287:K287)</f>
        <v>37</v>
      </c>
      <c r="M287" s="69">
        <f t="shared" si="90"/>
        <v>26</v>
      </c>
      <c r="N287" s="58">
        <f t="shared" si="90"/>
        <v>11</v>
      </c>
      <c r="O287" s="158">
        <f>SUM(M287:N287)</f>
        <v>37</v>
      </c>
    </row>
    <row r="288" spans="1:15" ht="13.5" thickBot="1">
      <c r="A288" s="308" t="s">
        <v>42</v>
      </c>
      <c r="B288" s="101" t="s">
        <v>243</v>
      </c>
      <c r="C288" s="30" t="s">
        <v>111</v>
      </c>
      <c r="D288" s="72">
        <v>0</v>
      </c>
      <c r="E288" s="73">
        <v>0</v>
      </c>
      <c r="F288" s="265">
        <f>SUM(D288:E288)</f>
        <v>0</v>
      </c>
      <c r="G288" s="72">
        <v>0</v>
      </c>
      <c r="H288" s="73">
        <v>0</v>
      </c>
      <c r="I288" s="135">
        <f>SUM(G288:H288)</f>
        <v>0</v>
      </c>
      <c r="J288" s="72">
        <v>60</v>
      </c>
      <c r="K288" s="73">
        <v>24</v>
      </c>
      <c r="L288" s="265">
        <f>SUM(J288:K288)</f>
        <v>84</v>
      </c>
      <c r="M288" s="274">
        <f t="shared" si="90"/>
        <v>60</v>
      </c>
      <c r="N288" s="59">
        <f t="shared" si="90"/>
        <v>24</v>
      </c>
      <c r="O288" s="275">
        <f>SUM(M288:N288)</f>
        <v>84</v>
      </c>
    </row>
    <row r="289" spans="1:15" ht="13.5" thickBot="1">
      <c r="A289" s="401" t="s">
        <v>37</v>
      </c>
      <c r="B289" s="401"/>
      <c r="C289" s="401"/>
      <c r="D289" s="57">
        <f>SUM(D286:D288)</f>
        <v>0</v>
      </c>
      <c r="E289" s="57">
        <f aca="true" t="shared" si="91" ref="E289:N289">SUM(E286:E288)</f>
        <v>0</v>
      </c>
      <c r="F289" s="57">
        <f t="shared" si="91"/>
        <v>0</v>
      </c>
      <c r="G289" s="57">
        <f t="shared" si="91"/>
        <v>0</v>
      </c>
      <c r="H289" s="57">
        <f t="shared" si="91"/>
        <v>0</v>
      </c>
      <c r="I289" s="57">
        <f t="shared" si="91"/>
        <v>0</v>
      </c>
      <c r="J289" s="57">
        <f t="shared" si="91"/>
        <v>104</v>
      </c>
      <c r="K289" s="57">
        <f t="shared" si="91"/>
        <v>48</v>
      </c>
      <c r="L289" s="57">
        <f t="shared" si="91"/>
        <v>152</v>
      </c>
      <c r="M289" s="57">
        <f t="shared" si="91"/>
        <v>104</v>
      </c>
      <c r="N289" s="57">
        <f t="shared" si="91"/>
        <v>48</v>
      </c>
      <c r="O289" s="57">
        <f>SUM(O286:O288)</f>
        <v>152</v>
      </c>
    </row>
    <row r="290" spans="1:15" ht="12.75">
      <c r="A290" s="23"/>
      <c r="B290" s="23"/>
      <c r="C290" s="23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</row>
    <row r="291" spans="1:15" ht="12.75">
      <c r="A291" s="23"/>
      <c r="B291" s="23"/>
      <c r="C291" s="23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</row>
    <row r="292" spans="1:15" ht="12.75">
      <c r="A292" s="23"/>
      <c r="B292" s="23"/>
      <c r="C292" s="23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</row>
    <row r="293" spans="1:15" ht="12.75">
      <c r="A293" s="23"/>
      <c r="B293" s="23"/>
      <c r="C293" s="23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</row>
    <row r="294" spans="1:15" ht="12.75">
      <c r="A294" s="23"/>
      <c r="B294" s="23"/>
      <c r="C294" s="23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</row>
    <row r="295" spans="1:15" ht="12.75">
      <c r="A295" s="23"/>
      <c r="B295" s="23"/>
      <c r="C295" s="23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</row>
    <row r="296" spans="1:15" ht="12.75">
      <c r="A296" s="23"/>
      <c r="B296" s="23"/>
      <c r="C296" s="23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</row>
    <row r="297" spans="1:15" ht="13.5" thickBot="1">
      <c r="A297" s="23"/>
      <c r="B297" s="23"/>
      <c r="C297" s="23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1:15" ht="13.5" thickBot="1">
      <c r="A298" s="389" t="s">
        <v>109</v>
      </c>
      <c r="B298" s="389"/>
      <c r="C298" s="389"/>
      <c r="D298" s="389"/>
      <c r="E298" s="389"/>
      <c r="F298" s="389"/>
      <c r="G298" s="392" t="s">
        <v>6</v>
      </c>
      <c r="H298" s="392"/>
      <c r="I298" s="392"/>
      <c r="J298" s="392"/>
      <c r="K298" s="392"/>
      <c r="L298" s="392"/>
      <c r="M298" s="392"/>
      <c r="N298" s="392"/>
      <c r="O298" s="392"/>
    </row>
    <row r="299" spans="1:15" ht="13.5" thickBot="1">
      <c r="A299" s="35" t="s">
        <v>7</v>
      </c>
      <c r="B299" s="383" t="s">
        <v>39</v>
      </c>
      <c r="C299" s="390" t="s">
        <v>9</v>
      </c>
      <c r="D299" s="382" t="s">
        <v>10</v>
      </c>
      <c r="E299" s="382"/>
      <c r="F299" s="382"/>
      <c r="G299" s="382" t="s">
        <v>11</v>
      </c>
      <c r="H299" s="382"/>
      <c r="I299" s="382"/>
      <c r="J299" s="382" t="s">
        <v>12</v>
      </c>
      <c r="K299" s="382"/>
      <c r="L299" s="382"/>
      <c r="M299" s="382" t="s">
        <v>13</v>
      </c>
      <c r="N299" s="382"/>
      <c r="O299" s="382"/>
    </row>
    <row r="300" spans="1:15" ht="13.5" thickBot="1">
      <c r="A300" s="35" t="s">
        <v>14</v>
      </c>
      <c r="B300" s="384"/>
      <c r="C300" s="415"/>
      <c r="D300" s="35" t="s">
        <v>15</v>
      </c>
      <c r="E300" s="35" t="s">
        <v>16</v>
      </c>
      <c r="F300" s="35" t="s">
        <v>17</v>
      </c>
      <c r="G300" s="35" t="s">
        <v>15</v>
      </c>
      <c r="H300" s="35" t="s">
        <v>16</v>
      </c>
      <c r="I300" s="35" t="s">
        <v>17</v>
      </c>
      <c r="J300" s="35" t="s">
        <v>15</v>
      </c>
      <c r="K300" s="35" t="s">
        <v>16</v>
      </c>
      <c r="L300" s="35" t="s">
        <v>17</v>
      </c>
      <c r="M300" s="35" t="s">
        <v>15</v>
      </c>
      <c r="N300" s="35" t="s">
        <v>16</v>
      </c>
      <c r="O300" s="35" t="s">
        <v>17</v>
      </c>
    </row>
    <row r="301" spans="1:15" ht="12.75">
      <c r="A301" s="80" t="s">
        <v>110</v>
      </c>
      <c r="B301" s="91" t="s">
        <v>203</v>
      </c>
      <c r="C301" s="95" t="s">
        <v>112</v>
      </c>
      <c r="D301" s="53">
        <v>0</v>
      </c>
      <c r="E301" s="132">
        <v>0</v>
      </c>
      <c r="F301" s="133">
        <f aca="true" t="shared" si="92" ref="F301:F308">SUM(D301:E301)</f>
        <v>0</v>
      </c>
      <c r="G301" s="53">
        <v>0</v>
      </c>
      <c r="H301" s="132">
        <v>0</v>
      </c>
      <c r="I301" s="133">
        <f aca="true" t="shared" si="93" ref="I301:I308">SUM(G301:H301)</f>
        <v>0</v>
      </c>
      <c r="J301" s="53">
        <v>36</v>
      </c>
      <c r="K301" s="132">
        <v>5</v>
      </c>
      <c r="L301" s="133">
        <f aca="true" t="shared" si="94" ref="L301:L308">SUM(J301:K301)</f>
        <v>41</v>
      </c>
      <c r="M301" s="68">
        <f aca="true" t="shared" si="95" ref="M301:N308">SUM(G301,J301)</f>
        <v>36</v>
      </c>
      <c r="N301" s="9">
        <f t="shared" si="95"/>
        <v>5</v>
      </c>
      <c r="O301" s="24">
        <f aca="true" t="shared" si="96" ref="O301:O308">SUM(M301:N301)</f>
        <v>41</v>
      </c>
    </row>
    <row r="302" spans="1:15" ht="12.75">
      <c r="A302" s="80" t="s">
        <v>244</v>
      </c>
      <c r="B302" s="91" t="s">
        <v>203</v>
      </c>
      <c r="C302" s="95" t="s">
        <v>112</v>
      </c>
      <c r="D302" s="40">
        <v>0</v>
      </c>
      <c r="E302" s="10">
        <v>0</v>
      </c>
      <c r="F302" s="65">
        <f t="shared" si="92"/>
        <v>0</v>
      </c>
      <c r="G302" s="40">
        <v>0</v>
      </c>
      <c r="H302" s="10">
        <v>0</v>
      </c>
      <c r="I302" s="65">
        <f t="shared" si="93"/>
        <v>0</v>
      </c>
      <c r="J302" s="40">
        <v>7</v>
      </c>
      <c r="K302" s="10">
        <v>12</v>
      </c>
      <c r="L302" s="65">
        <f t="shared" si="94"/>
        <v>19</v>
      </c>
      <c r="M302" s="68">
        <f>SUM(G302,J302)</f>
        <v>7</v>
      </c>
      <c r="N302" s="9">
        <f>SUM(H302,K302)</f>
        <v>12</v>
      </c>
      <c r="O302" s="24">
        <f t="shared" si="96"/>
        <v>19</v>
      </c>
    </row>
    <row r="303" spans="1:15" ht="12.75">
      <c r="A303" s="297" t="s">
        <v>113</v>
      </c>
      <c r="B303" s="91" t="s">
        <v>203</v>
      </c>
      <c r="C303" s="48" t="s">
        <v>112</v>
      </c>
      <c r="D303" s="40">
        <v>0</v>
      </c>
      <c r="E303" s="10">
        <v>0</v>
      </c>
      <c r="F303" s="24">
        <f t="shared" si="92"/>
        <v>0</v>
      </c>
      <c r="G303" s="40">
        <v>0</v>
      </c>
      <c r="H303" s="10">
        <v>0</v>
      </c>
      <c r="I303" s="24">
        <f t="shared" si="93"/>
        <v>0</v>
      </c>
      <c r="J303" s="40">
        <v>3</v>
      </c>
      <c r="K303" s="10">
        <v>1</v>
      </c>
      <c r="L303" s="24">
        <f t="shared" si="94"/>
        <v>4</v>
      </c>
      <c r="M303" s="68">
        <f t="shared" si="95"/>
        <v>3</v>
      </c>
      <c r="N303" s="9">
        <f t="shared" si="95"/>
        <v>1</v>
      </c>
      <c r="O303" s="65">
        <f t="shared" si="96"/>
        <v>4</v>
      </c>
    </row>
    <row r="304" spans="1:15" ht="12.75">
      <c r="A304" s="297" t="s">
        <v>114</v>
      </c>
      <c r="B304" s="91" t="s">
        <v>203</v>
      </c>
      <c r="C304" s="48" t="s">
        <v>112</v>
      </c>
      <c r="D304" s="40">
        <v>0</v>
      </c>
      <c r="E304" s="10">
        <v>0</v>
      </c>
      <c r="F304" s="24">
        <f t="shared" si="92"/>
        <v>0</v>
      </c>
      <c r="G304" s="40">
        <v>0</v>
      </c>
      <c r="H304" s="10">
        <v>0</v>
      </c>
      <c r="I304" s="24">
        <f t="shared" si="93"/>
        <v>0</v>
      </c>
      <c r="J304" s="40">
        <v>8</v>
      </c>
      <c r="K304" s="10">
        <v>11</v>
      </c>
      <c r="L304" s="24">
        <f t="shared" si="94"/>
        <v>19</v>
      </c>
      <c r="M304" s="68">
        <f>SUM(G304,J304)</f>
        <v>8</v>
      </c>
      <c r="N304" s="9">
        <f t="shared" si="95"/>
        <v>11</v>
      </c>
      <c r="O304" s="65">
        <f t="shared" si="96"/>
        <v>19</v>
      </c>
    </row>
    <row r="305" spans="1:15" ht="12.75">
      <c r="A305" s="297" t="s">
        <v>115</v>
      </c>
      <c r="B305" s="91" t="s">
        <v>203</v>
      </c>
      <c r="C305" s="48" t="s">
        <v>112</v>
      </c>
      <c r="D305" s="40">
        <v>0</v>
      </c>
      <c r="E305" s="10">
        <v>0</v>
      </c>
      <c r="F305" s="24">
        <f t="shared" si="92"/>
        <v>0</v>
      </c>
      <c r="G305" s="40">
        <v>0</v>
      </c>
      <c r="H305" s="10">
        <v>0</v>
      </c>
      <c r="I305" s="24">
        <f t="shared" si="93"/>
        <v>0</v>
      </c>
      <c r="J305" s="40">
        <v>18</v>
      </c>
      <c r="K305" s="10">
        <v>4</v>
      </c>
      <c r="L305" s="24">
        <f t="shared" si="94"/>
        <v>22</v>
      </c>
      <c r="M305" s="68">
        <f t="shared" si="95"/>
        <v>18</v>
      </c>
      <c r="N305" s="9">
        <f t="shared" si="95"/>
        <v>4</v>
      </c>
      <c r="O305" s="65">
        <f t="shared" si="96"/>
        <v>22</v>
      </c>
    </row>
    <row r="306" spans="1:15" ht="12.75">
      <c r="A306" s="297" t="s">
        <v>223</v>
      </c>
      <c r="B306" s="91" t="s">
        <v>203</v>
      </c>
      <c r="C306" s="48" t="s">
        <v>112</v>
      </c>
      <c r="D306" s="40">
        <v>0</v>
      </c>
      <c r="E306" s="10">
        <v>0</v>
      </c>
      <c r="F306" s="24">
        <f t="shared" si="92"/>
        <v>0</v>
      </c>
      <c r="G306" s="40">
        <v>0</v>
      </c>
      <c r="H306" s="10">
        <v>0</v>
      </c>
      <c r="I306" s="24">
        <f t="shared" si="93"/>
        <v>0</v>
      </c>
      <c r="J306" s="40">
        <v>26</v>
      </c>
      <c r="K306" s="10">
        <v>9</v>
      </c>
      <c r="L306" s="24">
        <f t="shared" si="94"/>
        <v>35</v>
      </c>
      <c r="M306" s="68">
        <f>SUM(G306,J306)</f>
        <v>26</v>
      </c>
      <c r="N306" s="9">
        <f>SUM(H306,K306)</f>
        <v>9</v>
      </c>
      <c r="O306" s="65">
        <f t="shared" si="96"/>
        <v>35</v>
      </c>
    </row>
    <row r="307" spans="1:15" ht="12.75">
      <c r="A307" s="297" t="s">
        <v>87</v>
      </c>
      <c r="B307" s="91" t="s">
        <v>203</v>
      </c>
      <c r="C307" s="48" t="s">
        <v>112</v>
      </c>
      <c r="D307" s="40">
        <v>0</v>
      </c>
      <c r="E307" s="10">
        <v>0</v>
      </c>
      <c r="F307" s="24">
        <f t="shared" si="92"/>
        <v>0</v>
      </c>
      <c r="G307" s="40">
        <v>0</v>
      </c>
      <c r="H307" s="10">
        <v>0</v>
      </c>
      <c r="I307" s="24">
        <f t="shared" si="93"/>
        <v>0</v>
      </c>
      <c r="J307" s="40">
        <v>43</v>
      </c>
      <c r="K307" s="10">
        <v>5</v>
      </c>
      <c r="L307" s="24">
        <f t="shared" si="94"/>
        <v>48</v>
      </c>
      <c r="M307" s="68">
        <f>SUM(G307,J307)</f>
        <v>43</v>
      </c>
      <c r="N307" s="9">
        <f>SUM(H307,K307)</f>
        <v>5</v>
      </c>
      <c r="O307" s="65">
        <f t="shared" si="96"/>
        <v>48</v>
      </c>
    </row>
    <row r="308" spans="1:15" ht="13.5" thickBot="1">
      <c r="A308" s="315" t="s">
        <v>42</v>
      </c>
      <c r="B308" s="91" t="s">
        <v>203</v>
      </c>
      <c r="C308" s="276" t="s">
        <v>112</v>
      </c>
      <c r="D308" s="55">
        <v>0</v>
      </c>
      <c r="E308" s="52">
        <v>0</v>
      </c>
      <c r="F308" s="26">
        <f t="shared" si="92"/>
        <v>0</v>
      </c>
      <c r="G308" s="55">
        <v>0</v>
      </c>
      <c r="H308" s="52">
        <v>0</v>
      </c>
      <c r="I308" s="26">
        <f t="shared" si="93"/>
        <v>0</v>
      </c>
      <c r="J308" s="55">
        <v>154</v>
      </c>
      <c r="K308" s="52">
        <v>62</v>
      </c>
      <c r="L308" s="26">
        <f t="shared" si="94"/>
        <v>216</v>
      </c>
      <c r="M308" s="92">
        <f>SUM(G308,J308)</f>
        <v>154</v>
      </c>
      <c r="N308" s="7">
        <f t="shared" si="95"/>
        <v>62</v>
      </c>
      <c r="O308" s="136">
        <f t="shared" si="96"/>
        <v>216</v>
      </c>
    </row>
    <row r="309" spans="1:15" ht="14.25" customHeight="1" thickBot="1">
      <c r="A309" s="399" t="s">
        <v>30</v>
      </c>
      <c r="B309" s="399"/>
      <c r="C309" s="399"/>
      <c r="D309" s="37">
        <f>SUM(D301:D308)</f>
        <v>0</v>
      </c>
      <c r="E309" s="37">
        <f aca="true" t="shared" si="97" ref="E309:N309">SUM(E301:E308)</f>
        <v>0</v>
      </c>
      <c r="F309" s="37">
        <f t="shared" si="97"/>
        <v>0</v>
      </c>
      <c r="G309" s="37">
        <f t="shared" si="97"/>
        <v>0</v>
      </c>
      <c r="H309" s="37">
        <f t="shared" si="97"/>
        <v>0</v>
      </c>
      <c r="I309" s="37">
        <f>SUM(I301:I308)</f>
        <v>0</v>
      </c>
      <c r="J309" s="37">
        <f>SUM(J301:J308)</f>
        <v>295</v>
      </c>
      <c r="K309" s="37">
        <f t="shared" si="97"/>
        <v>109</v>
      </c>
      <c r="L309" s="37">
        <f t="shared" si="97"/>
        <v>404</v>
      </c>
      <c r="M309" s="37">
        <f t="shared" si="97"/>
        <v>295</v>
      </c>
      <c r="N309" s="37">
        <f t="shared" si="97"/>
        <v>109</v>
      </c>
      <c r="O309" s="37">
        <f>SUM(O301:O308)</f>
        <v>404</v>
      </c>
    </row>
    <row r="310" spans="1:15" ht="13.5" thickBot="1">
      <c r="A310" s="13"/>
      <c r="B310" s="13"/>
      <c r="C310" s="13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</row>
    <row r="311" spans="1:15" ht="13.5" customHeight="1" thickBot="1">
      <c r="A311" s="35" t="s">
        <v>34</v>
      </c>
      <c r="B311" s="33"/>
      <c r="C311" s="34" t="s">
        <v>9</v>
      </c>
      <c r="D311" s="34" t="s">
        <v>15</v>
      </c>
      <c r="E311" s="34" t="s">
        <v>16</v>
      </c>
      <c r="F311" s="34" t="s">
        <v>17</v>
      </c>
      <c r="G311" s="34" t="s">
        <v>15</v>
      </c>
      <c r="H311" s="34" t="s">
        <v>16</v>
      </c>
      <c r="I311" s="34" t="s">
        <v>17</v>
      </c>
      <c r="J311" s="34" t="s">
        <v>15</v>
      </c>
      <c r="K311" s="34" t="s">
        <v>16</v>
      </c>
      <c r="L311" s="34" t="s">
        <v>17</v>
      </c>
      <c r="M311" s="34" t="s">
        <v>15</v>
      </c>
      <c r="N311" s="34" t="s">
        <v>16</v>
      </c>
      <c r="O311" s="34" t="s">
        <v>17</v>
      </c>
    </row>
    <row r="312" spans="1:15" ht="21" customHeight="1" thickBot="1">
      <c r="A312" s="130" t="s">
        <v>216</v>
      </c>
      <c r="B312" s="91" t="s">
        <v>203</v>
      </c>
      <c r="C312" s="188" t="s">
        <v>112</v>
      </c>
      <c r="D312" s="74">
        <v>3</v>
      </c>
      <c r="E312" s="16">
        <v>1</v>
      </c>
      <c r="F312" s="21">
        <f>SUM(D312:E312)</f>
        <v>4</v>
      </c>
      <c r="G312" s="75">
        <v>0</v>
      </c>
      <c r="H312" s="131">
        <v>0</v>
      </c>
      <c r="I312" s="76">
        <f>SUM(G312:H312)</f>
        <v>0</v>
      </c>
      <c r="J312" s="74">
        <v>0</v>
      </c>
      <c r="K312" s="16">
        <v>0</v>
      </c>
      <c r="L312" s="21">
        <f>SUM(J312:K312)</f>
        <v>0</v>
      </c>
      <c r="M312" s="68">
        <f>SUM(G312,J312)</f>
        <v>0</v>
      </c>
      <c r="N312" s="9">
        <f>SUM(H312,K312)</f>
        <v>0</v>
      </c>
      <c r="O312" s="8">
        <f>SUM(M312:N312)</f>
        <v>0</v>
      </c>
    </row>
    <row r="313" spans="1:15" ht="13.5" thickBot="1">
      <c r="A313" s="398" t="s">
        <v>30</v>
      </c>
      <c r="B313" s="398"/>
      <c r="C313" s="398"/>
      <c r="D313" s="180">
        <f>D312</f>
        <v>3</v>
      </c>
      <c r="E313" s="180">
        <f aca="true" t="shared" si="98" ref="E313:M313">E312</f>
        <v>1</v>
      </c>
      <c r="F313" s="180">
        <f>F312</f>
        <v>4</v>
      </c>
      <c r="G313" s="180">
        <f t="shared" si="98"/>
        <v>0</v>
      </c>
      <c r="H313" s="180">
        <f t="shared" si="98"/>
        <v>0</v>
      </c>
      <c r="I313" s="180">
        <f t="shared" si="98"/>
        <v>0</v>
      </c>
      <c r="J313" s="180">
        <f t="shared" si="98"/>
        <v>0</v>
      </c>
      <c r="K313" s="180">
        <f t="shared" si="98"/>
        <v>0</v>
      </c>
      <c r="L313" s="180">
        <f t="shared" si="98"/>
        <v>0</v>
      </c>
      <c r="M313" s="180">
        <f t="shared" si="98"/>
        <v>0</v>
      </c>
      <c r="N313" s="180">
        <f>N312</f>
        <v>0</v>
      </c>
      <c r="O313" s="180">
        <f>O312</f>
        <v>0</v>
      </c>
    </row>
    <row r="314" spans="1:15" ht="15.75" customHeight="1" thickBot="1">
      <c r="A314" s="368" t="s">
        <v>37</v>
      </c>
      <c r="B314" s="368"/>
      <c r="C314" s="368"/>
      <c r="D314" s="38">
        <f>D309+D313</f>
        <v>3</v>
      </c>
      <c r="E314" s="38">
        <f aca="true" t="shared" si="99" ref="E314:N314">E309+E313</f>
        <v>1</v>
      </c>
      <c r="F314" s="38">
        <f t="shared" si="99"/>
        <v>4</v>
      </c>
      <c r="G314" s="38">
        <f t="shared" si="99"/>
        <v>0</v>
      </c>
      <c r="H314" s="38">
        <f t="shared" si="99"/>
        <v>0</v>
      </c>
      <c r="I314" s="38">
        <f t="shared" si="99"/>
        <v>0</v>
      </c>
      <c r="J314" s="38">
        <f t="shared" si="99"/>
        <v>295</v>
      </c>
      <c r="K314" s="38">
        <f t="shared" si="99"/>
        <v>109</v>
      </c>
      <c r="L314" s="38">
        <f t="shared" si="99"/>
        <v>404</v>
      </c>
      <c r="M314" s="38">
        <f t="shared" si="99"/>
        <v>295</v>
      </c>
      <c r="N314" s="38">
        <f t="shared" si="99"/>
        <v>109</v>
      </c>
      <c r="O314" s="38">
        <f>O309+O313</f>
        <v>404</v>
      </c>
    </row>
    <row r="315" spans="1:15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</row>
    <row r="316" spans="1:3" s="84" customFormat="1" ht="13.5" thickBot="1">
      <c r="A316" s="143"/>
      <c r="B316" s="143"/>
      <c r="C316" s="143"/>
    </row>
    <row r="317" spans="1:15" ht="13.5" thickBot="1">
      <c r="A317" s="389" t="s">
        <v>109</v>
      </c>
      <c r="B317" s="389"/>
      <c r="C317" s="389"/>
      <c r="D317" s="389"/>
      <c r="E317" s="389"/>
      <c r="F317" s="389"/>
      <c r="G317" s="392" t="s">
        <v>6</v>
      </c>
      <c r="H317" s="392"/>
      <c r="I317" s="392"/>
      <c r="J317" s="392"/>
      <c r="K317" s="392"/>
      <c r="L317" s="392"/>
      <c r="M317" s="392"/>
      <c r="N317" s="392"/>
      <c r="O317" s="392"/>
    </row>
    <row r="318" spans="1:15" ht="13.5" thickBot="1">
      <c r="A318" s="35" t="s">
        <v>7</v>
      </c>
      <c r="B318" s="383" t="s">
        <v>39</v>
      </c>
      <c r="C318" s="35" t="s">
        <v>9</v>
      </c>
      <c r="D318" s="382" t="s">
        <v>10</v>
      </c>
      <c r="E318" s="382"/>
      <c r="F318" s="382"/>
      <c r="G318" s="382" t="s">
        <v>11</v>
      </c>
      <c r="H318" s="382"/>
      <c r="I318" s="382"/>
      <c r="J318" s="382" t="s">
        <v>12</v>
      </c>
      <c r="K318" s="382"/>
      <c r="L318" s="382"/>
      <c r="M318" s="382" t="s">
        <v>13</v>
      </c>
      <c r="N318" s="382"/>
      <c r="O318" s="382"/>
    </row>
    <row r="319" spans="1:15" ht="13.5" customHeight="1" thickBot="1">
      <c r="A319" s="35" t="s">
        <v>172</v>
      </c>
      <c r="B319" s="384"/>
      <c r="C319" s="34" t="s">
        <v>9</v>
      </c>
      <c r="D319" s="34" t="s">
        <v>15</v>
      </c>
      <c r="E319" s="34" t="s">
        <v>16</v>
      </c>
      <c r="F319" s="34" t="s">
        <v>17</v>
      </c>
      <c r="G319" s="34" t="s">
        <v>15</v>
      </c>
      <c r="H319" s="34" t="s">
        <v>16</v>
      </c>
      <c r="I319" s="34" t="s">
        <v>17</v>
      </c>
      <c r="J319" s="34" t="s">
        <v>15</v>
      </c>
      <c r="K319" s="34" t="s">
        <v>16</v>
      </c>
      <c r="L319" s="34" t="s">
        <v>17</v>
      </c>
      <c r="M319" s="34" t="s">
        <v>15</v>
      </c>
      <c r="N319" s="34" t="s">
        <v>16</v>
      </c>
      <c r="O319" s="34" t="s">
        <v>17</v>
      </c>
    </row>
    <row r="320" spans="1:15" ht="25.5" customHeight="1" thickBot="1">
      <c r="A320" s="130" t="s">
        <v>171</v>
      </c>
      <c r="B320" s="341" t="s">
        <v>127</v>
      </c>
      <c r="C320" s="15" t="s">
        <v>20</v>
      </c>
      <c r="D320" s="74">
        <v>0</v>
      </c>
      <c r="E320" s="16">
        <v>0</v>
      </c>
      <c r="F320" s="21">
        <f>SUM(D320:E320)</f>
        <v>0</v>
      </c>
      <c r="G320" s="75">
        <v>5</v>
      </c>
      <c r="H320" s="131">
        <v>3</v>
      </c>
      <c r="I320" s="76">
        <f>SUM(G320:H320)</f>
        <v>8</v>
      </c>
      <c r="J320" s="74">
        <v>6</v>
      </c>
      <c r="K320" s="16">
        <v>7</v>
      </c>
      <c r="L320" s="21">
        <f>SUM(J320:K320)</f>
        <v>13</v>
      </c>
      <c r="M320" s="68">
        <f>SUM(G320,J320)</f>
        <v>11</v>
      </c>
      <c r="N320" s="9">
        <f>SUM(H320,K320)</f>
        <v>10</v>
      </c>
      <c r="O320" s="8">
        <f>SUM(M320:N320)</f>
        <v>21</v>
      </c>
    </row>
    <row r="321" spans="1:15" ht="13.5" thickBot="1">
      <c r="A321" s="368" t="s">
        <v>37</v>
      </c>
      <c r="B321" s="368"/>
      <c r="C321" s="368"/>
      <c r="D321" s="180">
        <f>D320</f>
        <v>0</v>
      </c>
      <c r="E321" s="180">
        <f aca="true" t="shared" si="100" ref="E321:M321">E320</f>
        <v>0</v>
      </c>
      <c r="F321" s="180">
        <f t="shared" si="100"/>
        <v>0</v>
      </c>
      <c r="G321" s="180">
        <f t="shared" si="100"/>
        <v>5</v>
      </c>
      <c r="H321" s="180">
        <f t="shared" si="100"/>
        <v>3</v>
      </c>
      <c r="I321" s="180">
        <f t="shared" si="100"/>
        <v>8</v>
      </c>
      <c r="J321" s="180">
        <f t="shared" si="100"/>
        <v>6</v>
      </c>
      <c r="K321" s="180">
        <f t="shared" si="100"/>
        <v>7</v>
      </c>
      <c r="L321" s="180">
        <f t="shared" si="100"/>
        <v>13</v>
      </c>
      <c r="M321" s="180">
        <f t="shared" si="100"/>
        <v>11</v>
      </c>
      <c r="N321" s="180">
        <f>N320</f>
        <v>10</v>
      </c>
      <c r="O321" s="180">
        <f>O320</f>
        <v>21</v>
      </c>
    </row>
    <row r="322" spans="1:15" ht="12.75">
      <c r="A322" s="143"/>
      <c r="B322" s="143"/>
      <c r="C322" s="143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ht="13.5" thickBot="1">
      <c r="A323" s="143"/>
      <c r="B323" s="143"/>
      <c r="C323" s="143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ht="13.5" thickBot="1">
      <c r="A324" s="389" t="s">
        <v>109</v>
      </c>
      <c r="B324" s="389"/>
      <c r="C324" s="389"/>
      <c r="D324" s="389"/>
      <c r="E324" s="389"/>
      <c r="F324" s="389"/>
      <c r="G324" s="392" t="s">
        <v>6</v>
      </c>
      <c r="H324" s="392"/>
      <c r="I324" s="392"/>
      <c r="J324" s="392"/>
      <c r="K324" s="392"/>
      <c r="L324" s="392"/>
      <c r="M324" s="392"/>
      <c r="N324" s="392"/>
      <c r="O324" s="392"/>
    </row>
    <row r="325" spans="1:15" ht="13.5" thickBot="1">
      <c r="A325" s="35" t="s">
        <v>7</v>
      </c>
      <c r="B325" s="383" t="s">
        <v>39</v>
      </c>
      <c r="C325" s="35" t="s">
        <v>9</v>
      </c>
      <c r="D325" s="382" t="s">
        <v>10</v>
      </c>
      <c r="E325" s="382"/>
      <c r="F325" s="382"/>
      <c r="G325" s="382" t="s">
        <v>11</v>
      </c>
      <c r="H325" s="382"/>
      <c r="I325" s="382"/>
      <c r="J325" s="382" t="s">
        <v>12</v>
      </c>
      <c r="K325" s="382"/>
      <c r="L325" s="382"/>
      <c r="M325" s="382" t="s">
        <v>13</v>
      </c>
      <c r="N325" s="382"/>
      <c r="O325" s="382"/>
    </row>
    <row r="326" spans="1:15" ht="13.5" thickBot="1">
      <c r="A326" s="35" t="s">
        <v>31</v>
      </c>
      <c r="B326" s="384"/>
      <c r="C326" s="34" t="s">
        <v>9</v>
      </c>
      <c r="D326" s="34" t="s">
        <v>15</v>
      </c>
      <c r="E326" s="34" t="s">
        <v>16</v>
      </c>
      <c r="F326" s="34" t="s">
        <v>17</v>
      </c>
      <c r="G326" s="34" t="s">
        <v>15</v>
      </c>
      <c r="H326" s="34" t="s">
        <v>16</v>
      </c>
      <c r="I326" s="34" t="s">
        <v>17</v>
      </c>
      <c r="J326" s="34" t="s">
        <v>15</v>
      </c>
      <c r="K326" s="34" t="s">
        <v>16</v>
      </c>
      <c r="L326" s="34" t="s">
        <v>17</v>
      </c>
      <c r="M326" s="34" t="s">
        <v>15</v>
      </c>
      <c r="N326" s="34" t="s">
        <v>16</v>
      </c>
      <c r="O326" s="34" t="s">
        <v>17</v>
      </c>
    </row>
    <row r="327" spans="1:15" ht="12.75">
      <c r="A327" s="342" t="s">
        <v>124</v>
      </c>
      <c r="B327" s="166" t="s">
        <v>117</v>
      </c>
      <c r="C327" s="291" t="s">
        <v>94</v>
      </c>
      <c r="D327" s="70">
        <v>0</v>
      </c>
      <c r="E327" s="71">
        <v>0</v>
      </c>
      <c r="F327" s="157">
        <f>SUM(D327:E327)</f>
        <v>0</v>
      </c>
      <c r="G327" s="70">
        <v>0</v>
      </c>
      <c r="H327" s="71">
        <v>0</v>
      </c>
      <c r="I327" s="64">
        <f>SUM(G327:H327)</f>
        <v>0</v>
      </c>
      <c r="J327" s="70">
        <v>0</v>
      </c>
      <c r="K327" s="71">
        <v>0</v>
      </c>
      <c r="L327" s="157">
        <f>SUM(J327,K327)</f>
        <v>0</v>
      </c>
      <c r="M327" s="127">
        <f>SUM(G327,J327)</f>
        <v>0</v>
      </c>
      <c r="N327" s="6">
        <f>SUM(H327,K327)</f>
        <v>0</v>
      </c>
      <c r="O327" s="64">
        <f>SUM(M327:N327)</f>
        <v>0</v>
      </c>
    </row>
    <row r="328" spans="1:15" ht="13.5" thickBot="1">
      <c r="A328" s="343" t="s">
        <v>217</v>
      </c>
      <c r="B328" s="130" t="s">
        <v>117</v>
      </c>
      <c r="C328" s="208" t="s">
        <v>94</v>
      </c>
      <c r="D328" s="289">
        <v>0</v>
      </c>
      <c r="E328" s="290">
        <v>0</v>
      </c>
      <c r="F328" s="265">
        <f>SUM(D328:E328)</f>
        <v>0</v>
      </c>
      <c r="G328" s="289">
        <v>0</v>
      </c>
      <c r="H328" s="290">
        <v>0</v>
      </c>
      <c r="I328" s="26">
        <f>SUM(G328:H328)</f>
        <v>0</v>
      </c>
      <c r="J328" s="289">
        <v>4</v>
      </c>
      <c r="K328" s="290">
        <v>10</v>
      </c>
      <c r="L328" s="265">
        <f>SUM(J328,K328)</f>
        <v>14</v>
      </c>
      <c r="M328" s="68">
        <f>SUM(G328,J328)</f>
        <v>4</v>
      </c>
      <c r="N328" s="9">
        <f>SUM(H328,K328)</f>
        <v>10</v>
      </c>
      <c r="O328" s="26">
        <f>SUM(M328:N328)</f>
        <v>14</v>
      </c>
    </row>
    <row r="329" spans="1:15" ht="13.5" thickBot="1">
      <c r="A329" s="398" t="s">
        <v>131</v>
      </c>
      <c r="B329" s="398"/>
      <c r="C329" s="398"/>
      <c r="D329" s="180">
        <f>SUM(D327:D328)</f>
        <v>0</v>
      </c>
      <c r="E329" s="180">
        <f aca="true" t="shared" si="101" ref="E329:N329">SUM(E327:E328)</f>
        <v>0</v>
      </c>
      <c r="F329" s="180">
        <f t="shared" si="101"/>
        <v>0</v>
      </c>
      <c r="G329" s="180">
        <f t="shared" si="101"/>
        <v>0</v>
      </c>
      <c r="H329" s="180">
        <f>SUM(H327:H328)</f>
        <v>0</v>
      </c>
      <c r="I329" s="180">
        <f t="shared" si="101"/>
        <v>0</v>
      </c>
      <c r="J329" s="180">
        <f t="shared" si="101"/>
        <v>4</v>
      </c>
      <c r="K329" s="180">
        <f t="shared" si="101"/>
        <v>10</v>
      </c>
      <c r="L329" s="180">
        <f t="shared" si="101"/>
        <v>14</v>
      </c>
      <c r="M329" s="180">
        <f t="shared" si="101"/>
        <v>4</v>
      </c>
      <c r="N329" s="180">
        <f t="shared" si="101"/>
        <v>10</v>
      </c>
      <c r="O329" s="180">
        <f>SUM(O327:O328)</f>
        <v>14</v>
      </c>
    </row>
    <row r="330" spans="1:3" s="84" customFormat="1" ht="13.5" thickBot="1">
      <c r="A330" s="50"/>
      <c r="B330" s="50"/>
      <c r="C330" s="50"/>
    </row>
    <row r="331" spans="1:15" ht="13.5" thickBot="1">
      <c r="A331" s="35" t="s">
        <v>36</v>
      </c>
      <c r="B331" s="61" t="s">
        <v>39</v>
      </c>
      <c r="C331" s="34" t="s">
        <v>9</v>
      </c>
      <c r="D331" s="34" t="s">
        <v>15</v>
      </c>
      <c r="E331" s="34" t="s">
        <v>16</v>
      </c>
      <c r="F331" s="34" t="s">
        <v>17</v>
      </c>
      <c r="G331" s="34" t="s">
        <v>15</v>
      </c>
      <c r="H331" s="34" t="s">
        <v>16</v>
      </c>
      <c r="I331" s="34" t="s">
        <v>17</v>
      </c>
      <c r="J331" s="34" t="s">
        <v>15</v>
      </c>
      <c r="K331" s="34" t="s">
        <v>16</v>
      </c>
      <c r="L331" s="34" t="s">
        <v>17</v>
      </c>
      <c r="M331" s="34" t="s">
        <v>15</v>
      </c>
      <c r="N331" s="34" t="s">
        <v>16</v>
      </c>
      <c r="O331" s="34" t="s">
        <v>17</v>
      </c>
    </row>
    <row r="332" spans="1:15" ht="13.5" thickBot="1">
      <c r="A332" s="134" t="s">
        <v>116</v>
      </c>
      <c r="B332" s="97" t="s">
        <v>117</v>
      </c>
      <c r="C332" s="104" t="s">
        <v>71</v>
      </c>
      <c r="D332" s="25">
        <v>0</v>
      </c>
      <c r="E332" s="11">
        <v>0</v>
      </c>
      <c r="F332" s="26">
        <f>SUM(D332:E332)</f>
        <v>0</v>
      </c>
      <c r="G332" s="137">
        <v>0</v>
      </c>
      <c r="H332" s="138">
        <v>0</v>
      </c>
      <c r="I332" s="117">
        <f>SUM(G332:H332)</f>
        <v>0</v>
      </c>
      <c r="J332" s="25">
        <v>0</v>
      </c>
      <c r="K332" s="11">
        <v>0</v>
      </c>
      <c r="L332" s="26">
        <f>SUM(J332,K332)</f>
        <v>0</v>
      </c>
      <c r="M332" s="92">
        <f>SUM(G332,J332)</f>
        <v>0</v>
      </c>
      <c r="N332" s="7">
        <f>SUM(H332,K332)</f>
        <v>0</v>
      </c>
      <c r="O332" s="8">
        <f>SUM(M332:N332)</f>
        <v>0</v>
      </c>
    </row>
    <row r="333" spans="1:15" ht="13.5" thickBot="1">
      <c r="A333" s="398" t="s">
        <v>30</v>
      </c>
      <c r="B333" s="398"/>
      <c r="C333" s="398"/>
      <c r="D333" s="180">
        <f>SUM(D332:D332)</f>
        <v>0</v>
      </c>
      <c r="E333" s="180">
        <f aca="true" t="shared" si="102" ref="E333:N333">SUM(E332:E332)</f>
        <v>0</v>
      </c>
      <c r="F333" s="180">
        <f t="shared" si="102"/>
        <v>0</v>
      </c>
      <c r="G333" s="180">
        <f t="shared" si="102"/>
        <v>0</v>
      </c>
      <c r="H333" s="180">
        <f t="shared" si="102"/>
        <v>0</v>
      </c>
      <c r="I333" s="180">
        <f t="shared" si="102"/>
        <v>0</v>
      </c>
      <c r="J333" s="180">
        <f t="shared" si="102"/>
        <v>0</v>
      </c>
      <c r="K333" s="180">
        <f t="shared" si="102"/>
        <v>0</v>
      </c>
      <c r="L333" s="180">
        <f t="shared" si="102"/>
        <v>0</v>
      </c>
      <c r="M333" s="180">
        <f t="shared" si="102"/>
        <v>0</v>
      </c>
      <c r="N333" s="180">
        <f t="shared" si="102"/>
        <v>0</v>
      </c>
      <c r="O333" s="180">
        <f>SUM(O332:O332)</f>
        <v>0</v>
      </c>
    </row>
    <row r="334" spans="1:15" ht="13.5" thickBot="1">
      <c r="A334" s="368" t="s">
        <v>37</v>
      </c>
      <c r="B334" s="368"/>
      <c r="C334" s="368"/>
      <c r="D334" s="180">
        <f>SUM(D329,D333)</f>
        <v>0</v>
      </c>
      <c r="E334" s="180">
        <f aca="true" t="shared" si="103" ref="E334:N334">SUM(E329,E333)</f>
        <v>0</v>
      </c>
      <c r="F334" s="180">
        <f t="shared" si="103"/>
        <v>0</v>
      </c>
      <c r="G334" s="180">
        <f t="shared" si="103"/>
        <v>0</v>
      </c>
      <c r="H334" s="180">
        <f t="shared" si="103"/>
        <v>0</v>
      </c>
      <c r="I334" s="180">
        <f t="shared" si="103"/>
        <v>0</v>
      </c>
      <c r="J334" s="180">
        <f t="shared" si="103"/>
        <v>4</v>
      </c>
      <c r="K334" s="180">
        <f t="shared" si="103"/>
        <v>10</v>
      </c>
      <c r="L334" s="180">
        <f t="shared" si="103"/>
        <v>14</v>
      </c>
      <c r="M334" s="180">
        <f t="shared" si="103"/>
        <v>4</v>
      </c>
      <c r="N334" s="180">
        <f t="shared" si="103"/>
        <v>10</v>
      </c>
      <c r="O334" s="180">
        <f>SUM(O329,O333)</f>
        <v>14</v>
      </c>
    </row>
    <row r="335" spans="1:15" ht="13.5" thickBot="1">
      <c r="A335" s="28"/>
      <c r="B335" s="28"/>
      <c r="C335" s="28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ht="13.5" thickBot="1">
      <c r="A336" s="389" t="s">
        <v>109</v>
      </c>
      <c r="B336" s="389"/>
      <c r="C336" s="389"/>
      <c r="D336" s="389"/>
      <c r="E336" s="389"/>
      <c r="F336" s="389"/>
      <c r="G336" s="392" t="s">
        <v>6</v>
      </c>
      <c r="H336" s="392"/>
      <c r="I336" s="392"/>
      <c r="J336" s="392"/>
      <c r="K336" s="392"/>
      <c r="L336" s="392"/>
      <c r="M336" s="392"/>
      <c r="N336" s="392"/>
      <c r="O336" s="392"/>
    </row>
    <row r="337" spans="1:15" ht="13.5" thickBot="1">
      <c r="A337" s="35" t="s">
        <v>7</v>
      </c>
      <c r="B337" s="383" t="s">
        <v>39</v>
      </c>
      <c r="C337" s="144" t="s">
        <v>9</v>
      </c>
      <c r="D337" s="382" t="s">
        <v>10</v>
      </c>
      <c r="E337" s="382"/>
      <c r="F337" s="382"/>
      <c r="G337" s="382" t="s">
        <v>11</v>
      </c>
      <c r="H337" s="382"/>
      <c r="I337" s="382"/>
      <c r="J337" s="382" t="s">
        <v>12</v>
      </c>
      <c r="K337" s="382"/>
      <c r="L337" s="382"/>
      <c r="M337" s="382" t="s">
        <v>13</v>
      </c>
      <c r="N337" s="382"/>
      <c r="O337" s="382"/>
    </row>
    <row r="338" spans="1:15" ht="13.5" thickBot="1">
      <c r="A338" s="14" t="s">
        <v>31</v>
      </c>
      <c r="B338" s="384"/>
      <c r="C338" s="34" t="s">
        <v>9</v>
      </c>
      <c r="D338" s="44" t="s">
        <v>15</v>
      </c>
      <c r="E338" s="1" t="s">
        <v>16</v>
      </c>
      <c r="F338" s="2" t="s">
        <v>17</v>
      </c>
      <c r="G338" s="44" t="s">
        <v>15</v>
      </c>
      <c r="H338" s="2" t="s">
        <v>16</v>
      </c>
      <c r="I338" s="88" t="s">
        <v>17</v>
      </c>
      <c r="J338" s="44" t="s">
        <v>15</v>
      </c>
      <c r="K338" s="1" t="s">
        <v>16</v>
      </c>
      <c r="L338" s="2" t="s">
        <v>17</v>
      </c>
      <c r="M338" s="3" t="s">
        <v>15</v>
      </c>
      <c r="N338" s="1" t="s">
        <v>16</v>
      </c>
      <c r="O338" s="2" t="s">
        <v>17</v>
      </c>
    </row>
    <row r="339" spans="1:15" ht="13.5" thickBot="1">
      <c r="A339" s="130" t="s">
        <v>57</v>
      </c>
      <c r="B339" s="341" t="s">
        <v>155</v>
      </c>
      <c r="C339" s="208" t="s">
        <v>151</v>
      </c>
      <c r="D339" s="25">
        <v>0</v>
      </c>
      <c r="E339" s="11">
        <v>0</v>
      </c>
      <c r="F339" s="26">
        <f>SUM(D339:E339)</f>
        <v>0</v>
      </c>
      <c r="G339" s="289">
        <v>0</v>
      </c>
      <c r="H339" s="290">
        <v>0</v>
      </c>
      <c r="I339" s="265">
        <f>SUM(G339:H339)</f>
        <v>0</v>
      </c>
      <c r="J339" s="25">
        <v>7</v>
      </c>
      <c r="K339" s="11">
        <v>5</v>
      </c>
      <c r="L339" s="26">
        <f>SUM(J339:K339)</f>
        <v>12</v>
      </c>
      <c r="M339" s="25">
        <f>SUM(G339,J339)</f>
        <v>7</v>
      </c>
      <c r="N339" s="11">
        <f>SUM(H339,K339)</f>
        <v>5</v>
      </c>
      <c r="O339" s="26">
        <f>SUM(M339:N339)</f>
        <v>12</v>
      </c>
    </row>
    <row r="340" spans="1:15" ht="13.5" thickBot="1">
      <c r="A340" s="398" t="s">
        <v>130</v>
      </c>
      <c r="B340" s="398"/>
      <c r="C340" s="398"/>
      <c r="D340" s="207">
        <f aca="true" t="shared" si="104" ref="D340:O340">SUM(D339:D339)</f>
        <v>0</v>
      </c>
      <c r="E340" s="207">
        <f t="shared" si="104"/>
        <v>0</v>
      </c>
      <c r="F340" s="207">
        <f t="shared" si="104"/>
        <v>0</v>
      </c>
      <c r="G340" s="207">
        <f t="shared" si="104"/>
        <v>0</v>
      </c>
      <c r="H340" s="207">
        <f t="shared" si="104"/>
        <v>0</v>
      </c>
      <c r="I340" s="207">
        <f t="shared" si="104"/>
        <v>0</v>
      </c>
      <c r="J340" s="207">
        <f t="shared" si="104"/>
        <v>7</v>
      </c>
      <c r="K340" s="207">
        <f t="shared" si="104"/>
        <v>5</v>
      </c>
      <c r="L340" s="207">
        <f t="shared" si="104"/>
        <v>12</v>
      </c>
      <c r="M340" s="207">
        <f t="shared" si="104"/>
        <v>7</v>
      </c>
      <c r="N340" s="207">
        <f t="shared" si="104"/>
        <v>5</v>
      </c>
      <c r="O340" s="207">
        <f t="shared" si="104"/>
        <v>12</v>
      </c>
    </row>
    <row r="341" ht="12.75" customHeight="1" thickBot="1">
      <c r="A341" s="149"/>
    </row>
    <row r="342" spans="1:15" ht="13.5" thickBot="1">
      <c r="A342" s="35" t="s">
        <v>36</v>
      </c>
      <c r="B342" s="61" t="s">
        <v>39</v>
      </c>
      <c r="C342" s="93" t="s">
        <v>9</v>
      </c>
      <c r="D342" s="34" t="s">
        <v>15</v>
      </c>
      <c r="E342" s="34" t="s">
        <v>16</v>
      </c>
      <c r="F342" s="34" t="s">
        <v>17</v>
      </c>
      <c r="G342" s="34" t="s">
        <v>15</v>
      </c>
      <c r="H342" s="34" t="s">
        <v>16</v>
      </c>
      <c r="I342" s="34" t="s">
        <v>17</v>
      </c>
      <c r="J342" s="34" t="s">
        <v>15</v>
      </c>
      <c r="K342" s="34" t="s">
        <v>16</v>
      </c>
      <c r="L342" s="34" t="s">
        <v>17</v>
      </c>
      <c r="M342" s="34" t="s">
        <v>15</v>
      </c>
      <c r="N342" s="34" t="s">
        <v>16</v>
      </c>
      <c r="O342" s="34" t="s">
        <v>17</v>
      </c>
    </row>
    <row r="343" spans="1:15" ht="12.75">
      <c r="A343" s="166" t="s">
        <v>202</v>
      </c>
      <c r="B343" s="167" t="s">
        <v>155</v>
      </c>
      <c r="C343" s="344" t="s">
        <v>151</v>
      </c>
      <c r="D343" s="43">
        <v>0</v>
      </c>
      <c r="E343" s="9">
        <v>0</v>
      </c>
      <c r="F343" s="24">
        <f>SUM(D343:E343)</f>
        <v>0</v>
      </c>
      <c r="G343" s="70">
        <v>0</v>
      </c>
      <c r="H343" s="71">
        <v>0</v>
      </c>
      <c r="I343" s="157">
        <f>SUM(G343:H343)</f>
        <v>0</v>
      </c>
      <c r="J343" s="45">
        <v>4</v>
      </c>
      <c r="K343" s="6">
        <v>0</v>
      </c>
      <c r="L343" s="64">
        <f>SUM(J343,K343)</f>
        <v>4</v>
      </c>
      <c r="M343" s="45">
        <f>SUM(G343,J343)</f>
        <v>4</v>
      </c>
      <c r="N343" s="6">
        <f>SUM(H343,K343)</f>
        <v>0</v>
      </c>
      <c r="O343" s="64">
        <f>SUM(M343:N343)</f>
        <v>4</v>
      </c>
    </row>
    <row r="344" spans="1:15" ht="13.5" thickBot="1">
      <c r="A344" s="134" t="s">
        <v>57</v>
      </c>
      <c r="B344" s="341" t="s">
        <v>155</v>
      </c>
      <c r="C344" s="94" t="s">
        <v>151</v>
      </c>
      <c r="D344" s="55">
        <v>0</v>
      </c>
      <c r="E344" s="52">
        <v>0</v>
      </c>
      <c r="F344" s="78">
        <f>SUM(D344:E344)</f>
        <v>0</v>
      </c>
      <c r="G344" s="72">
        <v>0</v>
      </c>
      <c r="H344" s="73">
        <v>0</v>
      </c>
      <c r="I344" s="135">
        <f>SUM(G344:H344)</f>
        <v>0</v>
      </c>
      <c r="J344" s="55">
        <v>5</v>
      </c>
      <c r="K344" s="52">
        <v>2</v>
      </c>
      <c r="L344" s="78">
        <f>SUM(J344,K344)</f>
        <v>7</v>
      </c>
      <c r="M344" s="55">
        <f>SUM(G344,J344)</f>
        <v>5</v>
      </c>
      <c r="N344" s="52">
        <f>SUM(H344,K344)</f>
        <v>2</v>
      </c>
      <c r="O344" s="78">
        <f>SUM(M344:N344)</f>
        <v>7</v>
      </c>
    </row>
    <row r="345" spans="1:15" ht="12" customHeight="1" thickBot="1">
      <c r="A345" s="398" t="s">
        <v>30</v>
      </c>
      <c r="B345" s="398"/>
      <c r="C345" s="398"/>
      <c r="D345" s="207">
        <f>D343+D344</f>
        <v>0</v>
      </c>
      <c r="E345" s="207">
        <f aca="true" t="shared" si="105" ref="E345:O345">E343+E344</f>
        <v>0</v>
      </c>
      <c r="F345" s="207">
        <f t="shared" si="105"/>
        <v>0</v>
      </c>
      <c r="G345" s="207">
        <f t="shared" si="105"/>
        <v>0</v>
      </c>
      <c r="H345" s="207">
        <f t="shared" si="105"/>
        <v>0</v>
      </c>
      <c r="I345" s="207">
        <f t="shared" si="105"/>
        <v>0</v>
      </c>
      <c r="J345" s="207">
        <f t="shared" si="105"/>
        <v>9</v>
      </c>
      <c r="K345" s="207">
        <f t="shared" si="105"/>
        <v>2</v>
      </c>
      <c r="L345" s="207">
        <f t="shared" si="105"/>
        <v>11</v>
      </c>
      <c r="M345" s="207">
        <f t="shared" si="105"/>
        <v>9</v>
      </c>
      <c r="N345" s="207">
        <f t="shared" si="105"/>
        <v>2</v>
      </c>
      <c r="O345" s="207">
        <f t="shared" si="105"/>
        <v>11</v>
      </c>
    </row>
    <row r="346" spans="1:15" ht="13.5" thickBot="1">
      <c r="A346" s="368" t="s">
        <v>37</v>
      </c>
      <c r="B346" s="368"/>
      <c r="C346" s="368"/>
      <c r="D346" s="180">
        <f>SUM(D340,D345)</f>
        <v>0</v>
      </c>
      <c r="E346" s="180">
        <f aca="true" t="shared" si="106" ref="E346:N346">SUM(E340,E345)</f>
        <v>0</v>
      </c>
      <c r="F346" s="180">
        <f t="shared" si="106"/>
        <v>0</v>
      </c>
      <c r="G346" s="180">
        <f t="shared" si="106"/>
        <v>0</v>
      </c>
      <c r="H346" s="180">
        <f t="shared" si="106"/>
        <v>0</v>
      </c>
      <c r="I346" s="180">
        <f t="shared" si="106"/>
        <v>0</v>
      </c>
      <c r="J346" s="180">
        <f t="shared" si="106"/>
        <v>16</v>
      </c>
      <c r="K346" s="180">
        <f t="shared" si="106"/>
        <v>7</v>
      </c>
      <c r="L346" s="180">
        <f t="shared" si="106"/>
        <v>23</v>
      </c>
      <c r="M346" s="180">
        <f t="shared" si="106"/>
        <v>16</v>
      </c>
      <c r="N346" s="180">
        <f t="shared" si="106"/>
        <v>7</v>
      </c>
      <c r="O346" s="180">
        <f>SUM(O340,O345)</f>
        <v>23</v>
      </c>
    </row>
    <row r="347" spans="1:15" ht="12.75">
      <c r="A347" s="28"/>
      <c r="B347" s="28"/>
      <c r="C347" s="28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ht="12.75">
      <c r="A348" s="28"/>
      <c r="B348" s="28"/>
      <c r="C348" s="28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ht="12.75">
      <c r="A349" s="28"/>
      <c r="B349" s="28"/>
      <c r="C349" s="28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ht="12.75">
      <c r="A350" s="28"/>
      <c r="B350" s="28"/>
      <c r="C350" s="28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ht="12.75">
      <c r="A351" s="28"/>
      <c r="B351" s="28"/>
      <c r="C351" s="28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ht="12.75">
      <c r="A352" s="28"/>
      <c r="B352" s="28"/>
      <c r="C352" s="28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ht="12.75">
      <c r="A353" s="28"/>
      <c r="B353" s="28"/>
      <c r="C353" s="28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ht="13.5" thickBot="1">
      <c r="A354" s="28"/>
      <c r="B354" s="28"/>
      <c r="C354" s="28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ht="13.5" thickBot="1">
      <c r="A355" s="369" t="s">
        <v>109</v>
      </c>
      <c r="B355" s="370"/>
      <c r="C355" s="370"/>
      <c r="D355" s="370"/>
      <c r="E355" s="370"/>
      <c r="F355" s="371"/>
      <c r="G355" s="372" t="s">
        <v>6</v>
      </c>
      <c r="H355" s="373"/>
      <c r="I355" s="373"/>
      <c r="J355" s="373"/>
      <c r="K355" s="373"/>
      <c r="L355" s="373"/>
      <c r="M355" s="373"/>
      <c r="N355" s="373"/>
      <c r="O355" s="374"/>
    </row>
    <row r="356" spans="1:40" s="185" customFormat="1" ht="13.5" customHeight="1" thickBot="1">
      <c r="A356" s="35" t="s">
        <v>7</v>
      </c>
      <c r="B356" s="383" t="s">
        <v>39</v>
      </c>
      <c r="C356" s="390" t="s">
        <v>9</v>
      </c>
      <c r="D356" s="375" t="s">
        <v>10</v>
      </c>
      <c r="E356" s="376"/>
      <c r="F356" s="377"/>
      <c r="G356" s="375" t="s">
        <v>11</v>
      </c>
      <c r="H356" s="376"/>
      <c r="I356" s="377"/>
      <c r="J356" s="375" t="s">
        <v>12</v>
      </c>
      <c r="K356" s="376"/>
      <c r="L356" s="377"/>
      <c r="M356" s="375" t="s">
        <v>13</v>
      </c>
      <c r="N356" s="376"/>
      <c r="O356" s="377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</row>
    <row r="357" spans="1:15" ht="13.5" thickBot="1">
      <c r="A357" s="35" t="s">
        <v>34</v>
      </c>
      <c r="B357" s="384"/>
      <c r="C357" s="415"/>
      <c r="D357" s="34" t="s">
        <v>15</v>
      </c>
      <c r="E357" s="34" t="s">
        <v>16</v>
      </c>
      <c r="F357" s="34" t="s">
        <v>17</v>
      </c>
      <c r="G357" s="34" t="s">
        <v>15</v>
      </c>
      <c r="H357" s="34" t="s">
        <v>16</v>
      </c>
      <c r="I357" s="34" t="s">
        <v>17</v>
      </c>
      <c r="J357" s="34" t="s">
        <v>15</v>
      </c>
      <c r="K357" s="34" t="s">
        <v>16</v>
      </c>
      <c r="L357" s="34" t="s">
        <v>17</v>
      </c>
      <c r="M357" s="88" t="s">
        <v>15</v>
      </c>
      <c r="N357" s="34" t="s">
        <v>16</v>
      </c>
      <c r="O357" s="34" t="s">
        <v>17</v>
      </c>
    </row>
    <row r="358" spans="1:15" ht="13.5" thickBot="1">
      <c r="A358" s="134" t="s">
        <v>218</v>
      </c>
      <c r="B358" s="181" t="s">
        <v>123</v>
      </c>
      <c r="C358" s="95" t="s">
        <v>94</v>
      </c>
      <c r="D358" s="25">
        <v>0</v>
      </c>
      <c r="E358" s="11">
        <v>0</v>
      </c>
      <c r="F358" s="26">
        <f>SUM(D358:E358)</f>
        <v>0</v>
      </c>
      <c r="G358" s="25">
        <v>0</v>
      </c>
      <c r="H358" s="11">
        <v>0</v>
      </c>
      <c r="I358" s="26">
        <f>SUM(G358,H358)</f>
        <v>0</v>
      </c>
      <c r="J358" s="25"/>
      <c r="K358" s="11"/>
      <c r="L358" s="26">
        <f>SUM(J358:K358)</f>
        <v>0</v>
      </c>
      <c r="M358" s="68">
        <f>G358+J358</f>
        <v>0</v>
      </c>
      <c r="N358" s="9">
        <f>H358+K358</f>
        <v>0</v>
      </c>
      <c r="O358" s="26">
        <f>SUM(M358:N358)</f>
        <v>0</v>
      </c>
    </row>
    <row r="359" spans="1:15" ht="13.5" thickBot="1">
      <c r="A359" s="368" t="s">
        <v>37</v>
      </c>
      <c r="B359" s="368"/>
      <c r="C359" s="368"/>
      <c r="D359" s="180">
        <f>D358</f>
        <v>0</v>
      </c>
      <c r="E359" s="180">
        <f aca="true" t="shared" si="107" ref="E359:N359">E358</f>
        <v>0</v>
      </c>
      <c r="F359" s="180">
        <f t="shared" si="107"/>
        <v>0</v>
      </c>
      <c r="G359" s="180">
        <f t="shared" si="107"/>
        <v>0</v>
      </c>
      <c r="H359" s="180">
        <f t="shared" si="107"/>
        <v>0</v>
      </c>
      <c r="I359" s="180">
        <f t="shared" si="107"/>
        <v>0</v>
      </c>
      <c r="J359" s="180">
        <f t="shared" si="107"/>
        <v>0</v>
      </c>
      <c r="K359" s="180">
        <f t="shared" si="107"/>
        <v>0</v>
      </c>
      <c r="L359" s="180">
        <f t="shared" si="107"/>
        <v>0</v>
      </c>
      <c r="M359" s="180">
        <f t="shared" si="107"/>
        <v>0</v>
      </c>
      <c r="N359" s="180">
        <f t="shared" si="107"/>
        <v>0</v>
      </c>
      <c r="O359" s="180">
        <f>O358</f>
        <v>0</v>
      </c>
    </row>
    <row r="360" spans="1:15" ht="13.5" thickBot="1">
      <c r="A360" s="143"/>
      <c r="B360" s="143"/>
      <c r="C360" s="143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ht="13.5" thickBot="1">
      <c r="A361" s="389" t="s">
        <v>109</v>
      </c>
      <c r="B361" s="389"/>
      <c r="C361" s="389"/>
      <c r="D361" s="389"/>
      <c r="E361" s="389"/>
      <c r="F361" s="389"/>
      <c r="G361" s="392" t="s">
        <v>6</v>
      </c>
      <c r="H361" s="392"/>
      <c r="I361" s="392"/>
      <c r="J361" s="392"/>
      <c r="K361" s="392"/>
      <c r="L361" s="392"/>
      <c r="M361" s="392"/>
      <c r="N361" s="392"/>
      <c r="O361" s="392"/>
    </row>
    <row r="362" spans="1:15" ht="13.5" thickBot="1">
      <c r="A362" s="35" t="s">
        <v>7</v>
      </c>
      <c r="B362" s="383" t="s">
        <v>39</v>
      </c>
      <c r="C362" s="390" t="s">
        <v>9</v>
      </c>
      <c r="D362" s="382" t="s">
        <v>10</v>
      </c>
      <c r="E362" s="382"/>
      <c r="F362" s="382"/>
      <c r="G362" s="382" t="s">
        <v>11</v>
      </c>
      <c r="H362" s="382"/>
      <c r="I362" s="382"/>
      <c r="J362" s="382" t="s">
        <v>12</v>
      </c>
      <c r="K362" s="382"/>
      <c r="L362" s="382"/>
      <c r="M362" s="382" t="s">
        <v>13</v>
      </c>
      <c r="N362" s="382"/>
      <c r="O362" s="382"/>
    </row>
    <row r="363" spans="1:15" ht="14.25" customHeight="1" thickBot="1">
      <c r="A363" s="35" t="s">
        <v>14</v>
      </c>
      <c r="B363" s="384"/>
      <c r="C363" s="415"/>
      <c r="D363" s="34" t="s">
        <v>15</v>
      </c>
      <c r="E363" s="34" t="s">
        <v>16</v>
      </c>
      <c r="F363" s="34" t="s">
        <v>17</v>
      </c>
      <c r="G363" s="34" t="s">
        <v>15</v>
      </c>
      <c r="H363" s="34" t="s">
        <v>16</v>
      </c>
      <c r="I363" s="34" t="s">
        <v>17</v>
      </c>
      <c r="J363" s="34" t="s">
        <v>15</v>
      </c>
      <c r="K363" s="34" t="s">
        <v>16</v>
      </c>
      <c r="L363" s="34" t="s">
        <v>17</v>
      </c>
      <c r="M363" s="34" t="s">
        <v>15</v>
      </c>
      <c r="N363" s="34" t="s">
        <v>16</v>
      </c>
      <c r="O363" s="34" t="s">
        <v>17</v>
      </c>
    </row>
    <row r="364" spans="1:15" ht="25.5" customHeight="1" thickBot="1">
      <c r="A364" s="345" t="s">
        <v>195</v>
      </c>
      <c r="B364" s="346" t="s">
        <v>242</v>
      </c>
      <c r="C364" s="288" t="s">
        <v>196</v>
      </c>
      <c r="D364" s="74">
        <v>0</v>
      </c>
      <c r="E364" s="16">
        <v>0</v>
      </c>
      <c r="F364" s="21">
        <f>SUM(D364:E364)</f>
        <v>0</v>
      </c>
      <c r="G364" s="75">
        <v>0</v>
      </c>
      <c r="H364" s="277">
        <v>0</v>
      </c>
      <c r="I364" s="76">
        <f>SUM(G364:H364)</f>
        <v>0</v>
      </c>
      <c r="J364" s="74">
        <v>47</v>
      </c>
      <c r="K364" s="16">
        <v>23</v>
      </c>
      <c r="L364" s="21">
        <f>SUM(J364:K364)</f>
        <v>70</v>
      </c>
      <c r="M364" s="68">
        <f>SUM(G364,J364)</f>
        <v>47</v>
      </c>
      <c r="N364" s="9">
        <f>SUM(H364,K364)</f>
        <v>23</v>
      </c>
      <c r="O364" s="8">
        <f>SUM(M364:N364)</f>
        <v>70</v>
      </c>
    </row>
    <row r="365" spans="1:15" ht="13.5" thickBot="1">
      <c r="A365" s="368" t="s">
        <v>37</v>
      </c>
      <c r="B365" s="368"/>
      <c r="C365" s="368"/>
      <c r="D365" s="180">
        <f>SUM(D364)</f>
        <v>0</v>
      </c>
      <c r="E365" s="180">
        <f aca="true" t="shared" si="108" ref="E365:N365">SUM(E364)</f>
        <v>0</v>
      </c>
      <c r="F365" s="180">
        <f t="shared" si="108"/>
        <v>0</v>
      </c>
      <c r="G365" s="180">
        <f t="shared" si="108"/>
        <v>0</v>
      </c>
      <c r="H365" s="180">
        <f t="shared" si="108"/>
        <v>0</v>
      </c>
      <c r="I365" s="180">
        <f t="shared" si="108"/>
        <v>0</v>
      </c>
      <c r="J365" s="180">
        <f t="shared" si="108"/>
        <v>47</v>
      </c>
      <c r="K365" s="180">
        <f t="shared" si="108"/>
        <v>23</v>
      </c>
      <c r="L365" s="180">
        <f t="shared" si="108"/>
        <v>70</v>
      </c>
      <c r="M365" s="180">
        <f t="shared" si="108"/>
        <v>47</v>
      </c>
      <c r="N365" s="180">
        <f t="shared" si="108"/>
        <v>23</v>
      </c>
      <c r="O365" s="180">
        <f>SUM(O364)</f>
        <v>70</v>
      </c>
    </row>
    <row r="366" spans="1:15" ht="12.75">
      <c r="A366" s="143"/>
      <c r="B366" s="143"/>
      <c r="C366" s="143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ht="13.5" thickBot="1">
      <c r="A367" s="13"/>
      <c r="B367" s="13"/>
      <c r="C367" s="13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ht="13.5" thickBot="1">
      <c r="A368" s="395" t="s">
        <v>128</v>
      </c>
      <c r="B368" s="395"/>
      <c r="C368" s="395"/>
      <c r="D368" s="186">
        <f aca="true" t="shared" si="109" ref="D368:O368">SUM(D68,D99,D135,D186,D204,D233,D246,D261,D280,D289,D314,D321,D334,D346,D359,D365)</f>
        <v>1358</v>
      </c>
      <c r="E368" s="186">
        <f t="shared" si="109"/>
        <v>1366</v>
      </c>
      <c r="F368" s="186">
        <f t="shared" si="109"/>
        <v>2724</v>
      </c>
      <c r="G368" s="186">
        <f t="shared" si="109"/>
        <v>1238</v>
      </c>
      <c r="H368" s="186">
        <f t="shared" si="109"/>
        <v>1217</v>
      </c>
      <c r="I368" s="186">
        <f t="shared" si="109"/>
        <v>2455</v>
      </c>
      <c r="J368" s="186">
        <f t="shared" si="109"/>
        <v>9836</v>
      </c>
      <c r="K368" s="186">
        <f t="shared" si="109"/>
        <v>8852</v>
      </c>
      <c r="L368" s="186">
        <f t="shared" si="109"/>
        <v>18688</v>
      </c>
      <c r="M368" s="186">
        <f t="shared" si="109"/>
        <v>11074</v>
      </c>
      <c r="N368" s="186">
        <f t="shared" si="109"/>
        <v>10069</v>
      </c>
      <c r="O368" s="186">
        <f t="shared" si="109"/>
        <v>21143</v>
      </c>
    </row>
    <row r="369" spans="1:15" ht="12.75">
      <c r="A369" s="174" t="s">
        <v>194</v>
      </c>
      <c r="B369" s="50"/>
      <c r="C369" s="50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</row>
    <row r="370" spans="1:15" ht="12.75">
      <c r="A370" s="174"/>
      <c r="B370" s="50"/>
      <c r="C370" s="50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</row>
    <row r="371" spans="1:15" ht="21" thickBot="1">
      <c r="A371" s="416" t="s">
        <v>148</v>
      </c>
      <c r="B371" s="416"/>
      <c r="C371" s="416"/>
      <c r="D371" s="416"/>
      <c r="E371" s="416"/>
      <c r="F371" s="416"/>
      <c r="G371" s="416"/>
      <c r="H371" s="416"/>
      <c r="I371" s="416"/>
      <c r="J371" s="416"/>
      <c r="K371" s="416"/>
      <c r="L371" s="416"/>
      <c r="M371" s="416"/>
      <c r="N371" s="416"/>
      <c r="O371" s="416"/>
    </row>
    <row r="372" spans="1:15" ht="13.5" thickBot="1">
      <c r="A372" s="389" t="s">
        <v>209</v>
      </c>
      <c r="B372" s="389"/>
      <c r="C372" s="389"/>
      <c r="D372" s="389"/>
      <c r="E372" s="389"/>
      <c r="F372" s="389"/>
      <c r="G372" s="392" t="s">
        <v>6</v>
      </c>
      <c r="H372" s="392"/>
      <c r="I372" s="392"/>
      <c r="J372" s="392"/>
      <c r="K372" s="392"/>
      <c r="L372" s="392"/>
      <c r="M372" s="392"/>
      <c r="N372" s="392"/>
      <c r="O372" s="392"/>
    </row>
    <row r="373" spans="1:15" ht="13.5" thickBot="1">
      <c r="A373" s="35" t="s">
        <v>7</v>
      </c>
      <c r="B373" s="383" t="s">
        <v>39</v>
      </c>
      <c r="C373" s="390" t="s">
        <v>9</v>
      </c>
      <c r="D373" s="382" t="s">
        <v>10</v>
      </c>
      <c r="E373" s="382"/>
      <c r="F373" s="382"/>
      <c r="G373" s="382" t="s">
        <v>11</v>
      </c>
      <c r="H373" s="382"/>
      <c r="I373" s="382"/>
      <c r="J373" s="382" t="s">
        <v>12</v>
      </c>
      <c r="K373" s="382"/>
      <c r="L373" s="382"/>
      <c r="M373" s="382" t="s">
        <v>13</v>
      </c>
      <c r="N373" s="382"/>
      <c r="O373" s="382"/>
    </row>
    <row r="374" spans="1:15" ht="13.5" thickBot="1">
      <c r="A374" s="35" t="s">
        <v>172</v>
      </c>
      <c r="B374" s="384"/>
      <c r="C374" s="391"/>
      <c r="D374" s="34" t="s">
        <v>15</v>
      </c>
      <c r="E374" s="34" t="s">
        <v>16</v>
      </c>
      <c r="F374" s="34" t="s">
        <v>17</v>
      </c>
      <c r="G374" s="34" t="s">
        <v>15</v>
      </c>
      <c r="H374" s="34" t="s">
        <v>16</v>
      </c>
      <c r="I374" s="34" t="s">
        <v>17</v>
      </c>
      <c r="J374" s="34" t="s">
        <v>15</v>
      </c>
      <c r="K374" s="34" t="s">
        <v>16</v>
      </c>
      <c r="L374" s="34" t="s">
        <v>17</v>
      </c>
      <c r="M374" s="88" t="s">
        <v>15</v>
      </c>
      <c r="N374" s="34" t="s">
        <v>16</v>
      </c>
      <c r="O374" s="34" t="s">
        <v>17</v>
      </c>
    </row>
    <row r="375" spans="1:15" ht="13.5" thickBot="1">
      <c r="A375" s="297" t="s">
        <v>32</v>
      </c>
      <c r="B375" s="298" t="s">
        <v>19</v>
      </c>
      <c r="C375" s="168" t="s">
        <v>20</v>
      </c>
      <c r="D375" s="40">
        <v>0</v>
      </c>
      <c r="E375" s="10">
        <v>0</v>
      </c>
      <c r="F375" s="65">
        <f>SUM(D375:E375)</f>
        <v>0</v>
      </c>
      <c r="G375" s="40">
        <v>11</v>
      </c>
      <c r="H375" s="10">
        <v>7</v>
      </c>
      <c r="I375" s="65">
        <f>SUM(G375:H375)</f>
        <v>18</v>
      </c>
      <c r="J375" s="40">
        <v>7</v>
      </c>
      <c r="K375" s="10">
        <v>6</v>
      </c>
      <c r="L375" s="65">
        <f>SUM(J375:K375)</f>
        <v>13</v>
      </c>
      <c r="M375" s="69">
        <f>SUM(G375,J375)</f>
        <v>18</v>
      </c>
      <c r="N375" s="58">
        <f>SUM(H375,K375)</f>
        <v>13</v>
      </c>
      <c r="O375" s="65">
        <f>SUM(M375:N375)</f>
        <v>31</v>
      </c>
    </row>
    <row r="376" spans="1:15" ht="13.5" thickBot="1">
      <c r="A376" s="395" t="s">
        <v>37</v>
      </c>
      <c r="B376" s="395"/>
      <c r="C376" s="395"/>
      <c r="D376" s="186">
        <f>SUM(D375)</f>
        <v>0</v>
      </c>
      <c r="E376" s="186">
        <f aca="true" t="shared" si="110" ref="E376:O376">SUM(E375)</f>
        <v>0</v>
      </c>
      <c r="F376" s="186">
        <f t="shared" si="110"/>
        <v>0</v>
      </c>
      <c r="G376" s="186">
        <f t="shared" si="110"/>
        <v>11</v>
      </c>
      <c r="H376" s="186">
        <f t="shared" si="110"/>
        <v>7</v>
      </c>
      <c r="I376" s="186">
        <f t="shared" si="110"/>
        <v>18</v>
      </c>
      <c r="J376" s="186">
        <f t="shared" si="110"/>
        <v>7</v>
      </c>
      <c r="K376" s="186">
        <f t="shared" si="110"/>
        <v>6</v>
      </c>
      <c r="L376" s="186">
        <f t="shared" si="110"/>
        <v>13</v>
      </c>
      <c r="M376" s="186">
        <f t="shared" si="110"/>
        <v>18</v>
      </c>
      <c r="N376" s="186">
        <f t="shared" si="110"/>
        <v>13</v>
      </c>
      <c r="O376" s="186">
        <f t="shared" si="110"/>
        <v>31</v>
      </c>
    </row>
    <row r="377" spans="1:15" ht="21" thickBot="1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</row>
    <row r="378" spans="1:15" ht="13.5" thickBot="1">
      <c r="A378" s="389" t="s">
        <v>91</v>
      </c>
      <c r="B378" s="389"/>
      <c r="C378" s="389"/>
      <c r="D378" s="389"/>
      <c r="E378" s="389"/>
      <c r="F378" s="389"/>
      <c r="G378" s="392" t="s">
        <v>6</v>
      </c>
      <c r="H378" s="392"/>
      <c r="I378" s="392"/>
      <c r="J378" s="392"/>
      <c r="K378" s="392"/>
      <c r="L378" s="392"/>
      <c r="M378" s="392"/>
      <c r="N378" s="392"/>
      <c r="O378" s="392"/>
    </row>
    <row r="379" spans="1:15" ht="13.5" thickBot="1">
      <c r="A379" s="35" t="s">
        <v>7</v>
      </c>
      <c r="B379" s="383" t="s">
        <v>39</v>
      </c>
      <c r="C379" s="390" t="s">
        <v>9</v>
      </c>
      <c r="D379" s="382" t="s">
        <v>10</v>
      </c>
      <c r="E379" s="382"/>
      <c r="F379" s="382"/>
      <c r="G379" s="382" t="s">
        <v>11</v>
      </c>
      <c r="H379" s="382"/>
      <c r="I379" s="382"/>
      <c r="J379" s="382" t="s">
        <v>12</v>
      </c>
      <c r="K379" s="382"/>
      <c r="L379" s="382"/>
      <c r="M379" s="382" t="s">
        <v>13</v>
      </c>
      <c r="N379" s="382"/>
      <c r="O379" s="382"/>
    </row>
    <row r="380" spans="1:15" ht="13.5" thickBot="1">
      <c r="A380" s="35" t="s">
        <v>14</v>
      </c>
      <c r="B380" s="384"/>
      <c r="C380" s="391"/>
      <c r="D380" s="34" t="s">
        <v>15</v>
      </c>
      <c r="E380" s="34" t="s">
        <v>16</v>
      </c>
      <c r="F380" s="34" t="s">
        <v>17</v>
      </c>
      <c r="G380" s="34" t="s">
        <v>15</v>
      </c>
      <c r="H380" s="34" t="s">
        <v>16</v>
      </c>
      <c r="I380" s="34" t="s">
        <v>17</v>
      </c>
      <c r="J380" s="34" t="s">
        <v>15</v>
      </c>
      <c r="K380" s="34" t="s">
        <v>16</v>
      </c>
      <c r="L380" s="34" t="s">
        <v>17</v>
      </c>
      <c r="M380" s="88" t="s">
        <v>15</v>
      </c>
      <c r="N380" s="34" t="s">
        <v>16</v>
      </c>
      <c r="O380" s="34" t="s">
        <v>17</v>
      </c>
    </row>
    <row r="381" spans="1:40" s="284" customFormat="1" ht="24.75" thickBot="1">
      <c r="A381" s="347" t="s">
        <v>118</v>
      </c>
      <c r="B381" s="348" t="s">
        <v>68</v>
      </c>
      <c r="C381" s="278" t="s">
        <v>94</v>
      </c>
      <c r="D381" s="279">
        <v>32</v>
      </c>
      <c r="E381" s="280">
        <v>29</v>
      </c>
      <c r="F381" s="281">
        <f>SUM(D381:E381)</f>
        <v>61</v>
      </c>
      <c r="G381" s="279">
        <v>45</v>
      </c>
      <c r="H381" s="280">
        <v>30</v>
      </c>
      <c r="I381" s="281">
        <f>SUM(G381:H381)</f>
        <v>75</v>
      </c>
      <c r="J381" s="279">
        <v>71</v>
      </c>
      <c r="K381" s="280">
        <v>59</v>
      </c>
      <c r="L381" s="281">
        <f>SUM(J381:K381)</f>
        <v>130</v>
      </c>
      <c r="M381" s="282">
        <f>SUM(G381,J381)</f>
        <v>116</v>
      </c>
      <c r="N381" s="280">
        <f>SUM(H381,K381)</f>
        <v>89</v>
      </c>
      <c r="O381" s="281">
        <f>SUM(M381:N381)</f>
        <v>205</v>
      </c>
      <c r="P381" s="283"/>
      <c r="Q381" s="283"/>
      <c r="R381" s="283"/>
      <c r="S381" s="283"/>
      <c r="T381" s="283"/>
      <c r="U381" s="283"/>
      <c r="V381" s="283"/>
      <c r="W381" s="283"/>
      <c r="X381" s="283"/>
      <c r="Y381" s="283"/>
      <c r="Z381" s="283"/>
      <c r="AA381" s="283"/>
      <c r="AB381" s="283"/>
      <c r="AC381" s="283"/>
      <c r="AD381" s="283"/>
      <c r="AE381" s="283"/>
      <c r="AF381" s="283"/>
      <c r="AG381" s="283"/>
      <c r="AH381" s="283"/>
      <c r="AI381" s="283"/>
      <c r="AJ381" s="283"/>
      <c r="AK381" s="283"/>
      <c r="AL381" s="283"/>
      <c r="AM381" s="283"/>
      <c r="AN381" s="283"/>
    </row>
    <row r="382" spans="1:15" ht="13.5" thickBot="1">
      <c r="A382" s="395" t="s">
        <v>37</v>
      </c>
      <c r="B382" s="395"/>
      <c r="C382" s="395"/>
      <c r="D382" s="186">
        <f>SUM(D381)</f>
        <v>32</v>
      </c>
      <c r="E382" s="186">
        <f aca="true" t="shared" si="111" ref="E382:O382">SUM(E381)</f>
        <v>29</v>
      </c>
      <c r="F382" s="186">
        <f t="shared" si="111"/>
        <v>61</v>
      </c>
      <c r="G382" s="186">
        <f t="shared" si="111"/>
        <v>45</v>
      </c>
      <c r="H382" s="186">
        <f t="shared" si="111"/>
        <v>30</v>
      </c>
      <c r="I382" s="186">
        <f t="shared" si="111"/>
        <v>75</v>
      </c>
      <c r="J382" s="186">
        <f t="shared" si="111"/>
        <v>71</v>
      </c>
      <c r="K382" s="186">
        <f t="shared" si="111"/>
        <v>59</v>
      </c>
      <c r="L382" s="186">
        <f t="shared" si="111"/>
        <v>130</v>
      </c>
      <c r="M382" s="186">
        <f t="shared" si="111"/>
        <v>116</v>
      </c>
      <c r="N382" s="186">
        <f t="shared" si="111"/>
        <v>89</v>
      </c>
      <c r="O382" s="186">
        <f t="shared" si="111"/>
        <v>205</v>
      </c>
    </row>
    <row r="383" spans="1:15" ht="12.75">
      <c r="A383" s="13"/>
      <c r="B383" s="13"/>
      <c r="C383" s="13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ht="13.5" thickBot="1">
      <c r="A384" s="50"/>
      <c r="B384" s="50"/>
      <c r="C384" s="50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</row>
    <row r="385" spans="1:15" ht="13.5" thickBot="1">
      <c r="A385" s="389" t="s">
        <v>69</v>
      </c>
      <c r="B385" s="389"/>
      <c r="C385" s="389"/>
      <c r="D385" s="389"/>
      <c r="E385" s="389"/>
      <c r="F385" s="389"/>
      <c r="G385" s="392" t="s">
        <v>6</v>
      </c>
      <c r="H385" s="392"/>
      <c r="I385" s="392"/>
      <c r="J385" s="392"/>
      <c r="K385" s="392"/>
      <c r="L385" s="392"/>
      <c r="M385" s="392"/>
      <c r="N385" s="392"/>
      <c r="O385" s="392"/>
    </row>
    <row r="386" spans="1:15" ht="13.5" thickBot="1">
      <c r="A386" s="35" t="s">
        <v>7</v>
      </c>
      <c r="B386" s="383" t="s">
        <v>39</v>
      </c>
      <c r="C386" s="390" t="s">
        <v>9</v>
      </c>
      <c r="D386" s="382" t="s">
        <v>10</v>
      </c>
      <c r="E386" s="382"/>
      <c r="F386" s="382"/>
      <c r="G386" s="382" t="s">
        <v>11</v>
      </c>
      <c r="H386" s="382"/>
      <c r="I386" s="382"/>
      <c r="J386" s="382" t="s">
        <v>12</v>
      </c>
      <c r="K386" s="382"/>
      <c r="L386" s="382"/>
      <c r="M386" s="382" t="s">
        <v>13</v>
      </c>
      <c r="N386" s="382"/>
      <c r="O386" s="382"/>
    </row>
    <row r="387" spans="1:15" ht="13.5" thickBot="1">
      <c r="A387" s="35" t="s">
        <v>14</v>
      </c>
      <c r="B387" s="384"/>
      <c r="C387" s="391"/>
      <c r="D387" s="34" t="s">
        <v>15</v>
      </c>
      <c r="E387" s="34" t="s">
        <v>16</v>
      </c>
      <c r="F387" s="34" t="s">
        <v>17</v>
      </c>
      <c r="G387" s="34" t="s">
        <v>15</v>
      </c>
      <c r="H387" s="34" t="s">
        <v>16</v>
      </c>
      <c r="I387" s="34" t="s">
        <v>17</v>
      </c>
      <c r="J387" s="88" t="s">
        <v>15</v>
      </c>
      <c r="K387" s="34" t="s">
        <v>16</v>
      </c>
      <c r="L387" s="34" t="s">
        <v>17</v>
      </c>
      <c r="M387" s="34" t="s">
        <v>15</v>
      </c>
      <c r="N387" s="34" t="s">
        <v>16</v>
      </c>
      <c r="O387" s="34" t="s">
        <v>17</v>
      </c>
    </row>
    <row r="388" spans="1:15" ht="13.5" thickBot="1">
      <c r="A388" s="134" t="s">
        <v>227</v>
      </c>
      <c r="B388" s="181" t="s">
        <v>228</v>
      </c>
      <c r="C388" s="94" t="s">
        <v>71</v>
      </c>
      <c r="D388" s="45">
        <v>16</v>
      </c>
      <c r="E388" s="6">
        <v>25</v>
      </c>
      <c r="F388" s="64">
        <f>SUM(D388:E388)</f>
        <v>41</v>
      </c>
      <c r="G388" s="45">
        <v>14</v>
      </c>
      <c r="H388" s="6">
        <v>21</v>
      </c>
      <c r="I388" s="64">
        <f>SUM(G388:H388)</f>
        <v>35</v>
      </c>
      <c r="J388" s="45">
        <v>22</v>
      </c>
      <c r="K388" s="6">
        <v>33</v>
      </c>
      <c r="L388" s="64">
        <f>SUM(J388:K388)</f>
        <v>55</v>
      </c>
      <c r="M388" s="45">
        <f>SUM(G388,J388)</f>
        <v>36</v>
      </c>
      <c r="N388" s="6">
        <f>SUM(H388,K388)</f>
        <v>54</v>
      </c>
      <c r="O388" s="64">
        <f>SUM(M388:N388)</f>
        <v>90</v>
      </c>
    </row>
    <row r="389" spans="1:15" ht="13.5" thickBot="1">
      <c r="A389" s="395" t="s">
        <v>37</v>
      </c>
      <c r="B389" s="395"/>
      <c r="C389" s="395"/>
      <c r="D389" s="186">
        <f>SUM(D388)</f>
        <v>16</v>
      </c>
      <c r="E389" s="186">
        <f aca="true" t="shared" si="112" ref="E389:O389">SUM(E388)</f>
        <v>25</v>
      </c>
      <c r="F389" s="186">
        <f t="shared" si="112"/>
        <v>41</v>
      </c>
      <c r="G389" s="186">
        <f t="shared" si="112"/>
        <v>14</v>
      </c>
      <c r="H389" s="186">
        <f t="shared" si="112"/>
        <v>21</v>
      </c>
      <c r="I389" s="186">
        <f t="shared" si="112"/>
        <v>35</v>
      </c>
      <c r="J389" s="186">
        <f t="shared" si="112"/>
        <v>22</v>
      </c>
      <c r="K389" s="186">
        <f t="shared" si="112"/>
        <v>33</v>
      </c>
      <c r="L389" s="186">
        <f t="shared" si="112"/>
        <v>55</v>
      </c>
      <c r="M389" s="186">
        <f t="shared" si="112"/>
        <v>36</v>
      </c>
      <c r="N389" s="186">
        <f t="shared" si="112"/>
        <v>54</v>
      </c>
      <c r="O389" s="186">
        <f t="shared" si="112"/>
        <v>90</v>
      </c>
    </row>
    <row r="390" spans="1:15" ht="12.75">
      <c r="A390" s="50"/>
      <c r="B390" s="50"/>
      <c r="C390" s="50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</row>
    <row r="391" spans="1:15" ht="13.5" thickBot="1">
      <c r="A391" s="50"/>
      <c r="B391" s="50"/>
      <c r="C391" s="50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</row>
    <row r="392" spans="1:15" ht="13.5" thickBot="1">
      <c r="A392" s="389" t="s">
        <v>109</v>
      </c>
      <c r="B392" s="389"/>
      <c r="C392" s="389"/>
      <c r="D392" s="389"/>
      <c r="E392" s="389"/>
      <c r="F392" s="389"/>
      <c r="G392" s="392" t="s">
        <v>6</v>
      </c>
      <c r="H392" s="392"/>
      <c r="I392" s="392"/>
      <c r="J392" s="392"/>
      <c r="K392" s="392"/>
      <c r="L392" s="392"/>
      <c r="M392" s="392"/>
      <c r="N392" s="392"/>
      <c r="O392" s="392"/>
    </row>
    <row r="393" spans="1:15" ht="13.5" thickBot="1">
      <c r="A393" s="35" t="s">
        <v>7</v>
      </c>
      <c r="B393" s="383" t="s">
        <v>39</v>
      </c>
      <c r="C393" s="390" t="s">
        <v>9</v>
      </c>
      <c r="D393" s="382" t="s">
        <v>10</v>
      </c>
      <c r="E393" s="382"/>
      <c r="F393" s="382"/>
      <c r="G393" s="382" t="s">
        <v>11</v>
      </c>
      <c r="H393" s="382"/>
      <c r="I393" s="382"/>
      <c r="J393" s="382" t="s">
        <v>12</v>
      </c>
      <c r="K393" s="382"/>
      <c r="L393" s="382"/>
      <c r="M393" s="382" t="s">
        <v>13</v>
      </c>
      <c r="N393" s="382"/>
      <c r="O393" s="382"/>
    </row>
    <row r="394" spans="1:15" ht="13.5" thickBot="1">
      <c r="A394" s="35" t="s">
        <v>14</v>
      </c>
      <c r="B394" s="384"/>
      <c r="C394" s="391"/>
      <c r="D394" s="34" t="s">
        <v>15</v>
      </c>
      <c r="E394" s="34" t="s">
        <v>16</v>
      </c>
      <c r="F394" s="34" t="s">
        <v>17</v>
      </c>
      <c r="G394" s="34" t="s">
        <v>15</v>
      </c>
      <c r="H394" s="34" t="s">
        <v>16</v>
      </c>
      <c r="I394" s="34" t="s">
        <v>17</v>
      </c>
      <c r="J394" s="88" t="s">
        <v>15</v>
      </c>
      <c r="K394" s="34" t="s">
        <v>16</v>
      </c>
      <c r="L394" s="34" t="s">
        <v>17</v>
      </c>
      <c r="M394" s="34" t="s">
        <v>15</v>
      </c>
      <c r="N394" s="34" t="s">
        <v>16</v>
      </c>
      <c r="O394" s="34" t="s">
        <v>17</v>
      </c>
    </row>
    <row r="395" spans="1:15" ht="13.5" thickBot="1">
      <c r="A395" s="297" t="s">
        <v>140</v>
      </c>
      <c r="B395" s="91" t="s">
        <v>203</v>
      </c>
      <c r="C395" s="29" t="s">
        <v>112</v>
      </c>
      <c r="D395" s="40">
        <v>11</v>
      </c>
      <c r="E395" s="10">
        <v>10</v>
      </c>
      <c r="F395" s="24">
        <f>SUM(D395:E395)</f>
        <v>21</v>
      </c>
      <c r="G395" s="40">
        <v>1</v>
      </c>
      <c r="H395" s="10">
        <v>1</v>
      </c>
      <c r="I395" s="24">
        <f>SUM(G395:H395)</f>
        <v>2</v>
      </c>
      <c r="J395" s="40">
        <v>9</v>
      </c>
      <c r="K395" s="10">
        <v>12</v>
      </c>
      <c r="L395" s="24">
        <f>SUM(J395:K395)</f>
        <v>21</v>
      </c>
      <c r="M395" s="68">
        <f>SUM(G395,J395)</f>
        <v>10</v>
      </c>
      <c r="N395" s="9">
        <f>SUM(H395,K395)</f>
        <v>13</v>
      </c>
      <c r="O395" s="65">
        <f>SUM(M395:N395)</f>
        <v>23</v>
      </c>
    </row>
    <row r="396" spans="1:15" ht="13.5" thickBot="1">
      <c r="A396" s="395" t="s">
        <v>37</v>
      </c>
      <c r="B396" s="395"/>
      <c r="C396" s="395"/>
      <c r="D396" s="186">
        <f>SUM(D395)</f>
        <v>11</v>
      </c>
      <c r="E396" s="186">
        <f aca="true" t="shared" si="113" ref="E396:O396">SUM(E395)</f>
        <v>10</v>
      </c>
      <c r="F396" s="186">
        <f t="shared" si="113"/>
        <v>21</v>
      </c>
      <c r="G396" s="186">
        <f t="shared" si="113"/>
        <v>1</v>
      </c>
      <c r="H396" s="186">
        <f t="shared" si="113"/>
        <v>1</v>
      </c>
      <c r="I396" s="186">
        <f t="shared" si="113"/>
        <v>2</v>
      </c>
      <c r="J396" s="186">
        <f t="shared" si="113"/>
        <v>9</v>
      </c>
      <c r="K396" s="186">
        <f t="shared" si="113"/>
        <v>12</v>
      </c>
      <c r="L396" s="186">
        <f t="shared" si="113"/>
        <v>21</v>
      </c>
      <c r="M396" s="186">
        <f t="shared" si="113"/>
        <v>10</v>
      </c>
      <c r="N396" s="186">
        <f t="shared" si="113"/>
        <v>13</v>
      </c>
      <c r="O396" s="186">
        <f t="shared" si="113"/>
        <v>23</v>
      </c>
    </row>
    <row r="397" spans="1:15" ht="12.75">
      <c r="A397" s="190"/>
      <c r="B397" s="190"/>
      <c r="C397" s="191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ht="13.5" thickBot="1">
      <c r="A398" s="50"/>
      <c r="B398" s="50"/>
      <c r="C398" s="50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</row>
    <row r="399" spans="1:15" ht="13.5" thickBot="1">
      <c r="A399" s="389" t="s">
        <v>109</v>
      </c>
      <c r="B399" s="389"/>
      <c r="C399" s="389"/>
      <c r="D399" s="389"/>
      <c r="E399" s="389"/>
      <c r="F399" s="389"/>
      <c r="G399" s="392" t="s">
        <v>6</v>
      </c>
      <c r="H399" s="392"/>
      <c r="I399" s="392"/>
      <c r="J399" s="392"/>
      <c r="K399" s="392"/>
      <c r="L399" s="392"/>
      <c r="M399" s="392"/>
      <c r="N399" s="392"/>
      <c r="O399" s="392"/>
    </row>
    <row r="400" spans="1:40" s="185" customFormat="1" ht="13.5" thickBot="1">
      <c r="A400" s="35" t="s">
        <v>7</v>
      </c>
      <c r="B400" s="383" t="s">
        <v>39</v>
      </c>
      <c r="C400" s="390" t="s">
        <v>9</v>
      </c>
      <c r="D400" s="382" t="s">
        <v>10</v>
      </c>
      <c r="E400" s="382"/>
      <c r="F400" s="382"/>
      <c r="G400" s="382" t="s">
        <v>11</v>
      </c>
      <c r="H400" s="382"/>
      <c r="I400" s="382"/>
      <c r="J400" s="382" t="s">
        <v>12</v>
      </c>
      <c r="K400" s="382"/>
      <c r="L400" s="382"/>
      <c r="M400" s="382" t="s">
        <v>13</v>
      </c>
      <c r="N400" s="382"/>
      <c r="O400" s="382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</row>
    <row r="401" spans="1:40" s="185" customFormat="1" ht="13.5" thickBot="1">
      <c r="A401" s="35" t="s">
        <v>14</v>
      </c>
      <c r="B401" s="384"/>
      <c r="C401" s="415"/>
      <c r="D401" s="34" t="s">
        <v>15</v>
      </c>
      <c r="E401" s="34" t="s">
        <v>16</v>
      </c>
      <c r="F401" s="34" t="s">
        <v>17</v>
      </c>
      <c r="G401" s="34" t="s">
        <v>15</v>
      </c>
      <c r="H401" s="34" t="s">
        <v>16</v>
      </c>
      <c r="I401" s="34" t="s">
        <v>17</v>
      </c>
      <c r="J401" s="34" t="s">
        <v>15</v>
      </c>
      <c r="K401" s="34" t="s">
        <v>16</v>
      </c>
      <c r="L401" s="34" t="s">
        <v>17</v>
      </c>
      <c r="M401" s="34" t="s">
        <v>15</v>
      </c>
      <c r="N401" s="34" t="s">
        <v>16</v>
      </c>
      <c r="O401" s="34" t="s">
        <v>17</v>
      </c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</row>
    <row r="402" spans="1:40" s="185" customFormat="1" ht="22.5">
      <c r="A402" s="349" t="s">
        <v>119</v>
      </c>
      <c r="B402" s="350" t="s">
        <v>120</v>
      </c>
      <c r="C402" s="39" t="s">
        <v>94</v>
      </c>
      <c r="D402" s="45">
        <v>25</v>
      </c>
      <c r="E402" s="6">
        <v>5</v>
      </c>
      <c r="F402" s="64">
        <f>SUM(D402:E402)</f>
        <v>30</v>
      </c>
      <c r="G402" s="45">
        <v>26</v>
      </c>
      <c r="H402" s="6">
        <v>5</v>
      </c>
      <c r="I402" s="64">
        <f>SUM(G402:H402)</f>
        <v>31</v>
      </c>
      <c r="J402" s="45">
        <v>40</v>
      </c>
      <c r="K402" s="6">
        <v>23</v>
      </c>
      <c r="L402" s="64">
        <f>SUM(J402:K402)</f>
        <v>63</v>
      </c>
      <c r="M402" s="68">
        <f aca="true" t="shared" si="114" ref="M402:N404">SUM(G402,J402)</f>
        <v>66</v>
      </c>
      <c r="N402" s="9">
        <f t="shared" si="114"/>
        <v>28</v>
      </c>
      <c r="O402" s="24">
        <f>SUM(M402:N402)</f>
        <v>94</v>
      </c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</row>
    <row r="403" spans="1:15" ht="22.5">
      <c r="A403" s="333" t="s">
        <v>121</v>
      </c>
      <c r="B403" s="351" t="s">
        <v>120</v>
      </c>
      <c r="C403" s="29" t="s">
        <v>94</v>
      </c>
      <c r="D403" s="40">
        <v>23</v>
      </c>
      <c r="E403" s="192">
        <v>14</v>
      </c>
      <c r="F403" s="24">
        <f>SUM(D403:E403)</f>
        <v>37</v>
      </c>
      <c r="G403" s="40">
        <v>24</v>
      </c>
      <c r="H403" s="192">
        <v>15</v>
      </c>
      <c r="I403" s="65">
        <f>SUM(G403:H403)</f>
        <v>39</v>
      </c>
      <c r="J403" s="40">
        <v>29</v>
      </c>
      <c r="K403" s="10">
        <v>17</v>
      </c>
      <c r="L403" s="65">
        <f>SUM(J403:K403)</f>
        <v>46</v>
      </c>
      <c r="M403" s="272">
        <f>SUM(G403,J403)</f>
        <v>53</v>
      </c>
      <c r="N403" s="10">
        <f>SUM(H403,K403)</f>
        <v>32</v>
      </c>
      <c r="O403" s="65">
        <f>SUM(M403:N403)</f>
        <v>85</v>
      </c>
    </row>
    <row r="404" spans="1:40" s="185" customFormat="1" ht="23.25" thickBot="1">
      <c r="A404" s="308" t="s">
        <v>133</v>
      </c>
      <c r="B404" s="352" t="s">
        <v>120</v>
      </c>
      <c r="C404" s="30" t="s">
        <v>94</v>
      </c>
      <c r="D404" s="55">
        <v>8</v>
      </c>
      <c r="E404" s="193">
        <v>16</v>
      </c>
      <c r="F404" s="78">
        <f>SUM(D404:E404)</f>
        <v>24</v>
      </c>
      <c r="G404" s="55">
        <v>8</v>
      </c>
      <c r="H404" s="193">
        <v>18</v>
      </c>
      <c r="I404" s="78">
        <f>SUM(G404:H404)</f>
        <v>26</v>
      </c>
      <c r="J404" s="55">
        <v>8</v>
      </c>
      <c r="K404" s="52">
        <v>11</v>
      </c>
      <c r="L404" s="78">
        <f>SUM(J404:K404)</f>
        <v>19</v>
      </c>
      <c r="M404" s="77">
        <f>SUM(G404,J404)</f>
        <v>16</v>
      </c>
      <c r="N404" s="12">
        <f t="shared" si="114"/>
        <v>29</v>
      </c>
      <c r="O404" s="136">
        <f>SUM(M404:N404)</f>
        <v>45</v>
      </c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</row>
    <row r="405" spans="1:15" ht="13.5" thickBot="1">
      <c r="A405" s="395" t="s">
        <v>37</v>
      </c>
      <c r="B405" s="395"/>
      <c r="C405" s="395"/>
      <c r="D405" s="186">
        <f>SUM(D402:D404)</f>
        <v>56</v>
      </c>
      <c r="E405" s="186">
        <f aca="true" t="shared" si="115" ref="E405:N405">SUM(E402:E404)</f>
        <v>35</v>
      </c>
      <c r="F405" s="186">
        <f t="shared" si="115"/>
        <v>91</v>
      </c>
      <c r="G405" s="186">
        <f t="shared" si="115"/>
        <v>58</v>
      </c>
      <c r="H405" s="186">
        <f t="shared" si="115"/>
        <v>38</v>
      </c>
      <c r="I405" s="186">
        <f t="shared" si="115"/>
        <v>96</v>
      </c>
      <c r="J405" s="186">
        <f t="shared" si="115"/>
        <v>77</v>
      </c>
      <c r="K405" s="186">
        <f t="shared" si="115"/>
        <v>51</v>
      </c>
      <c r="L405" s="186">
        <f t="shared" si="115"/>
        <v>128</v>
      </c>
      <c r="M405" s="186">
        <f t="shared" si="115"/>
        <v>135</v>
      </c>
      <c r="N405" s="186">
        <f t="shared" si="115"/>
        <v>89</v>
      </c>
      <c r="O405" s="186">
        <f>SUM(O402:O404)</f>
        <v>224</v>
      </c>
    </row>
    <row r="406" spans="1:15" ht="12.75">
      <c r="A406" s="50"/>
      <c r="B406" s="50"/>
      <c r="C406" s="50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</row>
    <row r="407" spans="1:15" ht="13.5" thickBot="1">
      <c r="A407" s="50"/>
      <c r="B407" s="50"/>
      <c r="C407" s="50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</row>
    <row r="408" spans="1:15" ht="13.5" thickBot="1">
      <c r="A408" s="369" t="s">
        <v>109</v>
      </c>
      <c r="B408" s="370"/>
      <c r="C408" s="370"/>
      <c r="D408" s="370"/>
      <c r="E408" s="370"/>
      <c r="F408" s="371"/>
      <c r="G408" s="372" t="s">
        <v>6</v>
      </c>
      <c r="H408" s="373"/>
      <c r="I408" s="373"/>
      <c r="J408" s="373"/>
      <c r="K408" s="373"/>
      <c r="L408" s="373"/>
      <c r="M408" s="373"/>
      <c r="N408" s="373"/>
      <c r="O408" s="374"/>
    </row>
    <row r="409" spans="1:40" s="185" customFormat="1" ht="13.5" customHeight="1" thickBot="1">
      <c r="A409" s="35" t="s">
        <v>7</v>
      </c>
      <c r="B409" s="383" t="s">
        <v>39</v>
      </c>
      <c r="C409" s="390" t="s">
        <v>9</v>
      </c>
      <c r="D409" s="375" t="s">
        <v>10</v>
      </c>
      <c r="E409" s="376"/>
      <c r="F409" s="377"/>
      <c r="G409" s="375" t="s">
        <v>11</v>
      </c>
      <c r="H409" s="376"/>
      <c r="I409" s="377"/>
      <c r="J409" s="375" t="s">
        <v>12</v>
      </c>
      <c r="K409" s="376"/>
      <c r="L409" s="377"/>
      <c r="M409" s="375" t="s">
        <v>13</v>
      </c>
      <c r="N409" s="376"/>
      <c r="O409" s="377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</row>
    <row r="410" spans="1:40" s="185" customFormat="1" ht="13.5" thickBot="1">
      <c r="A410" s="32" t="s">
        <v>34</v>
      </c>
      <c r="B410" s="384"/>
      <c r="C410" s="415"/>
      <c r="D410" s="47" t="s">
        <v>15</v>
      </c>
      <c r="E410" s="47" t="s">
        <v>16</v>
      </c>
      <c r="F410" s="47" t="s">
        <v>17</v>
      </c>
      <c r="G410" s="47" t="s">
        <v>15</v>
      </c>
      <c r="H410" s="47" t="s">
        <v>16</v>
      </c>
      <c r="I410" s="47" t="s">
        <v>17</v>
      </c>
      <c r="J410" s="47" t="s">
        <v>15</v>
      </c>
      <c r="K410" s="47" t="s">
        <v>16</v>
      </c>
      <c r="L410" s="47" t="s">
        <v>17</v>
      </c>
      <c r="M410" s="86" t="s">
        <v>15</v>
      </c>
      <c r="N410" s="47" t="s">
        <v>16</v>
      </c>
      <c r="O410" s="47" t="s">
        <v>17</v>
      </c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</row>
    <row r="411" spans="1:40" s="185" customFormat="1" ht="13.5" thickBot="1">
      <c r="A411" s="134" t="s">
        <v>158</v>
      </c>
      <c r="B411" s="181" t="s">
        <v>159</v>
      </c>
      <c r="C411" s="104" t="s">
        <v>94</v>
      </c>
      <c r="D411" s="139">
        <v>0</v>
      </c>
      <c r="E411" s="16">
        <v>0</v>
      </c>
      <c r="F411" s="21">
        <f>SUM(D411:E411)</f>
        <v>0</v>
      </c>
      <c r="G411" s="74">
        <v>0</v>
      </c>
      <c r="H411" s="16">
        <v>0</v>
      </c>
      <c r="I411" s="21">
        <f>SUM(G411:H411)</f>
        <v>0</v>
      </c>
      <c r="J411" s="74">
        <v>0</v>
      </c>
      <c r="K411" s="16">
        <v>0</v>
      </c>
      <c r="L411" s="21">
        <f>SUM(J411:K411)</f>
        <v>0</v>
      </c>
      <c r="M411" s="140">
        <f>SUM(G411,J411)</f>
        <v>0</v>
      </c>
      <c r="N411" s="140">
        <f>SUM(H411,K411)</f>
        <v>0</v>
      </c>
      <c r="O411" s="21">
        <f>SUM(M411:N411)</f>
        <v>0</v>
      </c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</row>
    <row r="412" spans="1:15" ht="13.5" thickBot="1">
      <c r="A412" s="385" t="s">
        <v>37</v>
      </c>
      <c r="B412" s="386"/>
      <c r="C412" s="387"/>
      <c r="D412" s="194">
        <f>SUM(D411)</f>
        <v>0</v>
      </c>
      <c r="E412" s="194">
        <f aca="true" t="shared" si="116" ref="E412:O412">SUM(E411)</f>
        <v>0</v>
      </c>
      <c r="F412" s="194">
        <f t="shared" si="116"/>
        <v>0</v>
      </c>
      <c r="G412" s="194">
        <f t="shared" si="116"/>
        <v>0</v>
      </c>
      <c r="H412" s="194">
        <f t="shared" si="116"/>
        <v>0</v>
      </c>
      <c r="I412" s="194">
        <f t="shared" si="116"/>
        <v>0</v>
      </c>
      <c r="J412" s="194">
        <f t="shared" si="116"/>
        <v>0</v>
      </c>
      <c r="K412" s="194">
        <f t="shared" si="116"/>
        <v>0</v>
      </c>
      <c r="L412" s="194">
        <f t="shared" si="116"/>
        <v>0</v>
      </c>
      <c r="M412" s="194">
        <f t="shared" si="116"/>
        <v>0</v>
      </c>
      <c r="N412" s="194">
        <f t="shared" si="116"/>
        <v>0</v>
      </c>
      <c r="O412" s="194">
        <f t="shared" si="116"/>
        <v>0</v>
      </c>
    </row>
    <row r="413" spans="1:15" ht="12.75">
      <c r="A413" s="50"/>
      <c r="B413" s="50"/>
      <c r="C413" s="50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</row>
    <row r="414" spans="1:15" ht="12.75">
      <c r="A414" s="50"/>
      <c r="B414" s="50"/>
      <c r="C414" s="50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</row>
    <row r="415" spans="1:15" ht="13.5" thickBot="1">
      <c r="A415" s="50"/>
      <c r="B415" s="50"/>
      <c r="C415" s="50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</row>
    <row r="416" spans="1:15" ht="13.5" thickBot="1">
      <c r="A416" s="369" t="s">
        <v>109</v>
      </c>
      <c r="B416" s="370"/>
      <c r="C416" s="370"/>
      <c r="D416" s="370"/>
      <c r="E416" s="370"/>
      <c r="F416" s="371"/>
      <c r="G416" s="372" t="s">
        <v>6</v>
      </c>
      <c r="H416" s="373"/>
      <c r="I416" s="373"/>
      <c r="J416" s="373"/>
      <c r="K416" s="373"/>
      <c r="L416" s="373"/>
      <c r="M416" s="373"/>
      <c r="N416" s="373"/>
      <c r="O416" s="374"/>
    </row>
    <row r="417" spans="1:40" s="185" customFormat="1" ht="13.5" customHeight="1" thickBot="1">
      <c r="A417" s="35" t="s">
        <v>7</v>
      </c>
      <c r="B417" s="378" t="s">
        <v>39</v>
      </c>
      <c r="C417" s="380" t="s">
        <v>9</v>
      </c>
      <c r="D417" s="375" t="s">
        <v>10</v>
      </c>
      <c r="E417" s="376"/>
      <c r="F417" s="377"/>
      <c r="G417" s="375" t="s">
        <v>11</v>
      </c>
      <c r="H417" s="376"/>
      <c r="I417" s="377"/>
      <c r="J417" s="375" t="s">
        <v>12</v>
      </c>
      <c r="K417" s="376"/>
      <c r="L417" s="377"/>
      <c r="M417" s="375" t="s">
        <v>13</v>
      </c>
      <c r="N417" s="376"/>
      <c r="O417" s="377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</row>
    <row r="418" spans="1:15" ht="13.5" thickBot="1">
      <c r="A418" s="35" t="s">
        <v>14</v>
      </c>
      <c r="B418" s="379"/>
      <c r="C418" s="381"/>
      <c r="D418" s="44" t="s">
        <v>15</v>
      </c>
      <c r="E418" s="1" t="s">
        <v>16</v>
      </c>
      <c r="F418" s="2" t="s">
        <v>17</v>
      </c>
      <c r="G418" s="44" t="s">
        <v>15</v>
      </c>
      <c r="H418" s="2" t="s">
        <v>16</v>
      </c>
      <c r="I418" s="88" t="s">
        <v>17</v>
      </c>
      <c r="J418" s="44" t="s">
        <v>15</v>
      </c>
      <c r="K418" s="1" t="s">
        <v>16</v>
      </c>
      <c r="L418" s="2" t="s">
        <v>17</v>
      </c>
      <c r="M418" s="3" t="s">
        <v>15</v>
      </c>
      <c r="N418" s="1" t="s">
        <v>16</v>
      </c>
      <c r="O418" s="2" t="s">
        <v>17</v>
      </c>
    </row>
    <row r="419" spans="1:15" ht="13.5" thickBot="1">
      <c r="A419" s="130" t="s">
        <v>57</v>
      </c>
      <c r="B419" s="341" t="s">
        <v>155</v>
      </c>
      <c r="C419" s="104" t="s">
        <v>94</v>
      </c>
      <c r="D419" s="74">
        <v>51</v>
      </c>
      <c r="E419" s="16">
        <v>56</v>
      </c>
      <c r="F419" s="21">
        <f>SUM(D419:E419)</f>
        <v>107</v>
      </c>
      <c r="G419" s="75">
        <v>55</v>
      </c>
      <c r="H419" s="131">
        <v>49</v>
      </c>
      <c r="I419" s="285">
        <f>SUM(G419:H419)</f>
        <v>104</v>
      </c>
      <c r="J419" s="53">
        <v>39</v>
      </c>
      <c r="K419" s="132">
        <v>41</v>
      </c>
      <c r="L419" s="133">
        <f>SUM(J419:K419)</f>
        <v>80</v>
      </c>
      <c r="M419" s="127">
        <f>SUM(G419,J419)</f>
        <v>94</v>
      </c>
      <c r="N419" s="6">
        <f>SUM(H419,K419)</f>
        <v>90</v>
      </c>
      <c r="O419" s="133">
        <f>SUM(M419:N419)</f>
        <v>184</v>
      </c>
    </row>
    <row r="420" spans="1:15" ht="13.5" thickBot="1">
      <c r="A420" s="385" t="s">
        <v>37</v>
      </c>
      <c r="B420" s="386"/>
      <c r="C420" s="387"/>
      <c r="D420" s="194">
        <f>SUM(D419)</f>
        <v>51</v>
      </c>
      <c r="E420" s="194">
        <f aca="true" t="shared" si="117" ref="E420:O420">SUM(E419)</f>
        <v>56</v>
      </c>
      <c r="F420" s="194">
        <f t="shared" si="117"/>
        <v>107</v>
      </c>
      <c r="G420" s="194">
        <f t="shared" si="117"/>
        <v>55</v>
      </c>
      <c r="H420" s="194">
        <f t="shared" si="117"/>
        <v>49</v>
      </c>
      <c r="I420" s="186">
        <f t="shared" si="117"/>
        <v>104</v>
      </c>
      <c r="J420" s="186">
        <f t="shared" si="117"/>
        <v>39</v>
      </c>
      <c r="K420" s="186">
        <f>SUM(K419)</f>
        <v>41</v>
      </c>
      <c r="L420" s="186">
        <f t="shared" si="117"/>
        <v>80</v>
      </c>
      <c r="M420" s="194">
        <f t="shared" si="117"/>
        <v>94</v>
      </c>
      <c r="N420" s="194">
        <f t="shared" si="117"/>
        <v>90</v>
      </c>
      <c r="O420" s="186">
        <f t="shared" si="117"/>
        <v>184</v>
      </c>
    </row>
    <row r="421" spans="1:15" ht="12.75">
      <c r="A421" s="50"/>
      <c r="B421" s="50"/>
      <c r="C421" s="50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</row>
    <row r="422" spans="1:15" ht="13.5" thickBot="1">
      <c r="A422" s="50"/>
      <c r="B422" s="50"/>
      <c r="C422" s="50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</row>
    <row r="423" spans="1:15" ht="13.5" thickBot="1">
      <c r="A423" s="369" t="s">
        <v>109</v>
      </c>
      <c r="B423" s="370"/>
      <c r="C423" s="370"/>
      <c r="D423" s="370"/>
      <c r="E423" s="370"/>
      <c r="F423" s="371"/>
      <c r="G423" s="372" t="s">
        <v>6</v>
      </c>
      <c r="H423" s="373"/>
      <c r="I423" s="373"/>
      <c r="J423" s="373"/>
      <c r="K423" s="373"/>
      <c r="L423" s="373"/>
      <c r="M423" s="373"/>
      <c r="N423" s="373"/>
      <c r="O423" s="374"/>
    </row>
    <row r="424" spans="1:40" s="185" customFormat="1" ht="13.5" thickBot="1">
      <c r="A424" s="35" t="s">
        <v>7</v>
      </c>
      <c r="B424" s="383" t="s">
        <v>39</v>
      </c>
      <c r="C424" s="390" t="s">
        <v>9</v>
      </c>
      <c r="D424" s="375" t="s">
        <v>10</v>
      </c>
      <c r="E424" s="376"/>
      <c r="F424" s="377"/>
      <c r="G424" s="375" t="s">
        <v>11</v>
      </c>
      <c r="H424" s="376"/>
      <c r="I424" s="377"/>
      <c r="J424" s="375" t="s">
        <v>12</v>
      </c>
      <c r="K424" s="376"/>
      <c r="L424" s="377"/>
      <c r="M424" s="375" t="s">
        <v>13</v>
      </c>
      <c r="N424" s="376"/>
      <c r="O424" s="377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</row>
    <row r="425" spans="1:15" ht="13.5" thickBot="1">
      <c r="A425" s="35" t="s">
        <v>14</v>
      </c>
      <c r="B425" s="384"/>
      <c r="C425" s="415"/>
      <c r="D425" s="34" t="s">
        <v>15</v>
      </c>
      <c r="E425" s="34" t="s">
        <v>16</v>
      </c>
      <c r="F425" s="34" t="s">
        <v>17</v>
      </c>
      <c r="G425" s="34" t="s">
        <v>15</v>
      </c>
      <c r="H425" s="34" t="s">
        <v>16</v>
      </c>
      <c r="I425" s="34" t="s">
        <v>17</v>
      </c>
      <c r="J425" s="34" t="s">
        <v>15</v>
      </c>
      <c r="K425" s="34" t="s">
        <v>16</v>
      </c>
      <c r="L425" s="34" t="s">
        <v>17</v>
      </c>
      <c r="M425" s="34" t="s">
        <v>15</v>
      </c>
      <c r="N425" s="34" t="s">
        <v>16</v>
      </c>
      <c r="O425" s="34" t="s">
        <v>17</v>
      </c>
    </row>
    <row r="426" spans="1:15" ht="13.5" thickBot="1">
      <c r="A426" s="134" t="s">
        <v>66</v>
      </c>
      <c r="B426" s="181" t="s">
        <v>127</v>
      </c>
      <c r="C426" s="94" t="s">
        <v>94</v>
      </c>
      <c r="D426" s="7">
        <v>33</v>
      </c>
      <c r="E426" s="7">
        <v>28</v>
      </c>
      <c r="F426" s="21">
        <f>SUM(D426:E426)</f>
        <v>61</v>
      </c>
      <c r="G426" s="74">
        <v>39</v>
      </c>
      <c r="H426" s="16">
        <v>37</v>
      </c>
      <c r="I426" s="21">
        <f>SUM(G426:H426)</f>
        <v>76</v>
      </c>
      <c r="J426" s="74">
        <v>51</v>
      </c>
      <c r="K426" s="16">
        <v>69</v>
      </c>
      <c r="L426" s="21">
        <f>SUM(J426:K426)</f>
        <v>120</v>
      </c>
      <c r="M426" s="92">
        <f>SUM(G426,J426)</f>
        <v>90</v>
      </c>
      <c r="N426" s="7">
        <f>SUM(H426,K426)</f>
        <v>106</v>
      </c>
      <c r="O426" s="8">
        <f>SUM(M426:N426)</f>
        <v>196</v>
      </c>
    </row>
    <row r="427" spans="1:15" ht="13.5" thickBot="1">
      <c r="A427" s="385" t="s">
        <v>37</v>
      </c>
      <c r="B427" s="386"/>
      <c r="C427" s="387"/>
      <c r="D427" s="186">
        <f>SUM(D426)</f>
        <v>33</v>
      </c>
      <c r="E427" s="186">
        <f aca="true" t="shared" si="118" ref="E427:O427">SUM(E426)</f>
        <v>28</v>
      </c>
      <c r="F427" s="186">
        <f t="shared" si="118"/>
        <v>61</v>
      </c>
      <c r="G427" s="186">
        <f t="shared" si="118"/>
        <v>39</v>
      </c>
      <c r="H427" s="186">
        <f t="shared" si="118"/>
        <v>37</v>
      </c>
      <c r="I427" s="186">
        <f t="shared" si="118"/>
        <v>76</v>
      </c>
      <c r="J427" s="186">
        <f t="shared" si="118"/>
        <v>51</v>
      </c>
      <c r="K427" s="186">
        <f t="shared" si="118"/>
        <v>69</v>
      </c>
      <c r="L427" s="186">
        <f t="shared" si="118"/>
        <v>120</v>
      </c>
      <c r="M427" s="186">
        <f>SUM(M426)</f>
        <v>90</v>
      </c>
      <c r="N427" s="186">
        <f t="shared" si="118"/>
        <v>106</v>
      </c>
      <c r="O427" s="186">
        <f t="shared" si="118"/>
        <v>196</v>
      </c>
    </row>
    <row r="428" spans="1:15" ht="12.75">
      <c r="A428" s="50"/>
      <c r="B428" s="50"/>
      <c r="C428" s="50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</row>
    <row r="429" spans="1:15" ht="13.5" thickBot="1">
      <c r="A429" s="50"/>
      <c r="B429" s="50"/>
      <c r="C429" s="50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</row>
    <row r="430" spans="1:15" ht="13.5" thickBot="1">
      <c r="A430" s="369" t="s">
        <v>109</v>
      </c>
      <c r="B430" s="370"/>
      <c r="C430" s="370"/>
      <c r="D430" s="370"/>
      <c r="E430" s="370"/>
      <c r="F430" s="371"/>
      <c r="G430" s="372" t="s">
        <v>6</v>
      </c>
      <c r="H430" s="373"/>
      <c r="I430" s="373"/>
      <c r="J430" s="373"/>
      <c r="K430" s="373"/>
      <c r="L430" s="373"/>
      <c r="M430" s="373"/>
      <c r="N430" s="373"/>
      <c r="O430" s="374"/>
    </row>
    <row r="431" spans="1:40" s="185" customFormat="1" ht="13.5" customHeight="1" thickBot="1">
      <c r="A431" s="35" t="s">
        <v>7</v>
      </c>
      <c r="B431" s="383" t="s">
        <v>39</v>
      </c>
      <c r="C431" s="390" t="s">
        <v>9</v>
      </c>
      <c r="D431" s="375" t="s">
        <v>10</v>
      </c>
      <c r="E431" s="376"/>
      <c r="F431" s="377"/>
      <c r="G431" s="375" t="s">
        <v>11</v>
      </c>
      <c r="H431" s="376"/>
      <c r="I431" s="377"/>
      <c r="J431" s="375" t="s">
        <v>12</v>
      </c>
      <c r="K431" s="376"/>
      <c r="L431" s="377"/>
      <c r="M431" s="375" t="s">
        <v>13</v>
      </c>
      <c r="N431" s="376"/>
      <c r="O431" s="377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</row>
    <row r="432" spans="1:15" ht="13.5" thickBot="1">
      <c r="A432" s="35" t="s">
        <v>14</v>
      </c>
      <c r="B432" s="384"/>
      <c r="C432" s="415"/>
      <c r="D432" s="34" t="s">
        <v>15</v>
      </c>
      <c r="E432" s="34" t="s">
        <v>16</v>
      </c>
      <c r="F432" s="34" t="s">
        <v>17</v>
      </c>
      <c r="G432" s="34" t="s">
        <v>15</v>
      </c>
      <c r="H432" s="34" t="s">
        <v>16</v>
      </c>
      <c r="I432" s="34" t="s">
        <v>17</v>
      </c>
      <c r="J432" s="34" t="s">
        <v>15</v>
      </c>
      <c r="K432" s="34" t="s">
        <v>16</v>
      </c>
      <c r="L432" s="34" t="s">
        <v>17</v>
      </c>
      <c r="M432" s="88" t="s">
        <v>15</v>
      </c>
      <c r="N432" s="34" t="s">
        <v>16</v>
      </c>
      <c r="O432" s="34" t="s">
        <v>17</v>
      </c>
    </row>
    <row r="433" spans="1:15" ht="13.5" thickBot="1">
      <c r="A433" s="134" t="s">
        <v>122</v>
      </c>
      <c r="B433" s="181" t="s">
        <v>123</v>
      </c>
      <c r="C433" s="95" t="s">
        <v>94</v>
      </c>
      <c r="D433" s="25">
        <v>25</v>
      </c>
      <c r="E433" s="11">
        <v>36</v>
      </c>
      <c r="F433" s="26">
        <f>SUM(D433:E433)</f>
        <v>61</v>
      </c>
      <c r="G433" s="25">
        <v>30</v>
      </c>
      <c r="H433" s="11">
        <v>44</v>
      </c>
      <c r="I433" s="26">
        <f>SUM(G433,H433)</f>
        <v>74</v>
      </c>
      <c r="J433" s="25">
        <v>54</v>
      </c>
      <c r="K433" s="11">
        <v>60</v>
      </c>
      <c r="L433" s="26">
        <f>SUM(J433:K433)</f>
        <v>114</v>
      </c>
      <c r="M433" s="68">
        <f>G433+J433</f>
        <v>84</v>
      </c>
      <c r="N433" s="9">
        <f>H433+K433</f>
        <v>104</v>
      </c>
      <c r="O433" s="26">
        <f>SUM(M433:N433)</f>
        <v>188</v>
      </c>
    </row>
    <row r="434" spans="1:15" ht="13.5" thickBot="1">
      <c r="A434" s="395" t="s">
        <v>37</v>
      </c>
      <c r="B434" s="395"/>
      <c r="C434" s="395"/>
      <c r="D434" s="186">
        <f>SUM(D433)</f>
        <v>25</v>
      </c>
      <c r="E434" s="186">
        <f aca="true" t="shared" si="119" ref="E434:O434">SUM(E433)</f>
        <v>36</v>
      </c>
      <c r="F434" s="186">
        <f t="shared" si="119"/>
        <v>61</v>
      </c>
      <c r="G434" s="186">
        <f t="shared" si="119"/>
        <v>30</v>
      </c>
      <c r="H434" s="186">
        <f t="shared" si="119"/>
        <v>44</v>
      </c>
      <c r="I434" s="186">
        <f t="shared" si="119"/>
        <v>74</v>
      </c>
      <c r="J434" s="186">
        <f t="shared" si="119"/>
        <v>54</v>
      </c>
      <c r="K434" s="186">
        <f t="shared" si="119"/>
        <v>60</v>
      </c>
      <c r="L434" s="186">
        <f t="shared" si="119"/>
        <v>114</v>
      </c>
      <c r="M434" s="186">
        <f t="shared" si="119"/>
        <v>84</v>
      </c>
      <c r="N434" s="186">
        <f t="shared" si="119"/>
        <v>104</v>
      </c>
      <c r="O434" s="186">
        <f t="shared" si="119"/>
        <v>188</v>
      </c>
    </row>
    <row r="435" spans="1:15" ht="13.5" thickBot="1">
      <c r="A435" s="143"/>
      <c r="B435" s="143"/>
      <c r="C435" s="143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ht="15.75" thickBot="1">
      <c r="A436" s="396" t="s">
        <v>129</v>
      </c>
      <c r="B436" s="396"/>
      <c r="C436" s="396"/>
      <c r="D436" s="186">
        <f aca="true" t="shared" si="120" ref="D436:O436">SUM(D434,D376,D382,D389,D396,D405,D412,D420,D427)</f>
        <v>224</v>
      </c>
      <c r="E436" s="186">
        <f t="shared" si="120"/>
        <v>219</v>
      </c>
      <c r="F436" s="186">
        <f t="shared" si="120"/>
        <v>443</v>
      </c>
      <c r="G436" s="186">
        <f t="shared" si="120"/>
        <v>253</v>
      </c>
      <c r="H436" s="186">
        <f t="shared" si="120"/>
        <v>227</v>
      </c>
      <c r="I436" s="186">
        <f t="shared" si="120"/>
        <v>480</v>
      </c>
      <c r="J436" s="186">
        <f t="shared" si="120"/>
        <v>330</v>
      </c>
      <c r="K436" s="186">
        <f t="shared" si="120"/>
        <v>331</v>
      </c>
      <c r="L436" s="186">
        <f t="shared" si="120"/>
        <v>661</v>
      </c>
      <c r="M436" s="186">
        <f t="shared" si="120"/>
        <v>583</v>
      </c>
      <c r="N436" s="186">
        <f t="shared" si="120"/>
        <v>558</v>
      </c>
      <c r="O436" s="186">
        <f t="shared" si="120"/>
        <v>1141</v>
      </c>
    </row>
    <row r="437" spans="1:15" ht="12.75">
      <c r="A437" s="13"/>
      <c r="B437" s="13"/>
      <c r="C437" s="13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ht="12.75">
      <c r="A438" s="50"/>
      <c r="B438" s="50"/>
      <c r="C438" s="50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ht="13.5" thickBot="1">
      <c r="A439" s="13"/>
      <c r="B439" s="13"/>
      <c r="C439" s="13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ht="13.5" thickBot="1">
      <c r="A440" s="408" t="s">
        <v>128</v>
      </c>
      <c r="B440" s="409"/>
      <c r="C440" s="409"/>
      <c r="D440" s="186">
        <f aca="true" t="shared" si="121" ref="D440:N440">SUM(D368)</f>
        <v>1358</v>
      </c>
      <c r="E440" s="186">
        <f t="shared" si="121"/>
        <v>1366</v>
      </c>
      <c r="F440" s="186">
        <f t="shared" si="121"/>
        <v>2724</v>
      </c>
      <c r="G440" s="186">
        <f t="shared" si="121"/>
        <v>1238</v>
      </c>
      <c r="H440" s="186">
        <f t="shared" si="121"/>
        <v>1217</v>
      </c>
      <c r="I440" s="186">
        <f t="shared" si="121"/>
        <v>2455</v>
      </c>
      <c r="J440" s="186">
        <f t="shared" si="121"/>
        <v>9836</v>
      </c>
      <c r="K440" s="186">
        <f t="shared" si="121"/>
        <v>8852</v>
      </c>
      <c r="L440" s="186">
        <f t="shared" si="121"/>
        <v>18688</v>
      </c>
      <c r="M440" s="186">
        <f t="shared" si="121"/>
        <v>11074</v>
      </c>
      <c r="N440" s="186">
        <f t="shared" si="121"/>
        <v>10069</v>
      </c>
      <c r="O440" s="186">
        <f>SUM(O368)</f>
        <v>21143</v>
      </c>
    </row>
    <row r="441" spans="1:15" ht="13.5" thickBot="1">
      <c r="A441" s="13"/>
      <c r="B441" s="13"/>
      <c r="C441" s="13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</row>
    <row r="442" spans="1:15" ht="13.5" thickBot="1">
      <c r="A442" s="408" t="s">
        <v>129</v>
      </c>
      <c r="B442" s="409"/>
      <c r="C442" s="409"/>
      <c r="D442" s="186">
        <f aca="true" t="shared" si="122" ref="D442:N442">SUM(D436)</f>
        <v>224</v>
      </c>
      <c r="E442" s="186">
        <f t="shared" si="122"/>
        <v>219</v>
      </c>
      <c r="F442" s="186">
        <f t="shared" si="122"/>
        <v>443</v>
      </c>
      <c r="G442" s="186">
        <f t="shared" si="122"/>
        <v>253</v>
      </c>
      <c r="H442" s="186">
        <f t="shared" si="122"/>
        <v>227</v>
      </c>
      <c r="I442" s="186">
        <f t="shared" si="122"/>
        <v>480</v>
      </c>
      <c r="J442" s="186">
        <f t="shared" si="122"/>
        <v>330</v>
      </c>
      <c r="K442" s="186">
        <f t="shared" si="122"/>
        <v>331</v>
      </c>
      <c r="L442" s="186">
        <f t="shared" si="122"/>
        <v>661</v>
      </c>
      <c r="M442" s="186">
        <f t="shared" si="122"/>
        <v>583</v>
      </c>
      <c r="N442" s="186">
        <f t="shared" si="122"/>
        <v>558</v>
      </c>
      <c r="O442" s="186">
        <f>SUM(O436)</f>
        <v>1141</v>
      </c>
    </row>
    <row r="443" spans="1:15" ht="13.5" thickBot="1">
      <c r="A443" s="13"/>
      <c r="B443" s="13"/>
      <c r="C443" s="13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</row>
    <row r="444" spans="1:15" ht="15.75" thickBot="1">
      <c r="A444" s="393" t="s">
        <v>125</v>
      </c>
      <c r="B444" s="394"/>
      <c r="C444" s="394"/>
      <c r="D444" s="186">
        <f aca="true" t="shared" si="123" ref="D444:N444">SUM(D440+D442)</f>
        <v>1582</v>
      </c>
      <c r="E444" s="186">
        <f t="shared" si="123"/>
        <v>1585</v>
      </c>
      <c r="F444" s="186">
        <f t="shared" si="123"/>
        <v>3167</v>
      </c>
      <c r="G444" s="186">
        <f t="shared" si="123"/>
        <v>1491</v>
      </c>
      <c r="H444" s="186">
        <f t="shared" si="123"/>
        <v>1444</v>
      </c>
      <c r="I444" s="186">
        <f t="shared" si="123"/>
        <v>2935</v>
      </c>
      <c r="J444" s="186">
        <f t="shared" si="123"/>
        <v>10166</v>
      </c>
      <c r="K444" s="186">
        <f t="shared" si="123"/>
        <v>9183</v>
      </c>
      <c r="L444" s="186">
        <f t="shared" si="123"/>
        <v>19349</v>
      </c>
      <c r="M444" s="186">
        <f t="shared" si="123"/>
        <v>11657</v>
      </c>
      <c r="N444" s="186">
        <f t="shared" si="123"/>
        <v>10627</v>
      </c>
      <c r="O444" s="186">
        <f>SUM(O440+O442)</f>
        <v>22284</v>
      </c>
    </row>
    <row r="445" spans="1:15" ht="15">
      <c r="A445" s="195"/>
      <c r="B445" s="195"/>
      <c r="C445" s="195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</row>
    <row r="446" spans="1:15" ht="15.75" customHeight="1">
      <c r="A446" s="149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</row>
    <row r="447" spans="1:2" ht="15">
      <c r="A447" s="149"/>
      <c r="B447" s="84"/>
    </row>
    <row r="448" spans="1:2" ht="15">
      <c r="A448" s="149"/>
      <c r="B448" s="84" t="s">
        <v>152</v>
      </c>
    </row>
    <row r="449" spans="1:15" ht="18.75">
      <c r="A449" s="205"/>
      <c r="B449" s="205" t="s">
        <v>253</v>
      </c>
      <c r="C449" s="205"/>
      <c r="D449" s="205"/>
      <c r="E449" s="205"/>
      <c r="F449" s="205"/>
      <c r="G449" s="205" t="s">
        <v>236</v>
      </c>
      <c r="H449" s="205"/>
      <c r="I449" s="205"/>
      <c r="J449" s="205"/>
      <c r="K449" s="205"/>
      <c r="L449" s="205"/>
      <c r="M449" s="205"/>
      <c r="N449" s="205"/>
      <c r="O449" s="205"/>
    </row>
    <row r="450" spans="1:15" ht="18.75">
      <c r="A450" s="205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</row>
    <row r="451" spans="1:15" ht="18.75">
      <c r="A451" s="205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</row>
    <row r="452" spans="1:15" ht="18.75">
      <c r="A452" s="205"/>
      <c r="B452" s="205" t="s">
        <v>237</v>
      </c>
      <c r="C452" s="205"/>
      <c r="D452" s="287"/>
      <c r="E452" s="287"/>
      <c r="F452" s="287"/>
      <c r="G452" s="287"/>
      <c r="H452" s="287"/>
      <c r="I452" s="287"/>
      <c r="J452" s="287"/>
      <c r="K452" s="205"/>
      <c r="L452" s="205"/>
      <c r="M452" s="205"/>
      <c r="N452" s="205"/>
      <c r="O452" s="205"/>
    </row>
    <row r="453" spans="1:15" ht="18.75">
      <c r="A453" s="205"/>
      <c r="B453" s="286" t="s">
        <v>234</v>
      </c>
      <c r="C453" s="286"/>
      <c r="D453" s="388" t="s">
        <v>235</v>
      </c>
      <c r="E453" s="388"/>
      <c r="F453" s="388"/>
      <c r="G453" s="388"/>
      <c r="H453" s="388"/>
      <c r="I453" s="388"/>
      <c r="J453" s="388"/>
      <c r="K453" s="205"/>
      <c r="L453" s="205"/>
      <c r="M453" s="205"/>
      <c r="N453" s="205"/>
      <c r="O453" s="205"/>
    </row>
    <row r="454" spans="1:15" ht="15">
      <c r="A454" s="195"/>
      <c r="B454" s="195"/>
      <c r="C454" s="195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</row>
    <row r="455" spans="1:40" ht="15">
      <c r="A455" s="195"/>
      <c r="B455" s="195"/>
      <c r="C455" s="195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</row>
    <row r="456" spans="1:40" ht="15">
      <c r="A456" s="195"/>
      <c r="B456" s="195"/>
      <c r="C456" s="195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</row>
    <row r="457" spans="1:40" ht="15">
      <c r="A457" s="195"/>
      <c r="B457" s="195"/>
      <c r="C457" s="195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</row>
    <row r="458" spans="1:15" ht="15">
      <c r="A458" s="195"/>
      <c r="B458" s="195"/>
      <c r="C458" s="195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</row>
    <row r="459" spans="1:15" ht="15">
      <c r="A459" s="195"/>
      <c r="B459" s="195"/>
      <c r="C459" s="195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</row>
    <row r="460" spans="1:15" ht="15">
      <c r="A460" s="195"/>
      <c r="B460" s="195"/>
      <c r="C460" s="195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</row>
    <row r="461" spans="1:15" ht="15">
      <c r="A461" s="195"/>
      <c r="B461" s="195"/>
      <c r="C461" s="195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</row>
    <row r="462" spans="1:15" ht="15">
      <c r="A462" s="195"/>
      <c r="B462" s="195"/>
      <c r="C462" s="195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</row>
    <row r="463" spans="1:15" ht="15">
      <c r="A463" s="195"/>
      <c r="B463" s="195"/>
      <c r="C463" s="195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</row>
    <row r="464" spans="1:15" ht="15">
      <c r="A464" s="195"/>
      <c r="B464" s="195"/>
      <c r="C464" s="195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</row>
    <row r="465" spans="1:15" ht="15">
      <c r="A465" s="195"/>
      <c r="B465" s="195"/>
      <c r="C465" s="195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</row>
    <row r="466" spans="1:15" ht="15">
      <c r="A466" s="195"/>
      <c r="B466" s="195"/>
      <c r="C466" s="195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</row>
    <row r="467" spans="1:15" ht="15">
      <c r="A467" s="195"/>
      <c r="B467" s="195"/>
      <c r="C467" s="195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</row>
    <row r="468" spans="1:15" ht="15">
      <c r="A468" s="195"/>
      <c r="B468" s="195"/>
      <c r="C468" s="195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</row>
    <row r="469" spans="1:15" ht="15">
      <c r="A469" s="195"/>
      <c r="B469" s="195"/>
      <c r="C469" s="195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</row>
    <row r="470" spans="1:15" ht="15">
      <c r="A470" s="195"/>
      <c r="B470" s="195"/>
      <c r="C470" s="195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</row>
    <row r="471" spans="1:15" ht="15">
      <c r="A471" s="195"/>
      <c r="B471" s="195"/>
      <c r="C471" s="195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</row>
    <row r="472" spans="1:15" ht="15">
      <c r="A472" s="195"/>
      <c r="B472" s="195"/>
      <c r="C472" s="195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</row>
    <row r="473" spans="1:15" ht="15">
      <c r="A473" s="195"/>
      <c r="B473" s="195"/>
      <c r="C473" s="195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</row>
    <row r="474" spans="1:15" ht="15">
      <c r="A474" s="195"/>
      <c r="B474" s="195"/>
      <c r="C474" s="195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</row>
    <row r="475" spans="1:15" ht="15">
      <c r="A475" s="195"/>
      <c r="B475" s="195"/>
      <c r="C475" s="195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</row>
    <row r="476" spans="1:15" ht="15">
      <c r="A476" s="195"/>
      <c r="B476" s="195"/>
      <c r="C476" s="195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</row>
    <row r="477" spans="1:15" ht="15">
      <c r="A477" s="195"/>
      <c r="B477" s="195"/>
      <c r="C477" s="195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</row>
    <row r="478" spans="1:15" ht="15">
      <c r="A478" s="195"/>
      <c r="B478" s="195"/>
      <c r="C478" s="195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</row>
    <row r="479" spans="1:15" ht="15">
      <c r="A479" s="195"/>
      <c r="B479" s="195"/>
      <c r="C479" s="195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</row>
    <row r="480" spans="1:15" ht="15">
      <c r="A480" s="195"/>
      <c r="B480" s="195"/>
      <c r="C480" s="195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</row>
    <row r="481" spans="1:15" ht="15">
      <c r="A481" s="195"/>
      <c r="B481" s="195"/>
      <c r="C481" s="195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</row>
    <row r="482" spans="1:15" ht="15">
      <c r="A482" s="195"/>
      <c r="B482" s="195"/>
      <c r="C482" s="195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</row>
    <row r="483" spans="1:15" ht="15">
      <c r="A483" s="195"/>
      <c r="B483" s="195"/>
      <c r="C483" s="195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</row>
    <row r="484" spans="1:15" ht="15">
      <c r="A484" s="195"/>
      <c r="B484" s="195"/>
      <c r="C484" s="195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</row>
    <row r="485" spans="1:15" ht="15">
      <c r="A485" s="195"/>
      <c r="B485" s="195"/>
      <c r="C485" s="195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</row>
    <row r="486" spans="1:15" ht="15">
      <c r="A486" s="195"/>
      <c r="B486" s="195"/>
      <c r="C486" s="195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</row>
    <row r="487" spans="1:15" ht="15">
      <c r="A487" s="195"/>
      <c r="B487" s="195"/>
      <c r="C487" s="195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</row>
    <row r="488" spans="1:15" ht="15">
      <c r="A488" s="195"/>
      <c r="B488" s="195"/>
      <c r="C488" s="195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</row>
    <row r="489" spans="1:15" ht="15">
      <c r="A489" s="195"/>
      <c r="B489" s="195"/>
      <c r="C489" s="195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</row>
    <row r="490" spans="1:15" ht="15">
      <c r="A490" s="195"/>
      <c r="B490" s="195"/>
      <c r="C490" s="195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</row>
    <row r="491" spans="1:15" ht="15">
      <c r="A491" s="195"/>
      <c r="B491" s="195"/>
      <c r="C491" s="195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</row>
    <row r="492" spans="1:15" ht="15">
      <c r="A492" s="195"/>
      <c r="B492" s="195"/>
      <c r="C492" s="195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</row>
    <row r="493" spans="1:15" ht="15">
      <c r="A493" s="195"/>
      <c r="B493" s="195"/>
      <c r="C493" s="195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</row>
    <row r="494" spans="1:15" ht="15">
      <c r="A494" s="195"/>
      <c r="B494" s="195"/>
      <c r="C494" s="195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</row>
    <row r="495" spans="1:15" ht="15">
      <c r="A495" s="195"/>
      <c r="B495" s="195"/>
      <c r="C495" s="195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</row>
    <row r="496" spans="1:15" ht="15">
      <c r="A496" s="195"/>
      <c r="B496" s="195"/>
      <c r="C496" s="195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</row>
    <row r="497" spans="1:15" ht="15">
      <c r="A497" s="195"/>
      <c r="B497" s="195"/>
      <c r="C497" s="195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</row>
    <row r="498" spans="1:15" ht="15">
      <c r="A498" s="195"/>
      <c r="B498" s="195"/>
      <c r="C498" s="195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</row>
    <row r="499" spans="1:15" ht="15">
      <c r="A499" s="195"/>
      <c r="B499" s="195"/>
      <c r="C499" s="195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</row>
    <row r="500" spans="1:15" ht="15">
      <c r="A500" s="195"/>
      <c r="B500" s="195"/>
      <c r="C500" s="195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</row>
    <row r="501" spans="1:15" ht="15">
      <c r="A501" s="195"/>
      <c r="B501" s="195"/>
      <c r="C501" s="195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</row>
  </sheetData>
  <sheetProtection/>
  <mergeCells count="269">
    <mergeCell ref="G378:O378"/>
    <mergeCell ref="G372:O372"/>
    <mergeCell ref="B373:B374"/>
    <mergeCell ref="A376:C376"/>
    <mergeCell ref="D393:F393"/>
    <mergeCell ref="G393:I393"/>
    <mergeCell ref="J393:L393"/>
    <mergeCell ref="C373:C374"/>
    <mergeCell ref="D373:F373"/>
    <mergeCell ref="G373:I373"/>
    <mergeCell ref="J373:L373"/>
    <mergeCell ref="A430:F430"/>
    <mergeCell ref="A423:F423"/>
    <mergeCell ref="A427:C427"/>
    <mergeCell ref="D424:F424"/>
    <mergeCell ref="M393:O393"/>
    <mergeCell ref="J379:L379"/>
    <mergeCell ref="M379:O379"/>
    <mergeCell ref="D386:F386"/>
    <mergeCell ref="B386:B387"/>
    <mergeCell ref="C409:C410"/>
    <mergeCell ref="C138:C139"/>
    <mergeCell ref="B103:B104"/>
    <mergeCell ref="C103:C104"/>
    <mergeCell ref="B189:B190"/>
    <mergeCell ref="C189:C190"/>
    <mergeCell ref="B208:B209"/>
    <mergeCell ref="C208:C209"/>
    <mergeCell ref="A185:C185"/>
    <mergeCell ref="A186:C186"/>
    <mergeCell ref="A207:F207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A10:O10"/>
    <mergeCell ref="A11:F11"/>
    <mergeCell ref="G11:O11"/>
    <mergeCell ref="K8:L8"/>
    <mergeCell ref="I8:J8"/>
    <mergeCell ref="M8:N8"/>
    <mergeCell ref="D8:E8"/>
    <mergeCell ref="G8:H8"/>
    <mergeCell ref="D12:F12"/>
    <mergeCell ref="G12:I12"/>
    <mergeCell ref="G71:O71"/>
    <mergeCell ref="A31:C31"/>
    <mergeCell ref="A54:C54"/>
    <mergeCell ref="A58:C58"/>
    <mergeCell ref="A67:C67"/>
    <mergeCell ref="A68:C68"/>
    <mergeCell ref="A71:F71"/>
    <mergeCell ref="J12:L12"/>
    <mergeCell ref="G102:O102"/>
    <mergeCell ref="D138:F138"/>
    <mergeCell ref="J138:L138"/>
    <mergeCell ref="G138:I138"/>
    <mergeCell ref="M12:O12"/>
    <mergeCell ref="J72:L72"/>
    <mergeCell ref="M72:O72"/>
    <mergeCell ref="D72:F72"/>
    <mergeCell ref="G72:I72"/>
    <mergeCell ref="M103:O103"/>
    <mergeCell ref="M138:O138"/>
    <mergeCell ref="D103:F103"/>
    <mergeCell ref="G103:I103"/>
    <mergeCell ref="J103:L103"/>
    <mergeCell ref="A137:F137"/>
    <mergeCell ref="G137:O137"/>
    <mergeCell ref="A113:C113"/>
    <mergeCell ref="A134:C134"/>
    <mergeCell ref="A135:C135"/>
    <mergeCell ref="B138:B139"/>
    <mergeCell ref="C239:C240"/>
    <mergeCell ref="G188:O188"/>
    <mergeCell ref="A188:F188"/>
    <mergeCell ref="J189:L189"/>
    <mergeCell ref="M189:O189"/>
    <mergeCell ref="A195:C195"/>
    <mergeCell ref="A199:C199"/>
    <mergeCell ref="G189:I189"/>
    <mergeCell ref="D189:F189"/>
    <mergeCell ref="D239:F239"/>
    <mergeCell ref="C250:C251"/>
    <mergeCell ref="D208:F208"/>
    <mergeCell ref="G208:I208"/>
    <mergeCell ref="J208:L208"/>
    <mergeCell ref="M208:O208"/>
    <mergeCell ref="A232:C232"/>
    <mergeCell ref="G239:I239"/>
    <mergeCell ref="J239:L239"/>
    <mergeCell ref="M239:O239"/>
    <mergeCell ref="B239:B240"/>
    <mergeCell ref="A313:C313"/>
    <mergeCell ref="A204:C204"/>
    <mergeCell ref="G207:O207"/>
    <mergeCell ref="G238:O238"/>
    <mergeCell ref="G249:O249"/>
    <mergeCell ref="D250:F250"/>
    <mergeCell ref="G250:I250"/>
    <mergeCell ref="J250:L250"/>
    <mergeCell ref="M250:O250"/>
    <mergeCell ref="B250:B251"/>
    <mergeCell ref="G264:O264"/>
    <mergeCell ref="D265:F265"/>
    <mergeCell ref="G265:I265"/>
    <mergeCell ref="J265:L265"/>
    <mergeCell ref="M265:O265"/>
    <mergeCell ref="B265:B266"/>
    <mergeCell ref="C265:C266"/>
    <mergeCell ref="B400:B401"/>
    <mergeCell ref="C400:C401"/>
    <mergeCell ref="B409:B410"/>
    <mergeCell ref="A345:C345"/>
    <mergeCell ref="D337:F337"/>
    <mergeCell ref="G336:O336"/>
    <mergeCell ref="G362:I362"/>
    <mergeCell ref="J362:L362"/>
    <mergeCell ref="M362:O362"/>
    <mergeCell ref="A372:F372"/>
    <mergeCell ref="A412:C412"/>
    <mergeCell ref="A396:C396"/>
    <mergeCell ref="A392:F392"/>
    <mergeCell ref="M431:O431"/>
    <mergeCell ref="J386:L386"/>
    <mergeCell ref="G399:O399"/>
    <mergeCell ref="J424:L424"/>
    <mergeCell ref="M424:O424"/>
    <mergeCell ref="G400:I400"/>
    <mergeCell ref="J400:L400"/>
    <mergeCell ref="G408:O408"/>
    <mergeCell ref="G409:I409"/>
    <mergeCell ref="J409:L409"/>
    <mergeCell ref="M409:O409"/>
    <mergeCell ref="M386:O386"/>
    <mergeCell ref="D400:F400"/>
    <mergeCell ref="M400:O400"/>
    <mergeCell ref="G392:O392"/>
    <mergeCell ref="D431:F431"/>
    <mergeCell ref="G431:I431"/>
    <mergeCell ref="J431:L431"/>
    <mergeCell ref="A434:C434"/>
    <mergeCell ref="B424:B425"/>
    <mergeCell ref="C431:C432"/>
    <mergeCell ref="G430:O430"/>
    <mergeCell ref="B431:B432"/>
    <mergeCell ref="C424:C425"/>
    <mergeCell ref="A289:C289"/>
    <mergeCell ref="G355:O355"/>
    <mergeCell ref="B356:B357"/>
    <mergeCell ref="C356:C357"/>
    <mergeCell ref="M373:O373"/>
    <mergeCell ref="G337:I337"/>
    <mergeCell ref="J337:L337"/>
    <mergeCell ref="M337:O337"/>
    <mergeCell ref="A368:C368"/>
    <mergeCell ref="G361:O361"/>
    <mergeCell ref="A102:F102"/>
    <mergeCell ref="A399:F399"/>
    <mergeCell ref="A389:C389"/>
    <mergeCell ref="A261:C261"/>
    <mergeCell ref="A371:O371"/>
    <mergeCell ref="G385:O385"/>
    <mergeCell ref="G283:O283"/>
    <mergeCell ref="G284:I284"/>
    <mergeCell ref="M284:O284"/>
    <mergeCell ref="J284:L284"/>
    <mergeCell ref="D284:F284"/>
    <mergeCell ref="G298:O298"/>
    <mergeCell ref="D299:F299"/>
    <mergeCell ref="G299:I299"/>
    <mergeCell ref="C284:C285"/>
    <mergeCell ref="A298:F298"/>
    <mergeCell ref="M299:O299"/>
    <mergeCell ref="J299:L299"/>
    <mergeCell ref="B299:B300"/>
    <mergeCell ref="C299:C300"/>
    <mergeCell ref="A340:C340"/>
    <mergeCell ref="D379:F379"/>
    <mergeCell ref="B379:B380"/>
    <mergeCell ref="C379:C380"/>
    <mergeCell ref="C362:C363"/>
    <mergeCell ref="D362:F362"/>
    <mergeCell ref="A378:F378"/>
    <mergeCell ref="B362:B363"/>
    <mergeCell ref="D356:F356"/>
    <mergeCell ref="A365:C365"/>
    <mergeCell ref="A238:F238"/>
    <mergeCell ref="A218:C218"/>
    <mergeCell ref="A203:C203"/>
    <mergeCell ref="A442:C442"/>
    <mergeCell ref="A440:C440"/>
    <mergeCell ref="A329:C329"/>
    <mergeCell ref="B284:B285"/>
    <mergeCell ref="C386:C387"/>
    <mergeCell ref="A336:F336"/>
    <mergeCell ref="A382:C382"/>
    <mergeCell ref="A78:C78"/>
    <mergeCell ref="A129:C129"/>
    <mergeCell ref="A117:C117"/>
    <mergeCell ref="A98:C98"/>
    <mergeCell ref="A99:C99"/>
    <mergeCell ref="A256:C256"/>
    <mergeCell ref="A228:C228"/>
    <mergeCell ref="A233:C233"/>
    <mergeCell ref="A161:C161"/>
    <mergeCell ref="A175:C175"/>
    <mergeCell ref="A280:C280"/>
    <mergeCell ref="A283:F283"/>
    <mergeCell ref="A314:C314"/>
    <mergeCell ref="A355:F355"/>
    <mergeCell ref="A92:C92"/>
    <mergeCell ref="A309:C309"/>
    <mergeCell ref="A333:C333"/>
    <mergeCell ref="A321:C321"/>
    <mergeCell ref="A260:C260"/>
    <mergeCell ref="A264:F264"/>
    <mergeCell ref="A246:C246"/>
    <mergeCell ref="A222:C222"/>
    <mergeCell ref="A249:F249"/>
    <mergeCell ref="G356:I356"/>
    <mergeCell ref="J356:L356"/>
    <mergeCell ref="M356:O356"/>
    <mergeCell ref="M318:O318"/>
    <mergeCell ref="A324:F324"/>
    <mergeCell ref="G324:O324"/>
    <mergeCell ref="D325:F325"/>
    <mergeCell ref="G379:I379"/>
    <mergeCell ref="A408:F408"/>
    <mergeCell ref="D409:F409"/>
    <mergeCell ref="A444:C444"/>
    <mergeCell ref="G386:I386"/>
    <mergeCell ref="G423:O423"/>
    <mergeCell ref="A405:C405"/>
    <mergeCell ref="A385:F385"/>
    <mergeCell ref="A436:C436"/>
    <mergeCell ref="G424:I424"/>
    <mergeCell ref="A420:C420"/>
    <mergeCell ref="D453:J453"/>
    <mergeCell ref="A361:F361"/>
    <mergeCell ref="B393:B394"/>
    <mergeCell ref="C393:C394"/>
    <mergeCell ref="A317:F317"/>
    <mergeCell ref="G317:O317"/>
    <mergeCell ref="D318:F318"/>
    <mergeCell ref="G318:I318"/>
    <mergeCell ref="J318:L318"/>
    <mergeCell ref="G325:I325"/>
    <mergeCell ref="J325:L325"/>
    <mergeCell ref="M325:O325"/>
    <mergeCell ref="B318:B319"/>
    <mergeCell ref="B325:B326"/>
    <mergeCell ref="B337:B338"/>
    <mergeCell ref="A334:C334"/>
    <mergeCell ref="A346:C346"/>
    <mergeCell ref="A416:F416"/>
    <mergeCell ref="G416:O416"/>
    <mergeCell ref="D417:F417"/>
    <mergeCell ref="G417:I417"/>
    <mergeCell ref="J417:L417"/>
    <mergeCell ref="M417:O417"/>
    <mergeCell ref="B417:B418"/>
    <mergeCell ref="A359:C359"/>
    <mergeCell ref="C417:C418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Jorge Humberto Hernández</cp:lastModifiedBy>
  <cp:lastPrinted>2020-08-14T18:44:20Z</cp:lastPrinted>
  <dcterms:created xsi:type="dcterms:W3CDTF">2012-10-31T18:13:19Z</dcterms:created>
  <dcterms:modified xsi:type="dcterms:W3CDTF">2020-09-24T17:07:10Z</dcterms:modified>
  <cp:category/>
  <cp:version/>
  <cp:contentType/>
  <cp:contentStatus/>
</cp:coreProperties>
</file>