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Hoja2" sheetId="1" r:id="rId1"/>
    <sheet name="Hoja4" sheetId="2" r:id="rId2"/>
    <sheet name="3er trimestral 2018" sheetId="3" r:id="rId3"/>
    <sheet name="licenciatura" sheetId="4" r:id="rId4"/>
    <sheet name="POSGRADO" sheetId="5" r:id="rId5"/>
    <sheet name="ESPECIALIDAD" sheetId="6" r:id="rId6"/>
    <sheet name="MAESTRIA" sheetId="7" r:id="rId7"/>
    <sheet name="DOCTORADO" sheetId="8" r:id="rId8"/>
  </sheets>
  <definedNames/>
  <calcPr fullCalcOnLoad="1"/>
</workbook>
</file>

<file path=xl/sharedStrings.xml><?xml version="1.0" encoding="utf-8"?>
<sst xmlns="http://schemas.openxmlformats.org/spreadsheetml/2006/main" count="3600" uniqueCount="278">
  <si>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</si>
  <si>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</si>
  <si>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</si>
  <si>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</si>
  <si>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</si>
  <si>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</si>
  <si>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</si>
  <si>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</si>
  <si>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</si>
  <si>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</si>
  <si>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</si>
  <si>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</si>
  <si>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</si>
  <si>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</si>
  <si>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</si>
  <si>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</si>
  <si>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</si>
  <si>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</si>
  <si>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</si>
  <si>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</si>
  <si>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</si>
  <si>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</si>
  <si>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</si>
  <si>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</si>
  <si>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</si>
  <si>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</si>
  <si>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</si>
  <si>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</si>
  <si>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Matemática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</si>
  <si>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</si>
  <si>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</si>
  <si>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</si>
  <si>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</si>
  <si>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</si>
  <si>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</si>
  <si>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</si>
  <si>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</si>
  <si>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</si>
  <si>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</si>
  <si>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</si>
  <si>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</si>
  <si>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</si>
  <si>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</si>
  <si>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</si>
  <si>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</si>
  <si>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</si>
  <si>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</si>
  <si>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</si>
  <si>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</si>
  <si>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</si>
  <si>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</si>
  <si>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</si>
  <si>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</si>
  <si>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</si>
  <si>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</si>
  <si>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</si>
  <si>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</si>
  <si>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</si>
  <si>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</si>
  <si>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</si>
  <si>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</si>
  <si>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</si>
  <si>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</si>
  <si>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</si>
  <si>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</si>
  <si>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</si>
  <si>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</si>
  <si>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</si>
  <si>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</si>
  <si>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</si>
  <si>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</si>
  <si>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</si>
  <si>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</si>
  <si>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</si>
  <si>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</si>
  <si>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</si>
  <si>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</si>
  <si>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</si>
  <si>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</si>
  <si>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</si>
  <si>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</si>
  <si>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</si>
  <si>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</si>
  <si>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</si>
  <si>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</si>
  <si>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</si>
  <si>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</si>
  <si>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</si>
  <si>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</si>
  <si>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</si>
  <si>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</si>
  <si>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</si>
  <si>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</si>
  <si>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</si>
  <si>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</si>
  <si>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</si>
  <si>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</si>
  <si>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</si>
  <si>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</si>
  <si>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</si>
  <si>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</si>
  <si>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</si>
  <si>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</si>
  <si>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</si>
  <si>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</si>
  <si>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</si>
  <si>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</si>
  <si>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</si>
  <si>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</si>
  <si>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</si>
  <si>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</si>
  <si>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</si>
  <si>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</si>
  <si>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</si>
  <si>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</si>
  <si>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</si>
  <si>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</si>
  <si>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</si>
  <si>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</si>
  <si>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</si>
  <si>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</si>
  <si>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</si>
  <si>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</si>
  <si>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</si>
  <si>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</si>
  <si>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</si>
  <si>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</si>
  <si>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</si>
  <si>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</si>
  <si>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</si>
  <si>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</si>
  <si>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</si>
  <si>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</si>
  <si>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</si>
  <si>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</si>
  <si>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</si>
  <si>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</si>
  <si>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</si>
  <si>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</si>
  <si>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</si>
  <si>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</si>
  <si>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</si>
  <si>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</si>
  <si>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</si>
  <si>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</si>
  <si>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</si>
  <si>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</si>
  <si>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</si>
  <si>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</si>
  <si>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</si>
  <si>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</si>
  <si>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</si>
  <si>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</si>
  <si>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</si>
  <si>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</si>
  <si>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</si>
  <si>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</si>
  <si>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</si>
  <si>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</si>
  <si>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</si>
  <si>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</si>
  <si>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</si>
  <si>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</si>
  <si>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</si>
  <si>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</si>
  <si>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</si>
  <si>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</si>
  <si>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</si>
  <si>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</si>
  <si>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</si>
  <si>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</si>
  <si>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</si>
  <si>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</si>
  <si>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</si>
  <si>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</si>
  <si>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</si>
  <si>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</si>
  <si>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</si>
  <si>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</si>
  <si>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</si>
  <si>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 xml:space="preserve">Facultad de Contaduría </t>
  </si>
  <si>
    <t>Urgencias Médicas Quirurgicas</t>
  </si>
  <si>
    <t>Ingeniería en Desarrollo y Tecnologías de Software</t>
  </si>
  <si>
    <t>Puericultura y Desarrollo Infantil</t>
  </si>
  <si>
    <t>Psicopedgogía</t>
  </si>
  <si>
    <t>Facultad de Cs en Fisica y Matematicas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</si>
  <si>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</si>
  <si>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</si>
  <si>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</si>
  <si>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</si>
  <si>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</si>
  <si>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 xml:space="preserve">Contaduria </t>
  </si>
  <si>
    <t>Matematicas Aplicadas</t>
  </si>
  <si>
    <t>Ing. Agronomo en Ganaderia Ambiental</t>
  </si>
  <si>
    <t>Ing. En Desarrollo Agroambiental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</si>
  <si>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</si>
  <si>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</si>
  <si>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</si>
  <si>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</si>
  <si>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</si>
  <si>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Contaduria (PL)</t>
  </si>
  <si>
    <t>Gestión Turística  (PL)</t>
  </si>
  <si>
    <t>Ingeniría Civil  (PL)</t>
  </si>
  <si>
    <t>Matemática  (PL)</t>
  </si>
  <si>
    <t>*PL =Plan Liquidacion</t>
  </si>
  <si>
    <t>Coordinación de la Licenciatura de Caficultura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</si>
  <si>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</si>
  <si>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</si>
  <si>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</si>
  <si>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</si>
  <si>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</si>
  <si>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</si>
  <si>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</si>
  <si>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</si>
  <si>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</si>
  <si>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</si>
  <si>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</si>
  <si>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</si>
  <si>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</si>
  <si>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</si>
  <si>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</si>
  <si>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</si>
  <si>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</si>
  <si>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Ing. Con Formación en Hidráulica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</si>
  <si>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</si>
  <si>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</si>
  <si>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</si>
  <si>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</si>
  <si>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</si>
  <si>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Estudios Regionales (PL)</t>
  </si>
  <si>
    <t>Agricultura Familiar y Negocios</t>
  </si>
  <si>
    <t>Estudios Culturales (PL)</t>
  </si>
  <si>
    <t>Ing. Con Formación en Calidad del Agua (PL)</t>
  </si>
  <si>
    <t>Ing. Con Formación en Construcción (PL)</t>
  </si>
  <si>
    <t>Ing. Con Formación en Hidráulica (PL)</t>
  </si>
  <si>
    <t>Facultad de Negocios</t>
  </si>
  <si>
    <t>Extención Facultad de Medicina Veterinaria y Zootecnia</t>
  </si>
  <si>
    <t>Ingeniería Forestal</t>
  </si>
  <si>
    <t>Ingeniero Biotecnólogo (PL)</t>
  </si>
  <si>
    <t xml:space="preserve">Pedagogía </t>
  </si>
  <si>
    <t>Ingeniería Agroindustrial</t>
  </si>
  <si>
    <t>Ingeniería en Agroindustrial</t>
  </si>
  <si>
    <t>Inglés</t>
  </si>
  <si>
    <t>Escuela de Lenguas Tapachula</t>
  </si>
  <si>
    <t>Epidemiología</t>
  </si>
  <si>
    <t>Ciencias Biomédicas</t>
  </si>
  <si>
    <t>Facultad  de Medicina Humana "Dr. Manuel Velasco Suarez</t>
  </si>
  <si>
    <t>Admon. Con Formación en Organizaciones</t>
  </si>
  <si>
    <t>Ciencias de Salud</t>
  </si>
  <si>
    <t>DIRECTOR DE SERVICIOS ESCOLARES</t>
  </si>
  <si>
    <t>TOTAL DE POSGRADO</t>
  </si>
  <si>
    <t>TOTAL MATRICULA LICENCIATURA</t>
  </si>
  <si>
    <t>P O S G R A D O</t>
  </si>
  <si>
    <t>Correspondiente al 1er Semestre de 2019</t>
  </si>
  <si>
    <t>Nivel</t>
  </si>
  <si>
    <t>Licenciatura</t>
  </si>
  <si>
    <t>Especialidad</t>
  </si>
  <si>
    <t>Maestria</t>
  </si>
  <si>
    <t>Doctorado</t>
  </si>
  <si>
    <t>Por la Universidad Autónoma de Chiapas</t>
  </si>
  <si>
    <t>______________________</t>
  </si>
  <si>
    <t>RESUMEN DE MATRICULA</t>
  </si>
  <si>
    <t>T O T A L</t>
  </si>
  <si>
    <t>L I C E N C I A T U R A</t>
  </si>
  <si>
    <t>Variación entre 1er Semestre 2019 vs 1er. Semestre 2018</t>
  </si>
  <si>
    <r>
      <rPr>
        <b/>
        <sz val="12"/>
        <rFont val="Arial"/>
        <family val="2"/>
      </rPr>
      <t>Matricula total</t>
    </r>
    <r>
      <rPr>
        <sz val="12"/>
        <rFont val="Arial"/>
        <family val="2"/>
      </rPr>
      <t xml:space="preserve">                a la fecha de corte         30 de marzo de 2019: primer Informe Semestral 2019)</t>
    </r>
  </si>
  <si>
    <r>
      <rPr>
        <b/>
        <sz val="12"/>
        <rFont val="Arial"/>
        <family val="2"/>
      </rPr>
      <t>Matricula total</t>
    </r>
    <r>
      <rPr>
        <sz val="12"/>
        <rFont val="Arial"/>
        <family val="2"/>
      </rPr>
      <t xml:space="preserve">                a la fecha de corte         30 de marzo de 2018: primer Informe Semestral 2018)</t>
    </r>
  </si>
  <si>
    <t>Variación</t>
  </si>
  <si>
    <t>Porcentaje de variación global de la matrícula:  - 1.62%</t>
  </si>
  <si>
    <t>Mtro. Gilibardo Hernández Cruz</t>
  </si>
  <si>
    <t>Director de Servicios Escolares</t>
  </si>
  <si>
    <t>FECHA DE CAPTURA: 15 de abril 2019</t>
  </si>
  <si>
    <t>SECRETARÍA ACADÉMICA</t>
  </si>
  <si>
    <t xml:space="preserve">DIRECCIÓN DE SERVICIOS ESCOLARES </t>
  </si>
  <si>
    <t>DEPARTAMENTO DE CONTROL ESCOLAR</t>
  </si>
  <si>
    <t>MTRA. GUADALUPE GUILLEN DIAZ</t>
  </si>
  <si>
    <t>_______________________________</t>
  </si>
  <si>
    <t>MTRO. GILIBALDO HERNANDEZ CRUZ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</si>
</sst>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72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51"/>
      <name val="Arial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E2AC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1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671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7" xfId="0" applyFont="1" applyFill="1" applyBorder="1" applyAlignment="1" quotePrefix="1">
      <alignment horizontal="right" vertical="center"/>
    </xf>
    <xf numFmtId="0" fontId="0" fillId="0" borderId="34" xfId="0" applyFont="1" applyFill="1" applyBorder="1" applyAlignment="1" quotePrefix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8" xfId="0" applyFont="1" applyFill="1" applyBorder="1" applyAlignment="1" quotePrefix="1">
      <alignment horizontal="right" vertical="center"/>
    </xf>
    <xf numFmtId="0" fontId="0" fillId="0" borderId="29" xfId="0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12" fillId="0" borderId="28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8" fillId="0" borderId="13" xfId="58" applyFont="1" applyFill="1" applyBorder="1" applyAlignment="1">
      <alignment horizontal="center" vertical="center"/>
    </xf>
    <xf numFmtId="0" fontId="0" fillId="0" borderId="28" xfId="58" applyFont="1" applyFill="1" applyBorder="1" applyAlignment="1">
      <alignment horizontal="right" vertical="center"/>
    </xf>
    <xf numFmtId="0" fontId="0" fillId="0" borderId="13" xfId="58" applyFont="1" applyFill="1" applyBorder="1" applyAlignment="1">
      <alignment horizontal="right" vertical="center"/>
    </xf>
    <xf numFmtId="0" fontId="0" fillId="0" borderId="28" xfId="58" applyFont="1" applyFill="1" applyBorder="1" applyAlignment="1" quotePrefix="1">
      <alignment horizontal="right" vertical="center"/>
    </xf>
    <xf numFmtId="0" fontId="0" fillId="0" borderId="13" xfId="58" applyFont="1" applyFill="1" applyBorder="1" applyAlignment="1" quotePrefix="1">
      <alignment horizontal="right" vertical="center"/>
    </xf>
    <xf numFmtId="0" fontId="12" fillId="0" borderId="29" xfId="58" applyFont="1" applyFill="1" applyBorder="1" applyAlignment="1">
      <alignment horizontal="left" vertical="center"/>
    </xf>
    <xf numFmtId="0" fontId="12" fillId="0" borderId="19" xfId="58" applyFont="1" applyFill="1" applyBorder="1" applyAlignment="1">
      <alignment horizontal="left" vertical="center"/>
    </xf>
    <xf numFmtId="0" fontId="8" fillId="0" borderId="19" xfId="58" applyFont="1" applyFill="1" applyBorder="1" applyAlignment="1">
      <alignment horizontal="center" vertical="center"/>
    </xf>
    <xf numFmtId="0" fontId="0" fillId="0" borderId="37" xfId="58" applyFont="1" applyFill="1" applyBorder="1" applyAlignment="1">
      <alignment horizontal="right" vertical="center"/>
    </xf>
    <xf numFmtId="0" fontId="0" fillId="0" borderId="34" xfId="58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justify" vertical="center"/>
    </xf>
    <xf numFmtId="0" fontId="8" fillId="0" borderId="6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6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6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/>
    </xf>
    <xf numFmtId="0" fontId="8" fillId="0" borderId="29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0" xfId="55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55" applyFont="1" applyFill="1" applyBorder="1" applyAlignment="1">
      <alignment horizontal="right" vertical="center"/>
      <protection/>
    </xf>
    <xf numFmtId="0" fontId="0" fillId="0" borderId="34" xfId="55" applyFont="1" applyFill="1" applyBorder="1" applyAlignment="1">
      <alignment horizontal="right" vertical="center"/>
      <protection/>
    </xf>
    <xf numFmtId="0" fontId="10" fillId="0" borderId="36" xfId="0" applyFont="1" applyFill="1" applyBorder="1" applyAlignment="1">
      <alignment/>
    </xf>
    <xf numFmtId="0" fontId="12" fillId="0" borderId="3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0" fillId="0" borderId="72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8" fillId="0" borderId="62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right"/>
    </xf>
    <xf numFmtId="0" fontId="0" fillId="0" borderId="7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6" fillId="0" borderId="30" xfId="0" applyFont="1" applyFill="1" applyBorder="1" applyAlignment="1">
      <alignment vertical="center"/>
    </xf>
    <xf numFmtId="0" fontId="66" fillId="0" borderId="51" xfId="0" applyFont="1" applyFill="1" applyBorder="1" applyAlignment="1">
      <alignment horizontal="left" vertical="center"/>
    </xf>
    <xf numFmtId="0" fontId="67" fillId="0" borderId="79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vertical="center"/>
    </xf>
    <xf numFmtId="0" fontId="68" fillId="0" borderId="38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30" xfId="0" applyFont="1" applyFill="1" applyBorder="1" applyAlignment="1">
      <alignment vertical="center"/>
    </xf>
    <xf numFmtId="0" fontId="68" fillId="0" borderId="39" xfId="0" applyFont="1" applyFill="1" applyBorder="1" applyAlignment="1">
      <alignment vertical="center"/>
    </xf>
    <xf numFmtId="0" fontId="66" fillId="0" borderId="28" xfId="0" applyFont="1" applyFill="1" applyBorder="1" applyAlignment="1">
      <alignment vertical="center"/>
    </xf>
    <xf numFmtId="0" fontId="66" fillId="0" borderId="33" xfId="0" applyFont="1" applyFill="1" applyBorder="1" applyAlignment="1">
      <alignment horizontal="left" vertical="center"/>
    </xf>
    <xf numFmtId="0" fontId="67" fillId="0" borderId="80" xfId="0" applyFont="1" applyFill="1" applyBorder="1" applyAlignment="1">
      <alignment horizontal="left" vertical="center"/>
    </xf>
    <xf numFmtId="0" fontId="67" fillId="0" borderId="81" xfId="0" applyFont="1" applyFill="1" applyBorder="1" applyAlignment="1">
      <alignment horizontal="left" vertical="center"/>
    </xf>
    <xf numFmtId="0" fontId="68" fillId="0" borderId="52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68" fillId="0" borderId="62" xfId="0" applyFont="1" applyFill="1" applyBorder="1" applyAlignment="1">
      <alignment vertical="center"/>
    </xf>
    <xf numFmtId="0" fontId="66" fillId="0" borderId="29" xfId="0" applyFont="1" applyFill="1" applyBorder="1" applyAlignment="1">
      <alignment vertical="center"/>
    </xf>
    <xf numFmtId="0" fontId="66" fillId="0" borderId="67" xfId="0" applyFont="1" applyFill="1" applyBorder="1" applyAlignment="1">
      <alignment horizontal="left" vertical="center"/>
    </xf>
    <xf numFmtId="0" fontId="66" fillId="0" borderId="20" xfId="34" applyFont="1" applyFill="1" applyBorder="1" applyAlignment="1">
      <alignment horizontal="left" vertical="center"/>
    </xf>
    <xf numFmtId="0" fontId="66" fillId="0" borderId="14" xfId="34" applyFont="1" applyFill="1" applyBorder="1" applyAlignment="1">
      <alignment horizontal="left"/>
    </xf>
    <xf numFmtId="0" fontId="67" fillId="0" borderId="82" xfId="34" applyFont="1" applyFill="1" applyBorder="1" applyAlignment="1">
      <alignment horizontal="left"/>
    </xf>
    <xf numFmtId="0" fontId="68" fillId="0" borderId="20" xfId="34" applyFont="1" applyFill="1" applyBorder="1" applyAlignment="1">
      <alignment/>
    </xf>
    <xf numFmtId="0" fontId="68" fillId="0" borderId="38" xfId="34" applyFont="1" applyFill="1" applyBorder="1" applyAlignment="1">
      <alignment vertical="center"/>
    </xf>
    <xf numFmtId="0" fontId="68" fillId="0" borderId="14" xfId="34" applyFont="1" applyFill="1" applyBorder="1" applyAlignment="1">
      <alignment/>
    </xf>
    <xf numFmtId="0" fontId="66" fillId="0" borderId="28" xfId="34" applyFont="1" applyFill="1" applyBorder="1" applyAlignment="1">
      <alignment horizontal="left" vertical="center"/>
    </xf>
    <xf numFmtId="0" fontId="66" fillId="0" borderId="13" xfId="34" applyFont="1" applyFill="1" applyBorder="1" applyAlignment="1">
      <alignment horizontal="left" vertical="center"/>
    </xf>
    <xf numFmtId="0" fontId="67" fillId="0" borderId="33" xfId="34" applyFont="1" applyFill="1" applyBorder="1" applyAlignment="1">
      <alignment horizontal="left" vertical="center"/>
    </xf>
    <xf numFmtId="0" fontId="68" fillId="0" borderId="39" xfId="34" applyFont="1" applyFill="1" applyBorder="1" applyAlignment="1">
      <alignment vertical="center"/>
    </xf>
    <xf numFmtId="0" fontId="68" fillId="0" borderId="28" xfId="34" applyFont="1" applyFill="1" applyBorder="1" applyAlignment="1">
      <alignment/>
    </xf>
    <xf numFmtId="0" fontId="68" fillId="0" borderId="13" xfId="34" applyFont="1" applyFill="1" applyBorder="1" applyAlignment="1">
      <alignment/>
    </xf>
    <xf numFmtId="0" fontId="66" fillId="0" borderId="28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7" fillId="0" borderId="33" xfId="0" applyFont="1" applyFill="1" applyBorder="1" applyAlignment="1">
      <alignment horizontal="left" vertical="center"/>
    </xf>
    <xf numFmtId="0" fontId="68" fillId="0" borderId="28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6" fillId="0" borderId="37" xfId="0" applyFont="1" applyFill="1" applyBorder="1" applyAlignment="1">
      <alignment horizontal="left" vertical="center"/>
    </xf>
    <xf numFmtId="0" fontId="66" fillId="0" borderId="34" xfId="0" applyFont="1" applyFill="1" applyBorder="1" applyAlignment="1">
      <alignment horizontal="left" vertical="center"/>
    </xf>
    <xf numFmtId="0" fontId="67" fillId="0" borderId="83" xfId="0" applyFont="1" applyFill="1" applyBorder="1" applyAlignment="1">
      <alignment horizontal="left" vertical="center"/>
    </xf>
    <xf numFmtId="0" fontId="68" fillId="0" borderId="37" xfId="0" applyFont="1" applyFill="1" applyBorder="1" applyAlignment="1">
      <alignment vertical="center"/>
    </xf>
    <xf numFmtId="0" fontId="68" fillId="0" borderId="44" xfId="34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68" fillId="0" borderId="62" xfId="34" applyFont="1" applyFill="1" applyBorder="1" applyAlignment="1">
      <alignment vertical="center"/>
    </xf>
    <xf numFmtId="0" fontId="66" fillId="0" borderId="20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right" vertical="center"/>
    </xf>
    <xf numFmtId="0" fontId="68" fillId="0" borderId="61" xfId="0" applyFont="1" applyFill="1" applyBorder="1" applyAlignment="1">
      <alignment horizontal="right" vertical="center"/>
    </xf>
    <xf numFmtId="0" fontId="68" fillId="0" borderId="38" xfId="0" applyFont="1" applyFill="1" applyBorder="1" applyAlignment="1">
      <alignment horizontal="right" vertical="center"/>
    </xf>
    <xf numFmtId="0" fontId="67" fillId="0" borderId="1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right" vertical="center"/>
    </xf>
    <xf numFmtId="0" fontId="68" fillId="0" borderId="13" xfId="0" applyFont="1" applyFill="1" applyBorder="1" applyAlignment="1">
      <alignment horizontal="right" vertical="center"/>
    </xf>
    <xf numFmtId="0" fontId="68" fillId="0" borderId="39" xfId="0" applyFont="1" applyFill="1" applyBorder="1" applyAlignment="1">
      <alignment horizontal="right" vertical="center"/>
    </xf>
    <xf numFmtId="0" fontId="68" fillId="0" borderId="22" xfId="0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0" fontId="68" fillId="0" borderId="69" xfId="0" applyFont="1" applyFill="1" applyBorder="1" applyAlignment="1">
      <alignment/>
    </xf>
    <xf numFmtId="0" fontId="66" fillId="0" borderId="30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 horizontal="left" vertical="center"/>
    </xf>
    <xf numFmtId="0" fontId="68" fillId="0" borderId="30" xfId="0" applyFont="1" applyFill="1" applyBorder="1" applyAlignment="1">
      <alignment horizontal="right" vertical="center"/>
    </xf>
    <xf numFmtId="0" fontId="68" fillId="0" borderId="17" xfId="0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right" vertical="center"/>
    </xf>
    <xf numFmtId="0" fontId="68" fillId="0" borderId="34" xfId="0" applyFont="1" applyFill="1" applyBorder="1" applyAlignment="1">
      <alignment horizontal="right" vertical="center"/>
    </xf>
    <xf numFmtId="0" fontId="68" fillId="0" borderId="24" xfId="0" applyFont="1" applyFill="1" applyBorder="1" applyAlignment="1">
      <alignment horizontal="right" vertical="center"/>
    </xf>
    <xf numFmtId="0" fontId="68" fillId="0" borderId="62" xfId="0" applyFont="1" applyFill="1" applyBorder="1" applyAlignment="1">
      <alignment horizontal="right" vertical="center"/>
    </xf>
    <xf numFmtId="0" fontId="68" fillId="0" borderId="38" xfId="0" applyFont="1" applyFill="1" applyBorder="1" applyAlignment="1">
      <alignment/>
    </xf>
    <xf numFmtId="0" fontId="68" fillId="0" borderId="22" xfId="0" applyFont="1" applyFill="1" applyBorder="1" applyAlignment="1">
      <alignment/>
    </xf>
    <xf numFmtId="0" fontId="68" fillId="0" borderId="39" xfId="0" applyFont="1" applyFill="1" applyBorder="1" applyAlignment="1">
      <alignment/>
    </xf>
    <xf numFmtId="0" fontId="67" fillId="0" borderId="19" xfId="0" applyFont="1" applyFill="1" applyBorder="1" applyAlignment="1">
      <alignment horizontal="center"/>
    </xf>
    <xf numFmtId="0" fontId="68" fillId="0" borderId="37" xfId="0" applyFont="1" applyFill="1" applyBorder="1" applyAlignment="1">
      <alignment/>
    </xf>
    <xf numFmtId="0" fontId="68" fillId="0" borderId="34" xfId="0" applyFont="1" applyFill="1" applyBorder="1" applyAlignment="1">
      <alignment/>
    </xf>
    <xf numFmtId="0" fontId="68" fillId="0" borderId="44" xfId="0" applyFont="1" applyFill="1" applyBorder="1" applyAlignment="1">
      <alignment/>
    </xf>
    <xf numFmtId="0" fontId="68" fillId="0" borderId="24" xfId="0" applyFont="1" applyFill="1" applyBorder="1" applyAlignment="1">
      <alignment vertical="center"/>
    </xf>
    <xf numFmtId="0" fontId="68" fillId="0" borderId="48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68" fillId="0" borderId="30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/>
    </xf>
    <xf numFmtId="0" fontId="67" fillId="0" borderId="51" xfId="0" applyFont="1" applyFill="1" applyBorder="1" applyAlignment="1">
      <alignment horizontal="center"/>
    </xf>
    <xf numFmtId="0" fontId="68" fillId="0" borderId="20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0" fontId="68" fillId="0" borderId="29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horizontal="left"/>
    </xf>
    <xf numFmtId="0" fontId="67" fillId="0" borderId="67" xfId="0" applyFont="1" applyFill="1" applyBorder="1" applyAlignment="1">
      <alignment horizontal="center"/>
    </xf>
    <xf numFmtId="0" fontId="68" fillId="0" borderId="52" xfId="0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66" fillId="0" borderId="30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center"/>
    </xf>
    <xf numFmtId="0" fontId="66" fillId="0" borderId="28" xfId="0" applyFont="1" applyFill="1" applyBorder="1" applyAlignment="1">
      <alignment horizontal="left"/>
    </xf>
    <xf numFmtId="0" fontId="68" fillId="0" borderId="84" xfId="0" applyFont="1" applyFill="1" applyBorder="1" applyAlignment="1">
      <alignment horizontal="right" vertical="center"/>
    </xf>
    <xf numFmtId="0" fontId="66" fillId="0" borderId="29" xfId="0" applyFont="1" applyFill="1" applyBorder="1" applyAlignment="1">
      <alignment horizontal="left"/>
    </xf>
    <xf numFmtId="0" fontId="66" fillId="0" borderId="85" xfId="0" applyFont="1" applyFill="1" applyBorder="1" applyAlignment="1">
      <alignment/>
    </xf>
    <xf numFmtId="0" fontId="66" fillId="0" borderId="15" xfId="0" applyFont="1" applyFill="1" applyBorder="1" applyAlignment="1">
      <alignment horizontal="left"/>
    </xf>
    <xf numFmtId="0" fontId="66" fillId="0" borderId="86" xfId="0" applyFont="1" applyFill="1" applyBorder="1" applyAlignment="1">
      <alignment/>
    </xf>
    <xf numFmtId="0" fontId="67" fillId="0" borderId="15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left"/>
    </xf>
    <xf numFmtId="0" fontId="66" fillId="0" borderId="17" xfId="0" applyFont="1" applyFill="1" applyBorder="1" applyAlignment="1">
      <alignment horizontal="left"/>
    </xf>
    <xf numFmtId="0" fontId="67" fillId="0" borderId="17" xfId="0" applyFont="1" applyFill="1" applyBorder="1" applyAlignment="1">
      <alignment horizontal="center"/>
    </xf>
    <xf numFmtId="0" fontId="66" fillId="0" borderId="17" xfId="55" applyFont="1" applyFill="1" applyBorder="1" applyAlignment="1">
      <alignment/>
      <protection/>
    </xf>
    <xf numFmtId="0" fontId="66" fillId="0" borderId="13" xfId="55" applyFont="1" applyFill="1" applyBorder="1" applyAlignment="1">
      <alignment/>
      <protection/>
    </xf>
    <xf numFmtId="0" fontId="68" fillId="0" borderId="28" xfId="0" applyFont="1" applyFill="1" applyBorder="1" applyAlignment="1">
      <alignment horizontal="right"/>
    </xf>
    <xf numFmtId="0" fontId="68" fillId="0" borderId="13" xfId="0" applyFont="1" applyFill="1" applyBorder="1" applyAlignment="1">
      <alignment horizontal="right"/>
    </xf>
    <xf numFmtId="0" fontId="68" fillId="0" borderId="38" xfId="0" applyFont="1" applyFill="1" applyBorder="1" applyAlignment="1">
      <alignment horizontal="right"/>
    </xf>
    <xf numFmtId="0" fontId="68" fillId="0" borderId="30" xfId="0" applyFont="1" applyFill="1" applyBorder="1" applyAlignment="1">
      <alignment horizontal="right"/>
    </xf>
    <xf numFmtId="0" fontId="68" fillId="0" borderId="17" xfId="0" applyFont="1" applyFill="1" applyBorder="1" applyAlignment="1">
      <alignment horizontal="right"/>
    </xf>
    <xf numFmtId="0" fontId="68" fillId="0" borderId="40" xfId="0" applyFont="1" applyFill="1" applyBorder="1" applyAlignment="1">
      <alignment horizontal="right"/>
    </xf>
    <xf numFmtId="0" fontId="68" fillId="0" borderId="22" xfId="0" applyFont="1" applyFill="1" applyBorder="1" applyAlignment="1">
      <alignment horizontal="right"/>
    </xf>
    <xf numFmtId="0" fontId="67" fillId="0" borderId="19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right"/>
    </xf>
    <xf numFmtId="0" fontId="66" fillId="0" borderId="69" xfId="0" applyFont="1" applyFill="1" applyBorder="1" applyAlignment="1">
      <alignment horizontal="left" vertical="center"/>
    </xf>
    <xf numFmtId="0" fontId="68" fillId="0" borderId="37" xfId="0" applyFont="1" applyFill="1" applyBorder="1" applyAlignment="1">
      <alignment horizontal="right"/>
    </xf>
    <xf numFmtId="0" fontId="68" fillId="0" borderId="34" xfId="0" applyFont="1" applyFill="1" applyBorder="1" applyAlignment="1">
      <alignment horizontal="right"/>
    </xf>
    <xf numFmtId="0" fontId="68" fillId="0" borderId="20" xfId="0" applyFont="1" applyFill="1" applyBorder="1" applyAlignment="1">
      <alignment horizontal="right"/>
    </xf>
    <xf numFmtId="0" fontId="68" fillId="0" borderId="14" xfId="0" applyFont="1" applyFill="1" applyBorder="1" applyAlignment="1">
      <alignment horizontal="right"/>
    </xf>
    <xf numFmtId="0" fontId="66" fillId="0" borderId="28" xfId="0" applyFont="1" applyFill="1" applyBorder="1" applyAlignment="1">
      <alignment horizontal="justify" vertical="center"/>
    </xf>
    <xf numFmtId="0" fontId="68" fillId="0" borderId="21" xfId="0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8" fillId="0" borderId="27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vertical="center"/>
    </xf>
    <xf numFmtId="0" fontId="0" fillId="0" borderId="20" xfId="34" applyFont="1" applyFill="1" applyBorder="1" applyAlignment="1">
      <alignment/>
    </xf>
    <xf numFmtId="0" fontId="0" fillId="0" borderId="58" xfId="34" applyFont="1" applyFill="1" applyBorder="1" applyAlignment="1">
      <alignment/>
    </xf>
    <xf numFmtId="0" fontId="0" fillId="0" borderId="38" xfId="34" applyFont="1" applyFill="1" applyBorder="1" applyAlignment="1">
      <alignment vertical="center"/>
    </xf>
    <xf numFmtId="0" fontId="0" fillId="0" borderId="28" xfId="34" applyFont="1" applyFill="1" applyBorder="1" applyAlignment="1">
      <alignment vertical="center"/>
    </xf>
    <xf numFmtId="0" fontId="0" fillId="0" borderId="21" xfId="34" applyFont="1" applyFill="1" applyBorder="1" applyAlignment="1">
      <alignment vertical="center"/>
    </xf>
    <xf numFmtId="0" fontId="0" fillId="0" borderId="39" xfId="34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4" xfId="34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6" fillId="0" borderId="5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0" fontId="67" fillId="0" borderId="5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right" vertical="center"/>
    </xf>
    <xf numFmtId="0" fontId="68" fillId="0" borderId="18" xfId="0" applyFont="1" applyFill="1" applyBorder="1" applyAlignment="1">
      <alignment horizontal="right" vertical="center"/>
    </xf>
    <xf numFmtId="0" fontId="68" fillId="0" borderId="40" xfId="0" applyFont="1" applyFill="1" applyBorder="1" applyAlignment="1">
      <alignment horizontal="right" vertical="center"/>
    </xf>
    <xf numFmtId="0" fontId="67" fillId="0" borderId="5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right" vertical="center"/>
    </xf>
    <xf numFmtId="0" fontId="68" fillId="0" borderId="11" xfId="0" applyFont="1" applyFill="1" applyBorder="1" applyAlignment="1">
      <alignment horizontal="right" vertical="center"/>
    </xf>
    <xf numFmtId="0" fontId="68" fillId="0" borderId="31" xfId="0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right" vertical="center"/>
    </xf>
    <xf numFmtId="0" fontId="68" fillId="0" borderId="48" xfId="0" applyFont="1" applyFill="1" applyBorder="1" applyAlignment="1">
      <alignment horizontal="right" vertical="center"/>
    </xf>
    <xf numFmtId="0" fontId="68" fillId="0" borderId="16" xfId="0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left" vertical="center"/>
    </xf>
    <xf numFmtId="0" fontId="68" fillId="0" borderId="41" xfId="0" applyFont="1" applyFill="1" applyBorder="1" applyAlignment="1">
      <alignment vertical="center"/>
    </xf>
    <xf numFmtId="0" fontId="68" fillId="0" borderId="59" xfId="0" applyFont="1" applyFill="1" applyBorder="1" applyAlignment="1">
      <alignment vertical="center"/>
    </xf>
    <xf numFmtId="0" fontId="68" fillId="0" borderId="46" xfId="0" applyFont="1" applyFill="1" applyBorder="1" applyAlignment="1">
      <alignment vertical="center"/>
    </xf>
    <xf numFmtId="0" fontId="68" fillId="0" borderId="35" xfId="0" applyFont="1" applyFill="1" applyBorder="1" applyAlignment="1">
      <alignment horizontal="right" vertical="center"/>
    </xf>
    <xf numFmtId="0" fontId="68" fillId="0" borderId="60" xfId="0" applyFont="1" applyFill="1" applyBorder="1" applyAlignment="1">
      <alignment horizontal="right" vertical="center"/>
    </xf>
    <xf numFmtId="0" fontId="68" fillId="0" borderId="58" xfId="0" applyFont="1" applyFill="1" applyBorder="1" applyAlignment="1">
      <alignment horizontal="right" vertical="center"/>
    </xf>
    <xf numFmtId="0" fontId="66" fillId="0" borderId="30" xfId="0" applyFont="1" applyFill="1" applyBorder="1" applyAlignment="1">
      <alignment horizontal="justify" vertical="center"/>
    </xf>
    <xf numFmtId="0" fontId="67" fillId="0" borderId="17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wrapText="1"/>
    </xf>
    <xf numFmtId="0" fontId="68" fillId="0" borderId="13" xfId="55" applyFont="1" applyFill="1" applyBorder="1" applyAlignment="1">
      <alignment horizontal="right" vertical="center"/>
      <protection/>
    </xf>
    <xf numFmtId="0" fontId="68" fillId="0" borderId="21" xfId="0" applyFont="1" applyFill="1" applyBorder="1" applyAlignment="1">
      <alignment horizontal="right" vertical="center"/>
    </xf>
    <xf numFmtId="0" fontId="67" fillId="0" borderId="19" xfId="0" applyFont="1" applyFill="1" applyBorder="1" applyAlignment="1">
      <alignment horizontal="left" wrapText="1"/>
    </xf>
    <xf numFmtId="0" fontId="68" fillId="0" borderId="34" xfId="55" applyFont="1" applyFill="1" applyBorder="1" applyAlignment="1">
      <alignment horizontal="right" vertical="center"/>
      <protection/>
    </xf>
    <xf numFmtId="0" fontId="68" fillId="0" borderId="44" xfId="0" applyFont="1" applyFill="1" applyBorder="1" applyAlignment="1">
      <alignment horizontal="right" vertical="center"/>
    </xf>
    <xf numFmtId="0" fontId="68" fillId="0" borderId="43" xfId="0" applyFont="1" applyFill="1" applyBorder="1" applyAlignment="1">
      <alignment horizontal="right" vertical="center"/>
    </xf>
    <xf numFmtId="0" fontId="68" fillId="0" borderId="19" xfId="0" applyFont="1" applyFill="1" applyBorder="1" applyAlignment="1">
      <alignment horizontal="right" vertical="center"/>
    </xf>
    <xf numFmtId="0" fontId="66" fillId="0" borderId="52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right" vertical="center" wrapText="1"/>
    </xf>
    <xf numFmtId="0" fontId="68" fillId="0" borderId="13" xfId="0" applyFont="1" applyFill="1" applyBorder="1" applyAlignment="1">
      <alignment horizontal="right" vertical="center" wrapText="1"/>
    </xf>
    <xf numFmtId="0" fontId="68" fillId="0" borderId="22" xfId="0" applyFont="1" applyFill="1" applyBorder="1" applyAlignment="1">
      <alignment horizontal="right" vertical="center" wrapText="1"/>
    </xf>
    <xf numFmtId="0" fontId="68" fillId="0" borderId="21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Alignment="1">
      <alignment horizontal="justify" vertical="justify"/>
    </xf>
    <xf numFmtId="0" fontId="68" fillId="0" borderId="10" xfId="0" applyFont="1" applyFill="1" applyBorder="1" applyAlignment="1">
      <alignment horizontal="justify" vertical="justify"/>
    </xf>
    <xf numFmtId="0" fontId="67" fillId="0" borderId="18" xfId="0" applyFont="1" applyFill="1" applyBorder="1" applyAlignment="1">
      <alignment horizontal="justify" vertical="justify"/>
    </xf>
    <xf numFmtId="0" fontId="68" fillId="0" borderId="87" xfId="0" applyFont="1" applyFill="1" applyBorder="1" applyAlignment="1">
      <alignment vertical="center"/>
    </xf>
    <xf numFmtId="0" fontId="68" fillId="0" borderId="42" xfId="0" applyFont="1" applyFill="1" applyBorder="1" applyAlignment="1">
      <alignment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8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vertical="center"/>
    </xf>
    <xf numFmtId="0" fontId="68" fillId="0" borderId="48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center"/>
    </xf>
    <xf numFmtId="0" fontId="68" fillId="0" borderId="77" xfId="0" applyFont="1" applyFill="1" applyBorder="1" applyAlignment="1">
      <alignment horizontal="right" vertical="center"/>
    </xf>
    <xf numFmtId="0" fontId="68" fillId="0" borderId="21" xfId="0" applyFont="1" applyFill="1" applyBorder="1" applyAlignment="1">
      <alignment vertical="center"/>
    </xf>
    <xf numFmtId="0" fontId="68" fillId="0" borderId="76" xfId="0" applyFont="1" applyFill="1" applyBorder="1" applyAlignment="1">
      <alignment vertical="center"/>
    </xf>
    <xf numFmtId="0" fontId="68" fillId="0" borderId="28" xfId="58" applyFont="1" applyFill="1" applyBorder="1" applyAlignment="1">
      <alignment horizontal="right" vertical="center"/>
    </xf>
    <xf numFmtId="0" fontId="68" fillId="0" borderId="13" xfId="58" applyFont="1" applyFill="1" applyBorder="1" applyAlignment="1">
      <alignment horizontal="right" vertical="center"/>
    </xf>
    <xf numFmtId="0" fontId="68" fillId="0" borderId="23" xfId="0" applyFont="1" applyFill="1" applyBorder="1" applyAlignment="1">
      <alignment horizontal="right"/>
    </xf>
    <xf numFmtId="0" fontId="68" fillId="0" borderId="18" xfId="0" applyFont="1" applyFill="1" applyBorder="1" applyAlignment="1">
      <alignment horizontal="right"/>
    </xf>
    <xf numFmtId="0" fontId="68" fillId="0" borderId="24" xfId="0" applyFont="1" applyFill="1" applyBorder="1" applyAlignment="1">
      <alignment horizontal="right"/>
    </xf>
    <xf numFmtId="0" fontId="68" fillId="0" borderId="57" xfId="0" applyFont="1" applyFill="1" applyBorder="1" applyAlignment="1">
      <alignment horizontal="right"/>
    </xf>
    <xf numFmtId="0" fontId="68" fillId="0" borderId="44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 vertical="center"/>
    </xf>
    <xf numFmtId="0" fontId="68" fillId="0" borderId="28" xfId="0" applyFont="1" applyFill="1" applyBorder="1" applyAlignment="1" quotePrefix="1">
      <alignment horizontal="right" vertical="center"/>
    </xf>
    <xf numFmtId="0" fontId="68" fillId="0" borderId="13" xfId="0" applyFont="1" applyFill="1" applyBorder="1" applyAlignment="1" quotePrefix="1">
      <alignment horizontal="right" vertical="center"/>
    </xf>
    <xf numFmtId="0" fontId="11" fillId="0" borderId="72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67" fillId="0" borderId="15" xfId="0" applyFont="1" applyFill="1" applyBorder="1" applyAlignment="1">
      <alignment horizontal="left" vertical="center"/>
    </xf>
    <xf numFmtId="0" fontId="67" fillId="0" borderId="52" xfId="0" applyFont="1" applyFill="1" applyBorder="1" applyAlignment="1">
      <alignment horizontal="left" vertical="center"/>
    </xf>
    <xf numFmtId="0" fontId="67" fillId="0" borderId="28" xfId="0" applyFont="1" applyFill="1" applyBorder="1" applyAlignment="1">
      <alignment horizontal="left"/>
    </xf>
    <xf numFmtId="0" fontId="67" fillId="0" borderId="2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right"/>
    </xf>
    <xf numFmtId="0" fontId="19" fillId="0" borderId="13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0" fontId="12" fillId="0" borderId="30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/>
    </xf>
    <xf numFmtId="0" fontId="12" fillId="0" borderId="67" xfId="0" applyFont="1" applyFill="1" applyBorder="1" applyAlignment="1">
      <alignment horizontal="left" vertical="center"/>
    </xf>
    <xf numFmtId="0" fontId="12" fillId="0" borderId="20" xfId="34" applyFont="1" applyFill="1" applyBorder="1" applyAlignment="1">
      <alignment horizontal="left" vertical="center"/>
    </xf>
    <xf numFmtId="0" fontId="12" fillId="0" borderId="14" xfId="34" applyFont="1" applyFill="1" applyBorder="1" applyAlignment="1">
      <alignment horizontal="left"/>
    </xf>
    <xf numFmtId="0" fontId="8" fillId="0" borderId="82" xfId="34" applyFont="1" applyFill="1" applyBorder="1" applyAlignment="1">
      <alignment horizontal="left"/>
    </xf>
    <xf numFmtId="0" fontId="0" fillId="0" borderId="14" xfId="34" applyFont="1" applyFill="1" applyBorder="1" applyAlignment="1">
      <alignment/>
    </xf>
    <xf numFmtId="0" fontId="12" fillId="0" borderId="28" xfId="34" applyFont="1" applyFill="1" applyBorder="1" applyAlignment="1">
      <alignment horizontal="left" vertical="center"/>
    </xf>
    <xf numFmtId="0" fontId="12" fillId="0" borderId="13" xfId="34" applyFont="1" applyFill="1" applyBorder="1" applyAlignment="1">
      <alignment horizontal="left" vertical="center"/>
    </xf>
    <xf numFmtId="0" fontId="8" fillId="0" borderId="33" xfId="34" applyFont="1" applyFill="1" applyBorder="1" applyAlignment="1">
      <alignment horizontal="left" vertical="center"/>
    </xf>
    <xf numFmtId="0" fontId="0" fillId="0" borderId="28" xfId="34" applyFont="1" applyFill="1" applyBorder="1" applyAlignment="1">
      <alignment/>
    </xf>
    <xf numFmtId="0" fontId="0" fillId="0" borderId="13" xfId="34" applyFont="1" applyFill="1" applyBorder="1" applyAlignment="1">
      <alignment/>
    </xf>
    <xf numFmtId="0" fontId="8" fillId="0" borderId="83" xfId="0" applyFont="1" applyFill="1" applyBorder="1" applyAlignment="1">
      <alignment horizontal="left" vertical="center"/>
    </xf>
    <xf numFmtId="0" fontId="0" fillId="0" borderId="62" xfId="34" applyFont="1" applyFill="1" applyBorder="1" applyAlignment="1">
      <alignment vertical="center"/>
    </xf>
    <xf numFmtId="0" fontId="12" fillId="0" borderId="3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12" fillId="0" borderId="85" xfId="0" applyFont="1" applyFill="1" applyBorder="1" applyAlignment="1">
      <alignment/>
    </xf>
    <xf numFmtId="0" fontId="12" fillId="0" borderId="8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12" fillId="0" borderId="17" xfId="55" applyFont="1" applyFill="1" applyBorder="1" applyAlignment="1">
      <alignment/>
      <protection/>
    </xf>
    <xf numFmtId="0" fontId="12" fillId="0" borderId="13" xfId="55" applyFont="1" applyFill="1" applyBorder="1" applyAlignment="1">
      <alignment/>
      <protection/>
    </xf>
    <xf numFmtId="0" fontId="0" fillId="0" borderId="3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12" fillId="0" borderId="69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justify" vertical="center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0" fillId="0" borderId="3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justify"/>
    </xf>
    <xf numFmtId="0" fontId="0" fillId="0" borderId="10" xfId="0" applyFont="1" applyFill="1" applyBorder="1" applyAlignment="1">
      <alignment horizontal="justify" vertical="justify"/>
    </xf>
    <xf numFmtId="0" fontId="8" fillId="0" borderId="18" xfId="0" applyFont="1" applyFill="1" applyBorder="1" applyAlignment="1">
      <alignment horizontal="justify" vertical="justify"/>
    </xf>
    <xf numFmtId="0" fontId="0" fillId="0" borderId="87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30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vertical="center"/>
    </xf>
    <xf numFmtId="15" fontId="7" fillId="32" borderId="3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9" xfId="55" applyFont="1" applyFill="1" applyBorder="1" applyAlignment="1">
      <alignment horizontal="center" vertical="center"/>
      <protection/>
    </xf>
    <xf numFmtId="0" fontId="9" fillId="0" borderId="66" xfId="55" applyFont="1" applyFill="1" applyBorder="1" applyAlignment="1">
      <alignment horizontal="center" vertical="center"/>
      <protection/>
    </xf>
    <xf numFmtId="0" fontId="9" fillId="0" borderId="42" xfId="55" applyFont="1" applyFill="1" applyBorder="1" applyAlignment="1">
      <alignment horizontal="center" vertical="center"/>
      <protection/>
    </xf>
    <xf numFmtId="0" fontId="9" fillId="0" borderId="68" xfId="55" applyFont="1" applyFill="1" applyBorder="1" applyAlignment="1">
      <alignment horizontal="center" vertical="center"/>
      <protection/>
    </xf>
    <xf numFmtId="0" fontId="9" fillId="0" borderId="88" xfId="55" applyFont="1" applyFill="1" applyBorder="1" applyAlignment="1">
      <alignment horizontal="center" vertical="center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27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right"/>
    </xf>
    <xf numFmtId="0" fontId="13" fillId="0" borderId="66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9" fillId="0" borderId="88" xfId="0" applyFont="1" applyFill="1" applyBorder="1" applyAlignment="1">
      <alignment horizontal="right"/>
    </xf>
    <xf numFmtId="0" fontId="9" fillId="0" borderId="89" xfId="0" applyFont="1" applyFill="1" applyBorder="1" applyAlignment="1">
      <alignment horizontal="right"/>
    </xf>
    <xf numFmtId="0" fontId="9" fillId="0" borderId="49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right" vertical="center"/>
    </xf>
    <xf numFmtId="0" fontId="15" fillId="0" borderId="66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horizontal="center" vertical="center"/>
      <protection/>
    </xf>
    <xf numFmtId="0" fontId="13" fillId="0" borderId="2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right"/>
    </xf>
    <xf numFmtId="0" fontId="15" fillId="0" borderId="66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0" xfId="55" applyFont="1" applyFill="1" applyBorder="1" applyAlignment="1">
      <alignment horizontal="center" vertical="center"/>
      <protection/>
    </xf>
    <xf numFmtId="15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5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5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/>
    </xf>
    <xf numFmtId="0" fontId="14" fillId="0" borderId="90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70" fillId="0" borderId="49" xfId="0" applyFont="1" applyFill="1" applyBorder="1" applyAlignment="1">
      <alignment horizontal="right" vertical="center"/>
    </xf>
    <xf numFmtId="0" fontId="70" fillId="0" borderId="66" xfId="0" applyFont="1" applyFill="1" applyBorder="1" applyAlignment="1">
      <alignment horizontal="right" vertical="center"/>
    </xf>
    <xf numFmtId="0" fontId="70" fillId="0" borderId="42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0" fontId="10" fillId="0" borderId="66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/>
    </xf>
    <xf numFmtId="0" fontId="71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904875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1666875</xdr:colOff>
      <xdr:row>2</xdr:row>
      <xdr:rowOff>95250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1143000</xdr:colOff>
      <xdr:row>2</xdr:row>
      <xdr:rowOff>104775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1381125</xdr:colOff>
      <xdr:row>3</xdr:row>
      <xdr:rowOff>19050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971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1</xdr:col>
      <xdr:colOff>381000</xdr:colOff>
      <xdr:row>3</xdr:row>
      <xdr:rowOff>47625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2600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1790700</xdr:colOff>
      <xdr:row>2</xdr:row>
      <xdr:rowOff>114300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8"/>
  <sheetViews>
    <sheetView zoomScalePageLayoutView="0" workbookViewId="0" topLeftCell="A1">
      <selection activeCell="A23" sqref="A23:F23"/>
    </sheetView>
  </sheetViews>
  <sheetFormatPr defaultColWidth="11.421875" defaultRowHeight="12.75"/>
  <cols>
    <col min="1" max="1" width="9.421875" style="0" customWidth="1"/>
    <col min="2" max="2" width="28.00390625" style="0" customWidth="1"/>
    <col min="3" max="5" width="25.7109375" style="0" customWidth="1"/>
    <col min="6" max="6" width="9.57421875" style="0" customWidth="1"/>
  </cols>
  <sheetData>
    <row r="5" ht="12.75">
      <c r="C5" s="667" t="s">
        <v>272</v>
      </c>
    </row>
    <row r="6" ht="12.75">
      <c r="C6" s="667" t="s">
        <v>273</v>
      </c>
    </row>
    <row r="7" ht="12.75">
      <c r="C7" s="667" t="s">
        <v>274</v>
      </c>
    </row>
    <row r="9" spans="2:5" ht="20.25">
      <c r="B9" s="582" t="s">
        <v>261</v>
      </c>
      <c r="C9" s="582"/>
      <c r="D9" s="582"/>
      <c r="E9" s="582"/>
    </row>
    <row r="10" spans="2:5" ht="20.25">
      <c r="B10" s="583" t="s">
        <v>253</v>
      </c>
      <c r="C10" s="583"/>
      <c r="D10" s="583"/>
      <c r="E10" s="583"/>
    </row>
    <row r="11" spans="2:5" ht="20.25">
      <c r="B11" s="488"/>
      <c r="C11" s="488"/>
      <c r="D11" s="488"/>
      <c r="E11" s="488"/>
    </row>
    <row r="12" spans="2:5" ht="60.75" customHeight="1">
      <c r="B12" s="489" t="s">
        <v>254</v>
      </c>
      <c r="C12" s="494" t="s">
        <v>11</v>
      </c>
      <c r="D12" s="494" t="s">
        <v>12</v>
      </c>
      <c r="E12" s="494" t="s">
        <v>262</v>
      </c>
    </row>
    <row r="13" spans="2:5" ht="29.25" customHeight="1">
      <c r="B13" s="490" t="s">
        <v>255</v>
      </c>
      <c r="C13" s="489">
        <v>2445</v>
      </c>
      <c r="D13" s="489">
        <v>18691</v>
      </c>
      <c r="E13" s="489">
        <f>C13+D13</f>
        <v>21136</v>
      </c>
    </row>
    <row r="14" spans="2:5" ht="27" customHeight="1">
      <c r="B14" s="490" t="s">
        <v>256</v>
      </c>
      <c r="C14" s="489">
        <v>37</v>
      </c>
      <c r="D14" s="489">
        <v>15</v>
      </c>
      <c r="E14" s="489">
        <f>C14+D14</f>
        <v>52</v>
      </c>
    </row>
    <row r="15" spans="2:5" ht="27" customHeight="1">
      <c r="B15" s="490" t="s">
        <v>257</v>
      </c>
      <c r="C15" s="491">
        <v>98</v>
      </c>
      <c r="D15" s="491">
        <v>276</v>
      </c>
      <c r="E15" s="489">
        <f>C15+D15</f>
        <v>374</v>
      </c>
    </row>
    <row r="16" spans="2:5" ht="27" customHeight="1">
      <c r="B16" s="490" t="s">
        <v>258</v>
      </c>
      <c r="C16" s="489">
        <v>20</v>
      </c>
      <c r="D16" s="489">
        <v>62</v>
      </c>
      <c r="E16" s="489">
        <f>C16+D16</f>
        <v>82</v>
      </c>
    </row>
    <row r="17" spans="2:5" s="492" customFormat="1" ht="27" customHeight="1">
      <c r="B17" s="493" t="s">
        <v>17</v>
      </c>
      <c r="C17" s="494">
        <f>SUM(C13:C16)</f>
        <v>2600</v>
      </c>
      <c r="D17" s="494">
        <f>SUM(D13:D16)</f>
        <v>19044</v>
      </c>
      <c r="E17" s="494">
        <f>C17+D17</f>
        <v>21644</v>
      </c>
    </row>
    <row r="19" ht="15">
      <c r="B19" s="495"/>
    </row>
    <row r="22" spans="2:5" ht="15">
      <c r="B22" s="496"/>
      <c r="E22" s="497"/>
    </row>
    <row r="23" spans="1:6" ht="15.75">
      <c r="A23" s="579" t="s">
        <v>259</v>
      </c>
      <c r="B23" s="579"/>
      <c r="C23" s="579"/>
      <c r="D23" s="579"/>
      <c r="E23" s="579"/>
      <c r="F23" s="579"/>
    </row>
    <row r="24" spans="1:6" ht="15.75">
      <c r="A24" s="498"/>
      <c r="B24" s="498"/>
      <c r="C24" s="498"/>
      <c r="D24" s="498"/>
      <c r="E24" s="498"/>
      <c r="F24" s="492"/>
    </row>
    <row r="25" spans="1:6" ht="15.75">
      <c r="A25" s="498"/>
      <c r="B25" s="498"/>
      <c r="C25" s="498"/>
      <c r="D25" s="498"/>
      <c r="E25" s="498"/>
      <c r="F25" s="492"/>
    </row>
    <row r="26" spans="1:6" ht="15.75">
      <c r="A26" s="580" t="s">
        <v>260</v>
      </c>
      <c r="B26" s="580"/>
      <c r="C26" s="580"/>
      <c r="D26" s="580"/>
      <c r="E26" s="580"/>
      <c r="F26" s="580"/>
    </row>
    <row r="27" spans="1:6" ht="15.75">
      <c r="A27" s="580" t="s">
        <v>269</v>
      </c>
      <c r="B27" s="580"/>
      <c r="C27" s="580"/>
      <c r="D27" s="580"/>
      <c r="E27" s="580"/>
      <c r="F27" s="580"/>
    </row>
    <row r="28" spans="1:6" ht="15.75">
      <c r="A28" s="581" t="s">
        <v>270</v>
      </c>
      <c r="B28" s="581"/>
      <c r="C28" s="581"/>
      <c r="D28" s="581"/>
      <c r="E28" s="581"/>
      <c r="F28" s="581"/>
    </row>
  </sheetData>
  <sheetProtection/>
  <mergeCells count="6">
    <mergeCell ref="A23:F23"/>
    <mergeCell ref="A26:F26"/>
    <mergeCell ref="A27:F27"/>
    <mergeCell ref="A28:F28"/>
    <mergeCell ref="B9:E9"/>
    <mergeCell ref="B10:E10"/>
  </mergeCells>
  <printOptions/>
  <pageMargins left="0.31496062992125984" right="0.31496062992125984" top="0.5511811023622047" bottom="0.551181102362204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28"/>
  <sheetViews>
    <sheetView zoomScalePageLayoutView="0" workbookViewId="0" topLeftCell="A12">
      <selection activeCell="B18" sqref="B18:C18"/>
    </sheetView>
  </sheetViews>
  <sheetFormatPr defaultColWidth="11.421875" defaultRowHeight="12.75"/>
  <cols>
    <col min="1" max="1" width="9.421875" style="0" customWidth="1"/>
    <col min="2" max="2" width="28.00390625" style="0" customWidth="1"/>
    <col min="3" max="3" width="26.00390625" style="0" customWidth="1"/>
    <col min="4" max="4" width="22.00390625" style="0" customWidth="1"/>
    <col min="5" max="5" width="21.421875" style="0" customWidth="1"/>
  </cols>
  <sheetData>
    <row r="8" spans="2:5" ht="20.25">
      <c r="B8" s="582" t="s">
        <v>264</v>
      </c>
      <c r="C8" s="582"/>
      <c r="D8" s="582"/>
      <c r="E8" s="582"/>
    </row>
    <row r="9" spans="2:5" ht="20.25">
      <c r="B9" s="583" t="s">
        <v>253</v>
      </c>
      <c r="C9" s="583"/>
      <c r="D9" s="583"/>
      <c r="E9" s="583"/>
    </row>
    <row r="10" spans="2:5" ht="20.25">
      <c r="B10" s="488"/>
      <c r="C10" s="488"/>
      <c r="D10" s="488"/>
      <c r="E10" s="488"/>
    </row>
    <row r="11" spans="2:5" ht="75.75" customHeight="1">
      <c r="B11" s="489" t="s">
        <v>254</v>
      </c>
      <c r="C11" s="505" t="s">
        <v>265</v>
      </c>
      <c r="D11" s="505" t="s">
        <v>266</v>
      </c>
      <c r="E11" s="489" t="s">
        <v>267</v>
      </c>
    </row>
    <row r="12" spans="2:5" ht="29.25" customHeight="1">
      <c r="B12" s="490" t="s">
        <v>255</v>
      </c>
      <c r="C12" s="489">
        <v>21136</v>
      </c>
      <c r="D12" s="489">
        <v>21243</v>
      </c>
      <c r="E12" s="489">
        <f>C12-D12</f>
        <v>-107</v>
      </c>
    </row>
    <row r="13" spans="2:5" ht="27" customHeight="1">
      <c r="B13" s="490" t="s">
        <v>256</v>
      </c>
      <c r="C13" s="489">
        <v>52</v>
      </c>
      <c r="D13" s="489">
        <v>43</v>
      </c>
      <c r="E13" s="489">
        <f>C13-D13</f>
        <v>9</v>
      </c>
    </row>
    <row r="14" spans="2:5" ht="27" customHeight="1">
      <c r="B14" s="490" t="s">
        <v>257</v>
      </c>
      <c r="C14" s="491">
        <v>374</v>
      </c>
      <c r="D14" s="491">
        <v>609</v>
      </c>
      <c r="E14" s="489">
        <f>C14-D14</f>
        <v>-235</v>
      </c>
    </row>
    <row r="15" spans="2:5" ht="27" customHeight="1">
      <c r="B15" s="490" t="s">
        <v>258</v>
      </c>
      <c r="C15" s="489">
        <v>82</v>
      </c>
      <c r="D15" s="489">
        <v>105</v>
      </c>
      <c r="E15" s="489">
        <f>C15-D15</f>
        <v>-23</v>
      </c>
    </row>
    <row r="16" spans="2:5" s="492" customFormat="1" ht="27" customHeight="1">
      <c r="B16" s="493" t="s">
        <v>17</v>
      </c>
      <c r="C16" s="494">
        <f>SUM(C12:C15)</f>
        <v>21644</v>
      </c>
      <c r="D16" s="494">
        <f>SUM(D12:D15)</f>
        <v>22000</v>
      </c>
      <c r="E16" s="494">
        <f>SUM(E12:E15)</f>
        <v>-356</v>
      </c>
    </row>
    <row r="18" ht="15">
      <c r="B18" s="495" t="s">
        <v>268</v>
      </c>
    </row>
    <row r="21" spans="2:5" ht="15">
      <c r="B21" s="496"/>
      <c r="D21" s="497"/>
      <c r="E21" s="506"/>
    </row>
    <row r="22" spans="1:6" ht="15.75">
      <c r="A22" s="579" t="s">
        <v>259</v>
      </c>
      <c r="B22" s="579"/>
      <c r="C22" s="579"/>
      <c r="D22" s="579"/>
      <c r="E22" s="579"/>
      <c r="F22" s="579"/>
    </row>
    <row r="23" spans="1:6" ht="15.75">
      <c r="A23" s="498"/>
      <c r="B23" s="498"/>
      <c r="C23" s="498"/>
      <c r="D23" s="498"/>
      <c r="E23" s="498"/>
      <c r="F23" s="492"/>
    </row>
    <row r="24" spans="1:6" ht="15.75">
      <c r="A24" s="498"/>
      <c r="B24" s="498"/>
      <c r="C24" s="498"/>
      <c r="D24" s="498"/>
      <c r="E24" s="498"/>
      <c r="F24" s="492"/>
    </row>
    <row r="26" spans="1:6" ht="15.75">
      <c r="A26" s="580" t="s">
        <v>260</v>
      </c>
      <c r="B26" s="580"/>
      <c r="C26" s="580"/>
      <c r="D26" s="580"/>
      <c r="E26" s="580"/>
      <c r="F26" s="580"/>
    </row>
    <row r="27" spans="1:6" ht="15.75">
      <c r="A27" s="580" t="s">
        <v>269</v>
      </c>
      <c r="B27" s="580"/>
      <c r="C27" s="580"/>
      <c r="D27" s="580"/>
      <c r="E27" s="580"/>
      <c r="F27" s="580"/>
    </row>
    <row r="28" spans="1:6" ht="15.75">
      <c r="A28" s="581" t="s">
        <v>270</v>
      </c>
      <c r="B28" s="581"/>
      <c r="C28" s="581"/>
      <c r="D28" s="581"/>
      <c r="E28" s="581"/>
      <c r="F28" s="581"/>
    </row>
  </sheetData>
  <sheetProtection/>
  <mergeCells count="6">
    <mergeCell ref="A26:F26"/>
    <mergeCell ref="A27:F27"/>
    <mergeCell ref="A28:F28"/>
    <mergeCell ref="A22:F22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92"/>
  <sheetViews>
    <sheetView tabSelected="1" zoomScale="96" zoomScaleNormal="96" zoomScaleSheetLayoutView="110" workbookViewId="0" topLeftCell="A404">
      <selection activeCell="M443" sqref="M443"/>
    </sheetView>
  </sheetViews>
  <sheetFormatPr defaultColWidth="11.421875" defaultRowHeight="12.75"/>
  <cols>
    <col min="1" max="1" width="39.421875" style="206" customWidth="1"/>
    <col min="2" max="2" width="41.7109375" style="86" customWidth="1"/>
    <col min="3" max="3" width="12.00390625" style="86" customWidth="1"/>
    <col min="4" max="15" width="6.28125" style="86" customWidth="1"/>
    <col min="16" max="52" width="11.421875" style="85" customWidth="1"/>
    <col min="53" max="16384" width="11.421875" style="86" customWidth="1"/>
  </cols>
  <sheetData>
    <row r="1" spans="1:15" ht="18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ht="15">
      <c r="A2" s="169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0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654" t="s">
        <v>208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8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4.25" customHeight="1">
      <c r="A6" s="274" t="s">
        <v>271</v>
      </c>
      <c r="B6" s="174"/>
      <c r="C6" s="657" t="s">
        <v>145</v>
      </c>
      <c r="D6" s="658"/>
      <c r="E6" s="659"/>
      <c r="F6" s="19"/>
      <c r="G6" s="649" t="s">
        <v>0</v>
      </c>
      <c r="H6" s="649"/>
      <c r="I6" s="649"/>
      <c r="J6" s="649"/>
      <c r="K6" s="649"/>
      <c r="L6" s="649"/>
      <c r="M6" s="649"/>
      <c r="N6" s="649"/>
      <c r="O6" s="172"/>
    </row>
    <row r="7" spans="1:15" ht="12.75" customHeight="1">
      <c r="A7" s="20"/>
      <c r="B7" s="175"/>
      <c r="C7" s="48" t="s">
        <v>1</v>
      </c>
      <c r="D7" s="655" t="s">
        <v>2</v>
      </c>
      <c r="E7" s="655"/>
      <c r="F7" s="31"/>
      <c r="G7" s="655" t="s">
        <v>1</v>
      </c>
      <c r="H7" s="655"/>
      <c r="I7" s="655" t="s">
        <v>2</v>
      </c>
      <c r="J7" s="655"/>
      <c r="K7" s="656" t="s">
        <v>3</v>
      </c>
      <c r="L7" s="656"/>
      <c r="M7" s="655" t="s">
        <v>4</v>
      </c>
      <c r="N7" s="655"/>
      <c r="O7" s="172"/>
    </row>
    <row r="8" spans="1:15" ht="14.25" customHeight="1">
      <c r="A8" s="173"/>
      <c r="B8" s="174"/>
      <c r="C8" s="578"/>
      <c r="D8" s="650"/>
      <c r="E8" s="651"/>
      <c r="F8" s="176"/>
      <c r="G8" s="646">
        <v>43570</v>
      </c>
      <c r="H8" s="647"/>
      <c r="I8" s="648"/>
      <c r="J8" s="649"/>
      <c r="K8" s="648"/>
      <c r="L8" s="649"/>
      <c r="M8" s="648"/>
      <c r="N8" s="649"/>
      <c r="O8" s="174"/>
    </row>
    <row r="9" spans="1:15" ht="14.25" customHeight="1">
      <c r="A9" s="173"/>
      <c r="B9" s="174"/>
      <c r="C9" s="224"/>
      <c r="D9" s="224"/>
      <c r="E9" s="224"/>
      <c r="F9" s="225"/>
      <c r="G9" s="226"/>
      <c r="H9" s="227"/>
      <c r="I9" s="226"/>
      <c r="J9" s="227"/>
      <c r="K9" s="228"/>
      <c r="L9" s="229"/>
      <c r="M9" s="226"/>
      <c r="N9" s="227"/>
      <c r="O9" s="174"/>
    </row>
    <row r="10" spans="1:15" ht="14.25" customHeight="1" thickBot="1">
      <c r="A10" s="645" t="s">
        <v>150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</row>
    <row r="11" spans="1:15" ht="13.5" thickBot="1">
      <c r="A11" s="600" t="s">
        <v>5</v>
      </c>
      <c r="B11" s="600"/>
      <c r="C11" s="600"/>
      <c r="D11" s="600"/>
      <c r="E11" s="600"/>
      <c r="F11" s="600"/>
      <c r="G11" s="598" t="s">
        <v>6</v>
      </c>
      <c r="H11" s="598"/>
      <c r="I11" s="598"/>
      <c r="J11" s="598"/>
      <c r="K11" s="598"/>
      <c r="L11" s="598"/>
      <c r="M11" s="598"/>
      <c r="N11" s="598"/>
      <c r="O11" s="598"/>
    </row>
    <row r="12" spans="1:15" ht="13.5" thickBot="1">
      <c r="A12" s="35" t="s">
        <v>7</v>
      </c>
      <c r="B12" s="62" t="s">
        <v>40</v>
      </c>
      <c r="C12" s="35" t="s">
        <v>9</v>
      </c>
      <c r="D12" s="599" t="s">
        <v>10</v>
      </c>
      <c r="E12" s="599"/>
      <c r="F12" s="599"/>
      <c r="G12" s="599" t="s">
        <v>11</v>
      </c>
      <c r="H12" s="599"/>
      <c r="I12" s="599"/>
      <c r="J12" s="599" t="s">
        <v>12</v>
      </c>
      <c r="K12" s="599"/>
      <c r="L12" s="599"/>
      <c r="M12" s="599" t="s">
        <v>13</v>
      </c>
      <c r="N12" s="599"/>
      <c r="O12" s="599"/>
    </row>
    <row r="13" spans="1:15" ht="13.5" thickBot="1">
      <c r="A13" s="35" t="s">
        <v>14</v>
      </c>
      <c r="B13" s="33"/>
      <c r="C13" s="33"/>
      <c r="D13" s="47" t="s">
        <v>15</v>
      </c>
      <c r="E13" s="47" t="s">
        <v>16</v>
      </c>
      <c r="F13" s="164" t="s">
        <v>17</v>
      </c>
      <c r="G13" s="47" t="s">
        <v>15</v>
      </c>
      <c r="H13" s="47" t="s">
        <v>16</v>
      </c>
      <c r="I13" s="47" t="s">
        <v>17</v>
      </c>
      <c r="J13" s="47" t="s">
        <v>15</v>
      </c>
      <c r="K13" s="47" t="s">
        <v>16</v>
      </c>
      <c r="L13" s="47" t="s">
        <v>17</v>
      </c>
      <c r="M13" s="34" t="s">
        <v>15</v>
      </c>
      <c r="N13" s="34" t="s">
        <v>16</v>
      </c>
      <c r="O13" s="34" t="s">
        <v>17</v>
      </c>
    </row>
    <row r="14" spans="1:15" ht="12.75">
      <c r="A14" s="507" t="s">
        <v>197</v>
      </c>
      <c r="B14" s="508" t="s">
        <v>19</v>
      </c>
      <c r="C14" s="509" t="s">
        <v>20</v>
      </c>
      <c r="D14" s="71">
        <v>0</v>
      </c>
      <c r="E14" s="407">
        <v>0</v>
      </c>
      <c r="F14" s="177">
        <f>D14+E14</f>
        <v>0</v>
      </c>
      <c r="G14" s="71">
        <v>0</v>
      </c>
      <c r="H14" s="72">
        <v>0</v>
      </c>
      <c r="I14" s="177">
        <f>G14+H14</f>
        <v>0</v>
      </c>
      <c r="J14" s="71">
        <v>251</v>
      </c>
      <c r="K14" s="72">
        <v>286</v>
      </c>
      <c r="L14" s="177">
        <f>J14+K14</f>
        <v>537</v>
      </c>
      <c r="M14" s="70">
        <f>SUM(G14,J14)</f>
        <v>251</v>
      </c>
      <c r="N14" s="59">
        <f>SUM(H14,K14)</f>
        <v>286</v>
      </c>
      <c r="O14" s="178">
        <f>M14+N14</f>
        <v>537</v>
      </c>
    </row>
    <row r="15" spans="1:15" ht="12.75">
      <c r="A15" s="507" t="s">
        <v>190</v>
      </c>
      <c r="B15" s="508" t="s">
        <v>19</v>
      </c>
      <c r="C15" s="510" t="s">
        <v>20</v>
      </c>
      <c r="D15" s="179">
        <v>66</v>
      </c>
      <c r="E15" s="180">
        <v>72</v>
      </c>
      <c r="F15" s="122">
        <f aca="true" t="shared" si="0" ref="F15:F31">D15+E15</f>
        <v>138</v>
      </c>
      <c r="G15" s="179">
        <v>65</v>
      </c>
      <c r="H15" s="59">
        <v>55</v>
      </c>
      <c r="I15" s="122">
        <f aca="true" t="shared" si="1" ref="I15:I31">G15+H15</f>
        <v>120</v>
      </c>
      <c r="J15" s="179">
        <v>196</v>
      </c>
      <c r="K15" s="59">
        <v>174</v>
      </c>
      <c r="L15" s="122">
        <f aca="true" t="shared" si="2" ref="L15:L31">J15+K15</f>
        <v>370</v>
      </c>
      <c r="M15" s="70">
        <f aca="true" t="shared" si="3" ref="M15:M31">SUM(G15,J15)</f>
        <v>261</v>
      </c>
      <c r="N15" s="59">
        <f aca="true" t="shared" si="4" ref="N15:N31">SUM(H15,K15)</f>
        <v>229</v>
      </c>
      <c r="O15" s="178">
        <f aca="true" t="shared" si="5" ref="O15:O31">M15+N15</f>
        <v>490</v>
      </c>
    </row>
    <row r="16" spans="1:15" ht="12.75">
      <c r="A16" s="511" t="s">
        <v>200</v>
      </c>
      <c r="B16" s="512" t="s">
        <v>19</v>
      </c>
      <c r="C16" s="513" t="s">
        <v>20</v>
      </c>
      <c r="D16" s="179">
        <v>0</v>
      </c>
      <c r="E16" s="180">
        <v>0</v>
      </c>
      <c r="F16" s="122">
        <f t="shared" si="0"/>
        <v>0</v>
      </c>
      <c r="G16" s="179">
        <v>0</v>
      </c>
      <c r="H16" s="59">
        <v>0</v>
      </c>
      <c r="I16" s="122">
        <f t="shared" si="1"/>
        <v>0</v>
      </c>
      <c r="J16" s="179">
        <v>286</v>
      </c>
      <c r="K16" s="59">
        <v>275</v>
      </c>
      <c r="L16" s="122">
        <f t="shared" si="2"/>
        <v>561</v>
      </c>
      <c r="M16" s="70">
        <f t="shared" si="3"/>
        <v>286</v>
      </c>
      <c r="N16" s="59">
        <f t="shared" si="4"/>
        <v>275</v>
      </c>
      <c r="O16" s="178">
        <f t="shared" si="5"/>
        <v>561</v>
      </c>
    </row>
    <row r="17" spans="1:15" ht="12.75">
      <c r="A17" s="511" t="s">
        <v>191</v>
      </c>
      <c r="B17" s="512" t="s">
        <v>19</v>
      </c>
      <c r="C17" s="513" t="s">
        <v>20</v>
      </c>
      <c r="D17" s="179">
        <v>66</v>
      </c>
      <c r="E17" s="180">
        <v>84</v>
      </c>
      <c r="F17" s="122">
        <f t="shared" si="0"/>
        <v>150</v>
      </c>
      <c r="G17" s="179">
        <v>80</v>
      </c>
      <c r="H17" s="59">
        <v>63</v>
      </c>
      <c r="I17" s="122">
        <f t="shared" si="1"/>
        <v>143</v>
      </c>
      <c r="J17" s="179">
        <v>209</v>
      </c>
      <c r="K17" s="59">
        <v>182</v>
      </c>
      <c r="L17" s="122">
        <f t="shared" si="2"/>
        <v>391</v>
      </c>
      <c r="M17" s="70">
        <f t="shared" si="3"/>
        <v>289</v>
      </c>
      <c r="N17" s="59">
        <f t="shared" si="4"/>
        <v>245</v>
      </c>
      <c r="O17" s="178">
        <f t="shared" si="5"/>
        <v>534</v>
      </c>
    </row>
    <row r="18" spans="1:15" ht="12.75">
      <c r="A18" s="511" t="s">
        <v>201</v>
      </c>
      <c r="B18" s="512" t="s">
        <v>19</v>
      </c>
      <c r="C18" s="513" t="s">
        <v>20</v>
      </c>
      <c r="D18" s="179">
        <v>0</v>
      </c>
      <c r="E18" s="180">
        <v>0</v>
      </c>
      <c r="F18" s="122">
        <f t="shared" si="0"/>
        <v>0</v>
      </c>
      <c r="G18" s="179">
        <v>0</v>
      </c>
      <c r="H18" s="59">
        <v>0</v>
      </c>
      <c r="I18" s="122">
        <f t="shared" si="1"/>
        <v>0</v>
      </c>
      <c r="J18" s="179">
        <v>53</v>
      </c>
      <c r="K18" s="59">
        <v>97</v>
      </c>
      <c r="L18" s="122">
        <f t="shared" si="2"/>
        <v>150</v>
      </c>
      <c r="M18" s="70">
        <f t="shared" si="3"/>
        <v>53</v>
      </c>
      <c r="N18" s="59">
        <f t="shared" si="4"/>
        <v>97</v>
      </c>
      <c r="O18" s="178">
        <f t="shared" si="5"/>
        <v>150</v>
      </c>
    </row>
    <row r="19" spans="1:15" ht="12.75">
      <c r="A19" s="511" t="s">
        <v>22</v>
      </c>
      <c r="B19" s="512" t="s">
        <v>19</v>
      </c>
      <c r="C19" s="513" t="s">
        <v>20</v>
      </c>
      <c r="D19" s="179">
        <v>65</v>
      </c>
      <c r="E19" s="180">
        <v>29</v>
      </c>
      <c r="F19" s="122">
        <f t="shared" si="0"/>
        <v>94</v>
      </c>
      <c r="G19" s="179">
        <v>26</v>
      </c>
      <c r="H19" s="59">
        <v>62</v>
      </c>
      <c r="I19" s="122">
        <f t="shared" si="1"/>
        <v>88</v>
      </c>
      <c r="J19" s="179">
        <v>178</v>
      </c>
      <c r="K19" s="59">
        <v>336</v>
      </c>
      <c r="L19" s="122">
        <f t="shared" si="2"/>
        <v>514</v>
      </c>
      <c r="M19" s="70">
        <f t="shared" si="3"/>
        <v>204</v>
      </c>
      <c r="N19" s="59">
        <f t="shared" si="4"/>
        <v>398</v>
      </c>
      <c r="O19" s="178">
        <f t="shared" si="5"/>
        <v>602</v>
      </c>
    </row>
    <row r="20" spans="1:15" ht="12.75">
      <c r="A20" s="511" t="s">
        <v>182</v>
      </c>
      <c r="B20" s="512" t="s">
        <v>19</v>
      </c>
      <c r="C20" s="513" t="s">
        <v>20</v>
      </c>
      <c r="D20" s="179">
        <v>4</v>
      </c>
      <c r="E20" s="180">
        <v>16</v>
      </c>
      <c r="F20" s="122">
        <f t="shared" si="0"/>
        <v>20</v>
      </c>
      <c r="G20" s="179">
        <v>16</v>
      </c>
      <c r="H20" s="59">
        <v>4</v>
      </c>
      <c r="I20" s="122">
        <f t="shared" si="1"/>
        <v>20</v>
      </c>
      <c r="J20" s="179">
        <v>125</v>
      </c>
      <c r="K20" s="59">
        <v>18</v>
      </c>
      <c r="L20" s="122">
        <f t="shared" si="2"/>
        <v>143</v>
      </c>
      <c r="M20" s="70">
        <f t="shared" si="3"/>
        <v>141</v>
      </c>
      <c r="N20" s="59">
        <f t="shared" si="4"/>
        <v>22</v>
      </c>
      <c r="O20" s="178">
        <f t="shared" si="5"/>
        <v>163</v>
      </c>
    </row>
    <row r="21" spans="1:15" ht="12.75">
      <c r="A21" s="511" t="s">
        <v>23</v>
      </c>
      <c r="B21" s="512" t="s">
        <v>19</v>
      </c>
      <c r="C21" s="513" t="s">
        <v>20</v>
      </c>
      <c r="D21" s="179">
        <v>3</v>
      </c>
      <c r="E21" s="180">
        <v>23</v>
      </c>
      <c r="F21" s="122">
        <f t="shared" si="0"/>
        <v>26</v>
      </c>
      <c r="G21" s="179">
        <v>22</v>
      </c>
      <c r="H21" s="59">
        <v>3</v>
      </c>
      <c r="I21" s="122">
        <f t="shared" si="1"/>
        <v>25</v>
      </c>
      <c r="J21" s="179">
        <v>264</v>
      </c>
      <c r="K21" s="59">
        <v>65</v>
      </c>
      <c r="L21" s="122">
        <f t="shared" si="2"/>
        <v>329</v>
      </c>
      <c r="M21" s="70">
        <f t="shared" si="3"/>
        <v>286</v>
      </c>
      <c r="N21" s="59">
        <f t="shared" si="4"/>
        <v>68</v>
      </c>
      <c r="O21" s="178">
        <f t="shared" si="5"/>
        <v>354</v>
      </c>
    </row>
    <row r="22" spans="1:15" ht="12.75">
      <c r="A22" s="511" t="s">
        <v>24</v>
      </c>
      <c r="B22" s="512" t="s">
        <v>153</v>
      </c>
      <c r="C22" s="513" t="s">
        <v>20</v>
      </c>
      <c r="D22" s="179">
        <v>13</v>
      </c>
      <c r="E22" s="180">
        <v>10</v>
      </c>
      <c r="F22" s="122">
        <f t="shared" si="0"/>
        <v>23</v>
      </c>
      <c r="G22" s="179">
        <v>8</v>
      </c>
      <c r="H22" s="59">
        <v>13</v>
      </c>
      <c r="I22" s="122">
        <f t="shared" si="1"/>
        <v>21</v>
      </c>
      <c r="J22" s="179">
        <v>74</v>
      </c>
      <c r="K22" s="59">
        <v>128</v>
      </c>
      <c r="L22" s="122">
        <f t="shared" si="2"/>
        <v>202</v>
      </c>
      <c r="M22" s="70">
        <f t="shared" si="3"/>
        <v>82</v>
      </c>
      <c r="N22" s="59">
        <f t="shared" si="4"/>
        <v>141</v>
      </c>
      <c r="O22" s="178">
        <f t="shared" si="5"/>
        <v>223</v>
      </c>
    </row>
    <row r="23" spans="1:15" ht="12.75">
      <c r="A23" s="511" t="s">
        <v>202</v>
      </c>
      <c r="B23" s="512" t="s">
        <v>25</v>
      </c>
      <c r="C23" s="513" t="s">
        <v>20</v>
      </c>
      <c r="D23" s="179">
        <v>0</v>
      </c>
      <c r="E23" s="180">
        <v>0</v>
      </c>
      <c r="F23" s="122">
        <f t="shared" si="0"/>
        <v>0</v>
      </c>
      <c r="G23" s="179">
        <v>0</v>
      </c>
      <c r="H23" s="59">
        <v>0</v>
      </c>
      <c r="I23" s="122">
        <f t="shared" si="1"/>
        <v>0</v>
      </c>
      <c r="J23" s="179">
        <v>444</v>
      </c>
      <c r="K23" s="59">
        <v>106</v>
      </c>
      <c r="L23" s="122">
        <f t="shared" si="2"/>
        <v>550</v>
      </c>
      <c r="M23" s="70">
        <f t="shared" si="3"/>
        <v>444</v>
      </c>
      <c r="N23" s="59">
        <f t="shared" si="4"/>
        <v>106</v>
      </c>
      <c r="O23" s="178">
        <f t="shared" si="5"/>
        <v>550</v>
      </c>
    </row>
    <row r="24" spans="1:15" ht="12.75">
      <c r="A24" s="511" t="s">
        <v>26</v>
      </c>
      <c r="B24" s="512" t="s">
        <v>25</v>
      </c>
      <c r="C24" s="513" t="s">
        <v>20</v>
      </c>
      <c r="D24" s="179">
        <v>34</v>
      </c>
      <c r="E24" s="180">
        <v>132</v>
      </c>
      <c r="F24" s="122">
        <f t="shared" si="0"/>
        <v>166</v>
      </c>
      <c r="G24" s="179">
        <v>123</v>
      </c>
      <c r="H24" s="59">
        <v>33</v>
      </c>
      <c r="I24" s="122">
        <f t="shared" si="1"/>
        <v>156</v>
      </c>
      <c r="J24" s="179">
        <v>480</v>
      </c>
      <c r="K24" s="59">
        <v>111</v>
      </c>
      <c r="L24" s="122">
        <f t="shared" si="2"/>
        <v>591</v>
      </c>
      <c r="M24" s="70">
        <f t="shared" si="3"/>
        <v>603</v>
      </c>
      <c r="N24" s="59">
        <f t="shared" si="4"/>
        <v>144</v>
      </c>
      <c r="O24" s="178">
        <f t="shared" si="5"/>
        <v>747</v>
      </c>
    </row>
    <row r="25" spans="1:15" ht="12.75">
      <c r="A25" s="511" t="s">
        <v>27</v>
      </c>
      <c r="B25" s="512" t="s">
        <v>168</v>
      </c>
      <c r="C25" s="513" t="s">
        <v>20</v>
      </c>
      <c r="D25" s="179">
        <v>0</v>
      </c>
      <c r="E25" s="180">
        <v>0</v>
      </c>
      <c r="F25" s="122">
        <f t="shared" si="0"/>
        <v>0</v>
      </c>
      <c r="G25" s="179">
        <v>0</v>
      </c>
      <c r="H25" s="59">
        <v>1</v>
      </c>
      <c r="I25" s="122">
        <f t="shared" si="1"/>
        <v>1</v>
      </c>
      <c r="J25" s="179">
        <v>39</v>
      </c>
      <c r="K25" s="59">
        <v>6</v>
      </c>
      <c r="L25" s="122">
        <f t="shared" si="2"/>
        <v>45</v>
      </c>
      <c r="M25" s="70">
        <f t="shared" si="3"/>
        <v>39</v>
      </c>
      <c r="N25" s="59">
        <f t="shared" si="4"/>
        <v>7</v>
      </c>
      <c r="O25" s="178">
        <f t="shared" si="5"/>
        <v>46</v>
      </c>
    </row>
    <row r="26" spans="1:15" ht="12.75">
      <c r="A26" s="511" t="s">
        <v>28</v>
      </c>
      <c r="B26" s="512" t="s">
        <v>168</v>
      </c>
      <c r="C26" s="513" t="s">
        <v>20</v>
      </c>
      <c r="D26" s="179">
        <v>0</v>
      </c>
      <c r="E26" s="180">
        <v>0</v>
      </c>
      <c r="F26" s="122">
        <f t="shared" si="0"/>
        <v>0</v>
      </c>
      <c r="G26" s="179">
        <v>0</v>
      </c>
      <c r="H26" s="59">
        <v>0</v>
      </c>
      <c r="I26" s="122">
        <f t="shared" si="1"/>
        <v>0</v>
      </c>
      <c r="J26" s="179">
        <v>22</v>
      </c>
      <c r="K26" s="59">
        <v>26</v>
      </c>
      <c r="L26" s="122">
        <f t="shared" si="2"/>
        <v>48</v>
      </c>
      <c r="M26" s="70">
        <f t="shared" si="3"/>
        <v>22</v>
      </c>
      <c r="N26" s="59">
        <f t="shared" si="4"/>
        <v>26</v>
      </c>
      <c r="O26" s="178">
        <f t="shared" si="5"/>
        <v>48</v>
      </c>
    </row>
    <row r="27" spans="1:15" ht="12.75">
      <c r="A27" s="511" t="s">
        <v>203</v>
      </c>
      <c r="B27" s="512" t="s">
        <v>167</v>
      </c>
      <c r="C27" s="513" t="s">
        <v>20</v>
      </c>
      <c r="D27" s="179">
        <v>0</v>
      </c>
      <c r="E27" s="180">
        <v>0</v>
      </c>
      <c r="F27" s="122">
        <f>D27+E27</f>
        <v>0</v>
      </c>
      <c r="G27" s="179">
        <v>0</v>
      </c>
      <c r="H27" s="59">
        <v>0</v>
      </c>
      <c r="I27" s="122">
        <f t="shared" si="1"/>
        <v>0</v>
      </c>
      <c r="J27" s="179">
        <v>1</v>
      </c>
      <c r="K27" s="59">
        <v>0</v>
      </c>
      <c r="L27" s="122">
        <f t="shared" si="2"/>
        <v>1</v>
      </c>
      <c r="M27" s="70">
        <f t="shared" si="3"/>
        <v>1</v>
      </c>
      <c r="N27" s="59">
        <f t="shared" si="4"/>
        <v>0</v>
      </c>
      <c r="O27" s="178">
        <f t="shared" si="5"/>
        <v>1</v>
      </c>
    </row>
    <row r="28" spans="1:15" ht="12.75">
      <c r="A28" s="514" t="s">
        <v>192</v>
      </c>
      <c r="B28" s="512" t="s">
        <v>167</v>
      </c>
      <c r="C28" s="513" t="s">
        <v>20</v>
      </c>
      <c r="D28" s="179">
        <v>0</v>
      </c>
      <c r="E28" s="181">
        <v>0</v>
      </c>
      <c r="F28" s="122">
        <f t="shared" si="0"/>
        <v>0</v>
      </c>
      <c r="G28" s="182">
        <v>0</v>
      </c>
      <c r="H28" s="60">
        <v>0</v>
      </c>
      <c r="I28" s="122">
        <f t="shared" si="1"/>
        <v>0</v>
      </c>
      <c r="J28" s="182">
        <v>10</v>
      </c>
      <c r="K28" s="60">
        <v>7</v>
      </c>
      <c r="L28" s="122">
        <f t="shared" si="2"/>
        <v>17</v>
      </c>
      <c r="M28" s="70">
        <f t="shared" si="3"/>
        <v>10</v>
      </c>
      <c r="N28" s="59">
        <f t="shared" si="4"/>
        <v>7</v>
      </c>
      <c r="O28" s="178">
        <f t="shared" si="5"/>
        <v>17</v>
      </c>
    </row>
    <row r="29" spans="1:15" ht="12.75">
      <c r="A29" s="514" t="s">
        <v>188</v>
      </c>
      <c r="B29" s="515" t="s">
        <v>189</v>
      </c>
      <c r="C29" s="513" t="s">
        <v>20</v>
      </c>
      <c r="D29" s="117">
        <v>0</v>
      </c>
      <c r="E29" s="183">
        <v>0</v>
      </c>
      <c r="F29" s="122">
        <f t="shared" si="0"/>
        <v>0</v>
      </c>
      <c r="G29" s="119">
        <v>3</v>
      </c>
      <c r="H29" s="120">
        <v>0</v>
      </c>
      <c r="I29" s="122">
        <f t="shared" si="1"/>
        <v>3</v>
      </c>
      <c r="J29" s="119">
        <v>37</v>
      </c>
      <c r="K29" s="120">
        <v>14</v>
      </c>
      <c r="L29" s="122">
        <f t="shared" si="2"/>
        <v>51</v>
      </c>
      <c r="M29" s="70">
        <f t="shared" si="3"/>
        <v>40</v>
      </c>
      <c r="N29" s="59">
        <f t="shared" si="4"/>
        <v>14</v>
      </c>
      <c r="O29" s="178">
        <f t="shared" si="5"/>
        <v>54</v>
      </c>
    </row>
    <row r="30" spans="1:15" ht="13.5" customHeight="1">
      <c r="A30" s="514" t="s">
        <v>137</v>
      </c>
      <c r="B30" s="515" t="s">
        <v>149</v>
      </c>
      <c r="C30" s="513" t="s">
        <v>20</v>
      </c>
      <c r="D30" s="117">
        <v>0</v>
      </c>
      <c r="E30" s="183">
        <v>0</v>
      </c>
      <c r="F30" s="122">
        <f t="shared" si="0"/>
        <v>0</v>
      </c>
      <c r="G30" s="119">
        <v>0</v>
      </c>
      <c r="H30" s="120">
        <v>0</v>
      </c>
      <c r="I30" s="122">
        <f t="shared" si="1"/>
        <v>0</v>
      </c>
      <c r="J30" s="119">
        <v>13</v>
      </c>
      <c r="K30" s="120">
        <v>35</v>
      </c>
      <c r="L30" s="122">
        <f t="shared" si="2"/>
        <v>48</v>
      </c>
      <c r="M30" s="70">
        <f t="shared" si="3"/>
        <v>13</v>
      </c>
      <c r="N30" s="59">
        <f t="shared" si="4"/>
        <v>35</v>
      </c>
      <c r="O30" s="178">
        <f t="shared" si="5"/>
        <v>48</v>
      </c>
    </row>
    <row r="31" spans="1:15" ht="15.75" customHeight="1" thickBot="1">
      <c r="A31" s="514" t="s">
        <v>29</v>
      </c>
      <c r="B31" s="515" t="s">
        <v>30</v>
      </c>
      <c r="C31" s="513" t="s">
        <v>20</v>
      </c>
      <c r="D31" s="119">
        <v>95</v>
      </c>
      <c r="E31" s="183">
        <v>101</v>
      </c>
      <c r="F31" s="230">
        <f t="shared" si="0"/>
        <v>196</v>
      </c>
      <c r="G31" s="119">
        <v>95</v>
      </c>
      <c r="H31" s="120">
        <v>92</v>
      </c>
      <c r="I31" s="230">
        <f t="shared" si="1"/>
        <v>187</v>
      </c>
      <c r="J31" s="119">
        <v>585</v>
      </c>
      <c r="K31" s="120">
        <v>350</v>
      </c>
      <c r="L31" s="230">
        <f t="shared" si="2"/>
        <v>935</v>
      </c>
      <c r="M31" s="70">
        <f t="shared" si="3"/>
        <v>680</v>
      </c>
      <c r="N31" s="59">
        <f t="shared" si="4"/>
        <v>442</v>
      </c>
      <c r="O31" s="178">
        <f t="shared" si="5"/>
        <v>1122</v>
      </c>
    </row>
    <row r="32" spans="1:15" ht="13.5" thickBot="1">
      <c r="A32" s="610" t="s">
        <v>31</v>
      </c>
      <c r="B32" s="610"/>
      <c r="C32" s="610"/>
      <c r="D32" s="57">
        <f aca="true" t="shared" si="6" ref="D32:O32">SUM(D14:D31)</f>
        <v>346</v>
      </c>
      <c r="E32" s="57">
        <f t="shared" si="6"/>
        <v>467</v>
      </c>
      <c r="F32" s="57">
        <f t="shared" si="6"/>
        <v>813</v>
      </c>
      <c r="G32" s="57">
        <f t="shared" si="6"/>
        <v>438</v>
      </c>
      <c r="H32" s="57">
        <f t="shared" si="6"/>
        <v>326</v>
      </c>
      <c r="I32" s="57">
        <f t="shared" si="6"/>
        <v>764</v>
      </c>
      <c r="J32" s="57">
        <f>SUM(J14:J31)</f>
        <v>3267</v>
      </c>
      <c r="K32" s="57">
        <f t="shared" si="6"/>
        <v>2216</v>
      </c>
      <c r="L32" s="57">
        <f t="shared" si="6"/>
        <v>5483</v>
      </c>
      <c r="M32" s="57">
        <f t="shared" si="6"/>
        <v>3705</v>
      </c>
      <c r="N32" s="57">
        <f t="shared" si="6"/>
        <v>2542</v>
      </c>
      <c r="O32" s="57">
        <f t="shared" si="6"/>
        <v>6247</v>
      </c>
    </row>
    <row r="33" spans="1:15" ht="13.5" thickBot="1">
      <c r="A33" s="13"/>
      <c r="B33" s="13"/>
      <c r="C33" s="1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3.5" thickBot="1">
      <c r="A34" s="164" t="s">
        <v>32</v>
      </c>
      <c r="B34" s="166" t="s">
        <v>8</v>
      </c>
      <c r="C34" s="184" t="s">
        <v>9</v>
      </c>
      <c r="D34" s="47" t="s">
        <v>15</v>
      </c>
      <c r="E34" s="47" t="s">
        <v>16</v>
      </c>
      <c r="F34" s="185" t="s">
        <v>17</v>
      </c>
      <c r="G34" s="47" t="s">
        <v>15</v>
      </c>
      <c r="H34" s="47" t="s">
        <v>16</v>
      </c>
      <c r="I34" s="47" t="s">
        <v>17</v>
      </c>
      <c r="J34" s="47" t="s">
        <v>15</v>
      </c>
      <c r="K34" s="47" t="s">
        <v>16</v>
      </c>
      <c r="L34" s="47" t="s">
        <v>17</v>
      </c>
      <c r="M34" s="89" t="s">
        <v>15</v>
      </c>
      <c r="N34" s="34" t="s">
        <v>16</v>
      </c>
      <c r="O34" s="47" t="s">
        <v>17</v>
      </c>
    </row>
    <row r="35" spans="1:15" ht="10.5" customHeight="1">
      <c r="A35" s="186" t="s">
        <v>215</v>
      </c>
      <c r="B35" s="187" t="s">
        <v>19</v>
      </c>
      <c r="C35" s="188" t="s">
        <v>20</v>
      </c>
      <c r="D35" s="45">
        <v>0</v>
      </c>
      <c r="E35" s="88">
        <v>0</v>
      </c>
      <c r="F35" s="148">
        <f>D35+E35</f>
        <v>0</v>
      </c>
      <c r="G35" s="54">
        <v>0</v>
      </c>
      <c r="H35" s="147">
        <v>0</v>
      </c>
      <c r="I35" s="148">
        <f aca="true" t="shared" si="7" ref="I35:I53">SUM(G35:H35)</f>
        <v>0</v>
      </c>
      <c r="J35" s="54">
        <v>0</v>
      </c>
      <c r="K35" s="147">
        <v>0</v>
      </c>
      <c r="L35" s="148">
        <f aca="true" t="shared" si="8" ref="L35:L53">SUM(J35:K35)</f>
        <v>0</v>
      </c>
      <c r="M35" s="70">
        <f>SUM(G35,J35)</f>
        <v>0</v>
      </c>
      <c r="N35" s="59">
        <f aca="true" t="shared" si="9" ref="M35:N38">SUM(H35,K35)</f>
        <v>0</v>
      </c>
      <c r="O35" s="65">
        <f>SUM(M35:N35)</f>
        <v>0</v>
      </c>
    </row>
    <row r="36" spans="1:15" ht="10.5" customHeight="1">
      <c r="A36" s="92" t="s">
        <v>216</v>
      </c>
      <c r="B36" s="94" t="s">
        <v>19</v>
      </c>
      <c r="C36" s="188" t="s">
        <v>20</v>
      </c>
      <c r="D36" s="124">
        <v>0</v>
      </c>
      <c r="E36" s="121">
        <v>0</v>
      </c>
      <c r="F36" s="66">
        <f>SUM(D36:E36)</f>
        <v>0</v>
      </c>
      <c r="G36" s="40">
        <v>0</v>
      </c>
      <c r="H36" s="10">
        <v>0</v>
      </c>
      <c r="I36" s="66">
        <f t="shared" si="7"/>
        <v>0</v>
      </c>
      <c r="J36" s="40">
        <v>2</v>
      </c>
      <c r="K36" s="10">
        <v>6</v>
      </c>
      <c r="L36" s="66">
        <f t="shared" si="8"/>
        <v>8</v>
      </c>
      <c r="M36" s="70">
        <f>SUM(G36,J36)</f>
        <v>2</v>
      </c>
      <c r="N36" s="59">
        <f t="shared" si="9"/>
        <v>6</v>
      </c>
      <c r="O36" s="66">
        <f>SUM(M36:N36)</f>
        <v>8</v>
      </c>
    </row>
    <row r="37" spans="1:15" ht="12.75">
      <c r="A37" s="92" t="s">
        <v>217</v>
      </c>
      <c r="B37" s="94" t="s">
        <v>19</v>
      </c>
      <c r="C37" s="188" t="s">
        <v>20</v>
      </c>
      <c r="D37" s="124">
        <v>0</v>
      </c>
      <c r="E37" s="121">
        <v>0</v>
      </c>
      <c r="F37" s="66">
        <f aca="true" t="shared" si="10" ref="F37:F53">SUM(D37:E37)</f>
        <v>0</v>
      </c>
      <c r="G37" s="40">
        <v>0</v>
      </c>
      <c r="H37" s="10">
        <v>0</v>
      </c>
      <c r="I37" s="66">
        <f t="shared" si="7"/>
        <v>0</v>
      </c>
      <c r="J37" s="40">
        <v>4</v>
      </c>
      <c r="K37" s="10">
        <v>4</v>
      </c>
      <c r="L37" s="66">
        <f t="shared" si="8"/>
        <v>8</v>
      </c>
      <c r="M37" s="70">
        <f>SUM(G37,J37)</f>
        <v>4</v>
      </c>
      <c r="N37" s="59">
        <f t="shared" si="9"/>
        <v>4</v>
      </c>
      <c r="O37" s="66">
        <f>SUM(M37:N37)</f>
        <v>8</v>
      </c>
    </row>
    <row r="38" spans="1:15" ht="12.75">
      <c r="A38" s="92" t="s">
        <v>218</v>
      </c>
      <c r="B38" s="94" t="s">
        <v>19</v>
      </c>
      <c r="C38" s="188" t="s">
        <v>20</v>
      </c>
      <c r="D38" s="124">
        <v>0</v>
      </c>
      <c r="E38" s="121">
        <v>0</v>
      </c>
      <c r="F38" s="66">
        <f t="shared" si="10"/>
        <v>0</v>
      </c>
      <c r="G38" s="40">
        <v>0</v>
      </c>
      <c r="H38" s="10">
        <v>0</v>
      </c>
      <c r="I38" s="66">
        <f t="shared" si="7"/>
        <v>0</v>
      </c>
      <c r="J38" s="40">
        <v>13</v>
      </c>
      <c r="K38" s="10">
        <v>21</v>
      </c>
      <c r="L38" s="66">
        <f t="shared" si="8"/>
        <v>34</v>
      </c>
      <c r="M38" s="70">
        <f t="shared" si="9"/>
        <v>13</v>
      </c>
      <c r="N38" s="59">
        <f t="shared" si="9"/>
        <v>21</v>
      </c>
      <c r="O38" s="66">
        <f>SUM(M38:N38)</f>
        <v>34</v>
      </c>
    </row>
    <row r="39" spans="1:15" ht="12.75">
      <c r="A39" s="92" t="s">
        <v>219</v>
      </c>
      <c r="B39" s="94" t="s">
        <v>19</v>
      </c>
      <c r="C39" s="188" t="s">
        <v>20</v>
      </c>
      <c r="D39" s="40">
        <v>0</v>
      </c>
      <c r="E39" s="10">
        <v>0</v>
      </c>
      <c r="F39" s="66">
        <f>SUM(D39:E39)</f>
        <v>0</v>
      </c>
      <c r="G39" s="40">
        <v>0</v>
      </c>
      <c r="H39" s="10">
        <v>0</v>
      </c>
      <c r="I39" s="66">
        <f t="shared" si="7"/>
        <v>0</v>
      </c>
      <c r="J39" s="40">
        <v>0</v>
      </c>
      <c r="K39" s="10">
        <v>0</v>
      </c>
      <c r="L39" s="66">
        <f t="shared" si="8"/>
        <v>0</v>
      </c>
      <c r="M39" s="70">
        <f aca="true" t="shared" si="11" ref="M39:M53">SUM(G39,J39)</f>
        <v>0</v>
      </c>
      <c r="N39" s="59">
        <f aca="true" t="shared" si="12" ref="N39:N52">SUM(H39,K39)</f>
        <v>0</v>
      </c>
      <c r="O39" s="66">
        <f aca="true" t="shared" si="13" ref="O39:O51">SUM(M39:N39)</f>
        <v>0</v>
      </c>
    </row>
    <row r="40" spans="1:15" ht="12.75">
      <c r="A40" s="92" t="s">
        <v>226</v>
      </c>
      <c r="B40" s="94" t="s">
        <v>19</v>
      </c>
      <c r="C40" s="188" t="s">
        <v>20</v>
      </c>
      <c r="D40" s="40">
        <v>0</v>
      </c>
      <c r="E40" s="10">
        <v>0</v>
      </c>
      <c r="F40" s="66">
        <f>SUM(D40:E40)</f>
        <v>0</v>
      </c>
      <c r="G40" s="40">
        <v>0</v>
      </c>
      <c r="H40" s="10">
        <v>0</v>
      </c>
      <c r="I40" s="66">
        <f>SUM(G40:H40)</f>
        <v>0</v>
      </c>
      <c r="J40" s="40">
        <v>1</v>
      </c>
      <c r="K40" s="10">
        <v>0</v>
      </c>
      <c r="L40" s="66">
        <f>SUM(J40:K40)</f>
        <v>1</v>
      </c>
      <c r="M40" s="70">
        <f t="shared" si="11"/>
        <v>1</v>
      </c>
      <c r="N40" s="59">
        <f>SUM(H40,K40)</f>
        <v>0</v>
      </c>
      <c r="O40" s="66">
        <f>SUM(M40:N40)</f>
        <v>1</v>
      </c>
    </row>
    <row r="41" spans="1:15" ht="12.75">
      <c r="A41" s="92" t="s">
        <v>33</v>
      </c>
      <c r="B41" s="94" t="s">
        <v>19</v>
      </c>
      <c r="C41" s="188" t="s">
        <v>20</v>
      </c>
      <c r="D41" s="40">
        <v>0</v>
      </c>
      <c r="E41" s="10">
        <v>0</v>
      </c>
      <c r="F41" s="66">
        <f>SUM(D41:E41)</f>
        <v>0</v>
      </c>
      <c r="G41" s="40">
        <v>11</v>
      </c>
      <c r="H41" s="10">
        <v>6</v>
      </c>
      <c r="I41" s="66">
        <f>SUM(G41:H41)</f>
        <v>17</v>
      </c>
      <c r="J41" s="40">
        <v>3</v>
      </c>
      <c r="K41" s="10">
        <v>8</v>
      </c>
      <c r="L41" s="66">
        <f>SUM(J41:K41)</f>
        <v>11</v>
      </c>
      <c r="M41" s="70">
        <f t="shared" si="11"/>
        <v>14</v>
      </c>
      <c r="N41" s="59">
        <f>SUM(H41,K41)</f>
        <v>14</v>
      </c>
      <c r="O41" s="66">
        <f>SUM(M41:N41)</f>
        <v>28</v>
      </c>
    </row>
    <row r="42" spans="1:15" ht="12.75">
      <c r="A42" s="92" t="s">
        <v>157</v>
      </c>
      <c r="B42" s="94" t="s">
        <v>19</v>
      </c>
      <c r="C42" s="188" t="s">
        <v>20</v>
      </c>
      <c r="D42" s="40">
        <v>0</v>
      </c>
      <c r="E42" s="10">
        <v>0</v>
      </c>
      <c r="F42" s="66">
        <f>SUM(D42:E42)</f>
        <v>0</v>
      </c>
      <c r="G42" s="40">
        <v>8</v>
      </c>
      <c r="H42" s="10">
        <v>9</v>
      </c>
      <c r="I42" s="66">
        <f>SUM(G42:H42)</f>
        <v>17</v>
      </c>
      <c r="J42" s="40">
        <v>6</v>
      </c>
      <c r="K42" s="10">
        <v>11</v>
      </c>
      <c r="L42" s="66">
        <f>SUM(J42:K42)</f>
        <v>17</v>
      </c>
      <c r="M42" s="70">
        <f t="shared" si="11"/>
        <v>14</v>
      </c>
      <c r="N42" s="59">
        <f>SUM(H42,K42)</f>
        <v>20</v>
      </c>
      <c r="O42" s="66">
        <f>SUM(M42:N42)</f>
        <v>34</v>
      </c>
    </row>
    <row r="43" spans="1:52" s="84" customFormat="1" ht="16.5" customHeight="1">
      <c r="A43" s="239" t="s">
        <v>165</v>
      </c>
      <c r="B43" s="94" t="s">
        <v>25</v>
      </c>
      <c r="C43" s="188" t="s">
        <v>20</v>
      </c>
      <c r="D43" s="40">
        <v>0</v>
      </c>
      <c r="E43" s="10">
        <v>0</v>
      </c>
      <c r="F43" s="66">
        <f t="shared" si="10"/>
        <v>0</v>
      </c>
      <c r="G43" s="40">
        <v>2</v>
      </c>
      <c r="H43" s="10">
        <v>0</v>
      </c>
      <c r="I43" s="66">
        <f t="shared" si="7"/>
        <v>2</v>
      </c>
      <c r="J43" s="40">
        <v>0</v>
      </c>
      <c r="K43" s="10">
        <v>0</v>
      </c>
      <c r="L43" s="66">
        <f t="shared" si="8"/>
        <v>0</v>
      </c>
      <c r="M43" s="189">
        <f t="shared" si="11"/>
        <v>2</v>
      </c>
      <c r="N43" s="118">
        <f t="shared" si="12"/>
        <v>0</v>
      </c>
      <c r="O43" s="66">
        <f t="shared" si="13"/>
        <v>2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15" ht="12.75" customHeight="1">
      <c r="A44" s="92" t="s">
        <v>232</v>
      </c>
      <c r="B44" s="94" t="s">
        <v>25</v>
      </c>
      <c r="C44" s="188" t="s">
        <v>20</v>
      </c>
      <c r="D44" s="40">
        <v>0</v>
      </c>
      <c r="E44" s="10">
        <v>0</v>
      </c>
      <c r="F44" s="66">
        <f t="shared" si="10"/>
        <v>0</v>
      </c>
      <c r="G44" s="40">
        <v>0</v>
      </c>
      <c r="H44" s="10">
        <v>0</v>
      </c>
      <c r="I44" s="66">
        <f t="shared" si="7"/>
        <v>0</v>
      </c>
      <c r="J44" s="40">
        <v>0</v>
      </c>
      <c r="K44" s="10">
        <v>0</v>
      </c>
      <c r="L44" s="66">
        <f t="shared" si="8"/>
        <v>0</v>
      </c>
      <c r="M44" s="189">
        <f t="shared" si="11"/>
        <v>0</v>
      </c>
      <c r="N44" s="118">
        <f t="shared" si="12"/>
        <v>0</v>
      </c>
      <c r="O44" s="66">
        <f t="shared" si="13"/>
        <v>0</v>
      </c>
    </row>
    <row r="45" spans="1:15" ht="12.75" customHeight="1">
      <c r="A45" s="92" t="s">
        <v>221</v>
      </c>
      <c r="B45" s="94" t="s">
        <v>25</v>
      </c>
      <c r="C45" s="188" t="s">
        <v>20</v>
      </c>
      <c r="D45" s="40">
        <v>0</v>
      </c>
      <c r="E45" s="10">
        <v>0</v>
      </c>
      <c r="F45" s="66">
        <f>SUM(D45:E45)</f>
        <v>0</v>
      </c>
      <c r="G45" s="40">
        <v>0</v>
      </c>
      <c r="H45" s="10">
        <v>0</v>
      </c>
      <c r="I45" s="66">
        <f>SUM(G45:H45)</f>
        <v>0</v>
      </c>
      <c r="J45" s="40">
        <v>0</v>
      </c>
      <c r="K45" s="10">
        <v>0</v>
      </c>
      <c r="L45" s="66">
        <f>SUM(J45:K45)</f>
        <v>0</v>
      </c>
      <c r="M45" s="189">
        <f t="shared" si="11"/>
        <v>0</v>
      </c>
      <c r="N45" s="118">
        <f>SUM(H45,K45)</f>
        <v>0</v>
      </c>
      <c r="O45" s="66">
        <f>SUM(M45:N45)</f>
        <v>0</v>
      </c>
    </row>
    <row r="46" spans="1:15" ht="12.75">
      <c r="A46" s="92" t="s">
        <v>233</v>
      </c>
      <c r="B46" s="94" t="s">
        <v>25</v>
      </c>
      <c r="C46" s="188" t="s">
        <v>20</v>
      </c>
      <c r="D46" s="40">
        <v>0</v>
      </c>
      <c r="E46" s="10">
        <v>0</v>
      </c>
      <c r="F46" s="66">
        <f t="shared" si="10"/>
        <v>0</v>
      </c>
      <c r="G46" s="40">
        <v>0</v>
      </c>
      <c r="H46" s="10">
        <v>0</v>
      </c>
      <c r="I46" s="66">
        <f t="shared" si="7"/>
        <v>0</v>
      </c>
      <c r="J46" s="40">
        <v>0</v>
      </c>
      <c r="K46" s="10">
        <v>0</v>
      </c>
      <c r="L46" s="66">
        <f t="shared" si="8"/>
        <v>0</v>
      </c>
      <c r="M46" s="189">
        <f t="shared" si="11"/>
        <v>0</v>
      </c>
      <c r="N46" s="118">
        <f t="shared" si="12"/>
        <v>0</v>
      </c>
      <c r="O46" s="66">
        <f t="shared" si="13"/>
        <v>0</v>
      </c>
    </row>
    <row r="47" spans="1:15" ht="12.75">
      <c r="A47" s="92" t="s">
        <v>222</v>
      </c>
      <c r="B47" s="94" t="s">
        <v>25</v>
      </c>
      <c r="C47" s="188" t="s">
        <v>20</v>
      </c>
      <c r="D47" s="40">
        <v>0</v>
      </c>
      <c r="E47" s="10">
        <v>0</v>
      </c>
      <c r="F47" s="66">
        <f>SUM(D47:E47)</f>
        <v>0</v>
      </c>
      <c r="G47" s="40">
        <v>0</v>
      </c>
      <c r="H47" s="10">
        <v>0</v>
      </c>
      <c r="I47" s="66">
        <f>SUM(G47:H47)</f>
        <v>0</v>
      </c>
      <c r="J47" s="40">
        <v>10</v>
      </c>
      <c r="K47" s="10">
        <v>4</v>
      </c>
      <c r="L47" s="66">
        <f>SUM(J47:K47)</f>
        <v>14</v>
      </c>
      <c r="M47" s="189">
        <f t="shared" si="11"/>
        <v>10</v>
      </c>
      <c r="N47" s="118">
        <f>SUM(H47,K47)</f>
        <v>4</v>
      </c>
      <c r="O47" s="66">
        <f>SUM(M47:N47)</f>
        <v>14</v>
      </c>
    </row>
    <row r="48" spans="1:52" s="240" customFormat="1" ht="12.75">
      <c r="A48" s="92" t="s">
        <v>234</v>
      </c>
      <c r="B48" s="94" t="s">
        <v>25</v>
      </c>
      <c r="C48" s="188" t="s">
        <v>20</v>
      </c>
      <c r="D48" s="40">
        <v>0</v>
      </c>
      <c r="E48" s="10">
        <v>0</v>
      </c>
      <c r="F48" s="66">
        <f t="shared" si="10"/>
        <v>0</v>
      </c>
      <c r="G48" s="40">
        <v>0</v>
      </c>
      <c r="H48" s="10">
        <v>0</v>
      </c>
      <c r="I48" s="66">
        <f t="shared" si="7"/>
        <v>0</v>
      </c>
      <c r="J48" s="40">
        <v>0</v>
      </c>
      <c r="K48" s="10">
        <v>0</v>
      </c>
      <c r="L48" s="66">
        <f t="shared" si="8"/>
        <v>0</v>
      </c>
      <c r="M48" s="189">
        <f t="shared" si="11"/>
        <v>0</v>
      </c>
      <c r="N48" s="118">
        <f t="shared" si="12"/>
        <v>0</v>
      </c>
      <c r="O48" s="66">
        <f t="shared" si="13"/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</row>
    <row r="49" spans="1:52" s="240" customFormat="1" ht="12.75">
      <c r="A49" s="92" t="s">
        <v>223</v>
      </c>
      <c r="B49" s="94" t="s">
        <v>25</v>
      </c>
      <c r="C49" s="188" t="s">
        <v>20</v>
      </c>
      <c r="D49" s="40">
        <v>0</v>
      </c>
      <c r="E49" s="10">
        <v>0</v>
      </c>
      <c r="F49" s="66">
        <f>SUM(D49:E49)</f>
        <v>0</v>
      </c>
      <c r="G49" s="40">
        <v>0</v>
      </c>
      <c r="H49" s="10">
        <v>0</v>
      </c>
      <c r="I49" s="66">
        <f>SUM(G49:H49)</f>
        <v>0</v>
      </c>
      <c r="J49" s="40">
        <v>0</v>
      </c>
      <c r="K49" s="10">
        <v>0</v>
      </c>
      <c r="L49" s="66">
        <f>SUM(J49:K49)</f>
        <v>0</v>
      </c>
      <c r="M49" s="189">
        <f t="shared" si="11"/>
        <v>0</v>
      </c>
      <c r="N49" s="118">
        <f>SUM(H49,K49)</f>
        <v>0</v>
      </c>
      <c r="O49" s="66">
        <f>SUM(M49:N49)</f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</row>
    <row r="50" spans="1:15" ht="12.75">
      <c r="A50" s="91" t="s">
        <v>34</v>
      </c>
      <c r="B50" s="49" t="s">
        <v>30</v>
      </c>
      <c r="C50" s="241" t="s">
        <v>20</v>
      </c>
      <c r="D50" s="67">
        <v>0</v>
      </c>
      <c r="E50" s="5">
        <v>0</v>
      </c>
      <c r="F50" s="190">
        <f>SUM(D50:E50)</f>
        <v>0</v>
      </c>
      <c r="G50" s="67">
        <v>0</v>
      </c>
      <c r="H50" s="5">
        <v>0</v>
      </c>
      <c r="I50" s="190">
        <f>SUM(G50:H50)</f>
        <v>0</v>
      </c>
      <c r="J50" s="67">
        <v>12</v>
      </c>
      <c r="K50" s="5">
        <v>8</v>
      </c>
      <c r="L50" s="190">
        <f>SUM(J50:K50)</f>
        <v>20</v>
      </c>
      <c r="M50" s="189">
        <f t="shared" si="11"/>
        <v>12</v>
      </c>
      <c r="N50" s="118">
        <f t="shared" si="12"/>
        <v>8</v>
      </c>
      <c r="O50" s="190">
        <f>SUM(M50:N50)</f>
        <v>20</v>
      </c>
    </row>
    <row r="51" spans="1:15" s="85" customFormat="1" ht="12.75">
      <c r="A51" s="92" t="s">
        <v>173</v>
      </c>
      <c r="B51" s="94" t="s">
        <v>174</v>
      </c>
      <c r="C51" s="188" t="s">
        <v>20</v>
      </c>
      <c r="D51" s="40">
        <v>0</v>
      </c>
      <c r="E51" s="10">
        <v>0</v>
      </c>
      <c r="F51" s="66">
        <f t="shared" si="10"/>
        <v>0</v>
      </c>
      <c r="G51" s="40">
        <v>0</v>
      </c>
      <c r="H51" s="10">
        <v>0</v>
      </c>
      <c r="I51" s="66">
        <f t="shared" si="7"/>
        <v>0</v>
      </c>
      <c r="J51" s="40">
        <v>7</v>
      </c>
      <c r="K51" s="10">
        <v>7</v>
      </c>
      <c r="L51" s="66">
        <f t="shared" si="8"/>
        <v>14</v>
      </c>
      <c r="M51" s="189">
        <f t="shared" si="11"/>
        <v>7</v>
      </c>
      <c r="N51" s="118">
        <f t="shared" si="12"/>
        <v>7</v>
      </c>
      <c r="O51" s="66">
        <f t="shared" si="13"/>
        <v>14</v>
      </c>
    </row>
    <row r="52" spans="1:15" ht="12.75">
      <c r="A52" s="92" t="s">
        <v>147</v>
      </c>
      <c r="B52" s="94" t="s">
        <v>185</v>
      </c>
      <c r="C52" s="188" t="s">
        <v>20</v>
      </c>
      <c r="D52" s="40">
        <v>0</v>
      </c>
      <c r="E52" s="10">
        <v>0</v>
      </c>
      <c r="F52" s="66">
        <f>SUM(D52:E52)</f>
        <v>0</v>
      </c>
      <c r="G52" s="40">
        <v>1</v>
      </c>
      <c r="H52" s="10">
        <v>0</v>
      </c>
      <c r="I52" s="66">
        <f t="shared" si="7"/>
        <v>1</v>
      </c>
      <c r="J52" s="40">
        <v>3</v>
      </c>
      <c r="K52" s="10">
        <v>2</v>
      </c>
      <c r="L52" s="66">
        <f t="shared" si="8"/>
        <v>5</v>
      </c>
      <c r="M52" s="189">
        <f t="shared" si="11"/>
        <v>4</v>
      </c>
      <c r="N52" s="118">
        <f t="shared" si="12"/>
        <v>2</v>
      </c>
      <c r="O52" s="66">
        <f>SUM(M52:N52)</f>
        <v>6</v>
      </c>
    </row>
    <row r="53" spans="1:15" ht="14.25" customHeight="1" thickBot="1">
      <c r="A53" s="93" t="s">
        <v>148</v>
      </c>
      <c r="B53" s="107" t="s">
        <v>185</v>
      </c>
      <c r="C53" s="242" t="s">
        <v>20</v>
      </c>
      <c r="D53" s="56">
        <v>0</v>
      </c>
      <c r="E53" s="53">
        <v>0</v>
      </c>
      <c r="F53" s="79">
        <f t="shared" si="10"/>
        <v>0</v>
      </c>
      <c r="G53" s="56">
        <v>7</v>
      </c>
      <c r="H53" s="53">
        <v>1</v>
      </c>
      <c r="I53" s="79">
        <f t="shared" si="7"/>
        <v>8</v>
      </c>
      <c r="J53" s="56">
        <v>6</v>
      </c>
      <c r="K53" s="53">
        <v>0</v>
      </c>
      <c r="L53" s="79">
        <f t="shared" si="8"/>
        <v>6</v>
      </c>
      <c r="M53" s="243">
        <f t="shared" si="11"/>
        <v>13</v>
      </c>
      <c r="N53" s="120">
        <f>SUM(H53,K53)</f>
        <v>1</v>
      </c>
      <c r="O53" s="151">
        <f>SUM(M53:N53)</f>
        <v>14</v>
      </c>
    </row>
    <row r="54" spans="1:16" ht="13.5" thickBot="1">
      <c r="A54" s="614" t="s">
        <v>31</v>
      </c>
      <c r="B54" s="614"/>
      <c r="C54" s="614"/>
      <c r="D54" s="57">
        <f aca="true" t="shared" si="14" ref="D54:L54">SUM(D35:D53)</f>
        <v>0</v>
      </c>
      <c r="E54" s="57">
        <f t="shared" si="14"/>
        <v>0</v>
      </c>
      <c r="F54" s="57">
        <f t="shared" si="14"/>
        <v>0</v>
      </c>
      <c r="G54" s="57">
        <f t="shared" si="14"/>
        <v>29</v>
      </c>
      <c r="H54" s="57">
        <f t="shared" si="14"/>
        <v>16</v>
      </c>
      <c r="I54" s="57">
        <f t="shared" si="14"/>
        <v>45</v>
      </c>
      <c r="J54" s="57">
        <f t="shared" si="14"/>
        <v>67</v>
      </c>
      <c r="K54" s="57">
        <f t="shared" si="14"/>
        <v>71</v>
      </c>
      <c r="L54" s="57">
        <f t="shared" si="14"/>
        <v>138</v>
      </c>
      <c r="M54" s="57">
        <f>SUM(M35:M53)</f>
        <v>96</v>
      </c>
      <c r="N54" s="57">
        <f>SUM(N35:N53)</f>
        <v>87</v>
      </c>
      <c r="O54" s="57">
        <f>SUM(O35:O53)</f>
        <v>183</v>
      </c>
      <c r="P54" s="273"/>
    </row>
    <row r="55" spans="1:15" s="85" customFormat="1" ht="13.5" thickBot="1">
      <c r="A55" s="161"/>
      <c r="B55" s="161"/>
      <c r="C55" s="16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85" customFormat="1" ht="13.5" thickBot="1">
      <c r="A56" s="35" t="s">
        <v>35</v>
      </c>
      <c r="B56" s="62" t="s">
        <v>40</v>
      </c>
      <c r="C56" s="35" t="s">
        <v>9</v>
      </c>
      <c r="D56" s="34" t="s">
        <v>15</v>
      </c>
      <c r="E56" s="34" t="s">
        <v>16</v>
      </c>
      <c r="F56" s="34" t="s">
        <v>17</v>
      </c>
      <c r="G56" s="34" t="s">
        <v>15</v>
      </c>
      <c r="H56" s="34" t="s">
        <v>16</v>
      </c>
      <c r="I56" s="34" t="s">
        <v>17</v>
      </c>
      <c r="J56" s="34" t="s">
        <v>15</v>
      </c>
      <c r="K56" s="34" t="s">
        <v>16</v>
      </c>
      <c r="L56" s="34" t="s">
        <v>17</v>
      </c>
      <c r="M56" s="34" t="s">
        <v>15</v>
      </c>
      <c r="N56" s="34" t="s">
        <v>16</v>
      </c>
      <c r="O56" s="34" t="s">
        <v>17</v>
      </c>
    </row>
    <row r="57" spans="1:15" ht="13.5" thickBot="1">
      <c r="A57" s="244" t="s">
        <v>36</v>
      </c>
      <c r="B57" s="245" t="s">
        <v>25</v>
      </c>
      <c r="C57" s="246" t="s">
        <v>20</v>
      </c>
      <c r="D57" s="247">
        <v>0</v>
      </c>
      <c r="E57" s="191">
        <v>0</v>
      </c>
      <c r="F57" s="108">
        <f>SUM(D57:E57)</f>
        <v>0</v>
      </c>
      <c r="G57" s="192">
        <v>0</v>
      </c>
      <c r="H57" s="191">
        <v>0</v>
      </c>
      <c r="I57" s="108">
        <f>SUM(G57:H57)</f>
        <v>0</v>
      </c>
      <c r="J57" s="192">
        <v>1</v>
      </c>
      <c r="K57" s="191">
        <v>0</v>
      </c>
      <c r="L57" s="108">
        <f>SUM(J57:K57)</f>
        <v>1</v>
      </c>
      <c r="M57" s="70">
        <f>SUM(G57,J57)</f>
        <v>1</v>
      </c>
      <c r="N57" s="59">
        <f>SUM(H57,K57)</f>
        <v>0</v>
      </c>
      <c r="O57" s="248">
        <f>SUM(M57:N57)</f>
        <v>1</v>
      </c>
    </row>
    <row r="58" spans="1:15" ht="13.5" thickBot="1">
      <c r="A58" s="610" t="s">
        <v>31</v>
      </c>
      <c r="B58" s="610"/>
      <c r="C58" s="610"/>
      <c r="D58" s="36">
        <f>SUM(D57:D57)</f>
        <v>0</v>
      </c>
      <c r="E58" s="36">
        <f aca="true" t="shared" si="15" ref="E58:N58">SUM(E57:E57)</f>
        <v>0</v>
      </c>
      <c r="F58" s="36">
        <f t="shared" si="15"/>
        <v>0</v>
      </c>
      <c r="G58" s="36">
        <f t="shared" si="15"/>
        <v>0</v>
      </c>
      <c r="H58" s="36">
        <f t="shared" si="15"/>
        <v>0</v>
      </c>
      <c r="I58" s="36">
        <f t="shared" si="15"/>
        <v>0</v>
      </c>
      <c r="J58" s="36">
        <f t="shared" si="15"/>
        <v>1</v>
      </c>
      <c r="K58" s="36">
        <f t="shared" si="15"/>
        <v>0</v>
      </c>
      <c r="L58" s="36">
        <f t="shared" si="15"/>
        <v>1</v>
      </c>
      <c r="M58" s="95">
        <f t="shared" si="15"/>
        <v>1</v>
      </c>
      <c r="N58" s="36">
        <f t="shared" si="15"/>
        <v>0</v>
      </c>
      <c r="O58" s="36">
        <f>SUM(O57:O57)</f>
        <v>1</v>
      </c>
    </row>
    <row r="59" spans="1:15" ht="12.75">
      <c r="A59" s="163"/>
      <c r="B59" s="163"/>
      <c r="C59" s="16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63"/>
      <c r="B60" s="163"/>
      <c r="C60" s="16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thickBot="1">
      <c r="A61" s="1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3.5" thickBot="1">
      <c r="A62" s="35" t="s">
        <v>37</v>
      </c>
      <c r="B62" s="62" t="s">
        <v>40</v>
      </c>
      <c r="C62" s="167" t="s">
        <v>9</v>
      </c>
      <c r="D62" s="47" t="s">
        <v>15</v>
      </c>
      <c r="E62" s="47" t="s">
        <v>16</v>
      </c>
      <c r="F62" s="47" t="s">
        <v>17</v>
      </c>
      <c r="G62" s="47" t="s">
        <v>15</v>
      </c>
      <c r="H62" s="47" t="s">
        <v>16</v>
      </c>
      <c r="I62" s="47" t="s">
        <v>17</v>
      </c>
      <c r="J62" s="47" t="s">
        <v>15</v>
      </c>
      <c r="K62" s="47" t="s">
        <v>16</v>
      </c>
      <c r="L62" s="47" t="s">
        <v>17</v>
      </c>
      <c r="M62" s="47" t="s">
        <v>15</v>
      </c>
      <c r="N62" s="47" t="s">
        <v>16</v>
      </c>
      <c r="O62" s="47" t="s">
        <v>17</v>
      </c>
    </row>
    <row r="63" spans="1:15" ht="12.75">
      <c r="A63" s="81" t="s">
        <v>224</v>
      </c>
      <c r="B63" s="94" t="s">
        <v>25</v>
      </c>
      <c r="C63" s="193" t="s">
        <v>20</v>
      </c>
      <c r="D63" s="192">
        <v>0</v>
      </c>
      <c r="E63" s="191">
        <v>0</v>
      </c>
      <c r="F63" s="108">
        <f>D63+E63</f>
        <v>0</v>
      </c>
      <c r="G63" s="192">
        <v>0</v>
      </c>
      <c r="H63" s="191">
        <v>0</v>
      </c>
      <c r="I63" s="108">
        <f>G63+H63</f>
        <v>0</v>
      </c>
      <c r="J63" s="192">
        <v>0</v>
      </c>
      <c r="K63" s="191">
        <v>0</v>
      </c>
      <c r="L63" s="108">
        <f>J63+K63</f>
        <v>0</v>
      </c>
      <c r="M63" s="192">
        <f aca="true" t="shared" si="16" ref="M63:N65">G63+J63</f>
        <v>0</v>
      </c>
      <c r="N63" s="191">
        <f t="shared" si="16"/>
        <v>0</v>
      </c>
      <c r="O63" s="108">
        <f>SUM(M63+N63)</f>
        <v>0</v>
      </c>
    </row>
    <row r="64" spans="1:15" ht="12.75">
      <c r="A64" s="81" t="s">
        <v>148</v>
      </c>
      <c r="B64" s="94" t="s">
        <v>185</v>
      </c>
      <c r="C64" s="193" t="s">
        <v>20</v>
      </c>
      <c r="D64" s="67">
        <v>0</v>
      </c>
      <c r="E64" s="5">
        <v>0</v>
      </c>
      <c r="F64" s="190">
        <f>D64+E64</f>
        <v>0</v>
      </c>
      <c r="G64" s="67">
        <v>0</v>
      </c>
      <c r="H64" s="5">
        <v>0</v>
      </c>
      <c r="I64" s="190">
        <f>G64+H64</f>
        <v>0</v>
      </c>
      <c r="J64" s="67">
        <v>0</v>
      </c>
      <c r="K64" s="5">
        <v>0</v>
      </c>
      <c r="L64" s="190">
        <f>J64+K64</f>
        <v>0</v>
      </c>
      <c r="M64" s="67">
        <f t="shared" si="16"/>
        <v>0</v>
      </c>
      <c r="N64" s="5">
        <f t="shared" si="16"/>
        <v>0</v>
      </c>
      <c r="O64" s="190">
        <f>SUM(M64+N64)</f>
        <v>0</v>
      </c>
    </row>
    <row r="65" spans="1:15" ht="13.5" thickBot="1">
      <c r="A65" s="81" t="s">
        <v>33</v>
      </c>
      <c r="B65" s="96" t="s">
        <v>19</v>
      </c>
      <c r="C65" s="193" t="s">
        <v>20</v>
      </c>
      <c r="D65" s="82">
        <v>0</v>
      </c>
      <c r="E65" s="83">
        <v>0</v>
      </c>
      <c r="F65" s="223">
        <f>D65+E65</f>
        <v>0</v>
      </c>
      <c r="G65" s="82">
        <v>0</v>
      </c>
      <c r="H65" s="83">
        <v>0</v>
      </c>
      <c r="I65" s="223">
        <f>G65+H65</f>
        <v>0</v>
      </c>
      <c r="J65" s="82">
        <v>0</v>
      </c>
      <c r="K65" s="83">
        <v>0</v>
      </c>
      <c r="L65" s="223">
        <f>J65+K65</f>
        <v>0</v>
      </c>
      <c r="M65" s="82">
        <f t="shared" si="16"/>
        <v>0</v>
      </c>
      <c r="N65" s="83">
        <f t="shared" si="16"/>
        <v>0</v>
      </c>
      <c r="O65" s="223">
        <f>SUM(M65+N65)</f>
        <v>0</v>
      </c>
    </row>
    <row r="66" spans="1:15" ht="13.5" thickBot="1">
      <c r="A66" s="610" t="s">
        <v>31</v>
      </c>
      <c r="B66" s="610"/>
      <c r="C66" s="634"/>
      <c r="D66" s="222">
        <f>SUM(D63:D65)</f>
        <v>0</v>
      </c>
      <c r="E66" s="222">
        <f aca="true" t="shared" si="17" ref="E66:L66">SUM(E63:E65)</f>
        <v>0</v>
      </c>
      <c r="F66" s="222">
        <f t="shared" si="17"/>
        <v>0</v>
      </c>
      <c r="G66" s="222">
        <f t="shared" si="17"/>
        <v>0</v>
      </c>
      <c r="H66" s="222">
        <f t="shared" si="17"/>
        <v>0</v>
      </c>
      <c r="I66" s="222">
        <f>SUM(I63:I65)</f>
        <v>0</v>
      </c>
      <c r="J66" s="222">
        <f t="shared" si="17"/>
        <v>0</v>
      </c>
      <c r="K66" s="222">
        <f>SUM(K63:K65)</f>
        <v>0</v>
      </c>
      <c r="L66" s="222">
        <f t="shared" si="17"/>
        <v>0</v>
      </c>
      <c r="M66" s="222">
        <f>SUM(M63:M65)</f>
        <v>0</v>
      </c>
      <c r="N66" s="222">
        <f>SUM(N63:N65)</f>
        <v>0</v>
      </c>
      <c r="O66" s="222">
        <f>SUM(O63:O65)</f>
        <v>0</v>
      </c>
    </row>
    <row r="67" spans="1:15" ht="13.5" thickBot="1">
      <c r="A67" s="605" t="s">
        <v>38</v>
      </c>
      <c r="B67" s="605"/>
      <c r="C67" s="606"/>
      <c r="D67" s="168">
        <f>SUM(D32,D58,D54,D66)</f>
        <v>346</v>
      </c>
      <c r="E67" s="168">
        <f aca="true" t="shared" si="18" ref="E67:N67">SUM(E32,E58,E54,E66)</f>
        <v>467</v>
      </c>
      <c r="F67" s="168">
        <f t="shared" si="18"/>
        <v>813</v>
      </c>
      <c r="G67" s="168">
        <f t="shared" si="18"/>
        <v>467</v>
      </c>
      <c r="H67" s="168">
        <f t="shared" si="18"/>
        <v>342</v>
      </c>
      <c r="I67" s="168">
        <f t="shared" si="18"/>
        <v>809</v>
      </c>
      <c r="J67" s="168">
        <f t="shared" si="18"/>
        <v>3335</v>
      </c>
      <c r="K67" s="168">
        <f t="shared" si="18"/>
        <v>2287</v>
      </c>
      <c r="L67" s="168">
        <f t="shared" si="18"/>
        <v>5622</v>
      </c>
      <c r="M67" s="168">
        <f t="shared" si="18"/>
        <v>3802</v>
      </c>
      <c r="N67" s="168">
        <f t="shared" si="18"/>
        <v>2629</v>
      </c>
      <c r="O67" s="168">
        <f>SUM(O32,O58,O54,O66)</f>
        <v>6431</v>
      </c>
    </row>
    <row r="68" spans="1:15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3.5" thickBot="1">
      <c r="A69" s="194"/>
      <c r="B69" s="13"/>
      <c r="C69" s="13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3.5" thickBot="1">
      <c r="A70" s="642" t="s">
        <v>39</v>
      </c>
      <c r="B70" s="643"/>
      <c r="C70" s="643"/>
      <c r="D70" s="643"/>
      <c r="E70" s="643"/>
      <c r="F70" s="644"/>
      <c r="G70" s="641" t="s">
        <v>6</v>
      </c>
      <c r="H70" s="632"/>
      <c r="I70" s="632"/>
      <c r="J70" s="632"/>
      <c r="K70" s="632"/>
      <c r="L70" s="632"/>
      <c r="M70" s="632"/>
      <c r="N70" s="632"/>
      <c r="O70" s="633"/>
    </row>
    <row r="71" spans="1:15" ht="13.5" thickBot="1">
      <c r="A71" s="195" t="s">
        <v>7</v>
      </c>
      <c r="B71" s="62" t="s">
        <v>40</v>
      </c>
      <c r="C71" s="35" t="s">
        <v>9</v>
      </c>
      <c r="D71" s="638" t="s">
        <v>10</v>
      </c>
      <c r="E71" s="639"/>
      <c r="F71" s="640"/>
      <c r="G71" s="638" t="s">
        <v>11</v>
      </c>
      <c r="H71" s="639"/>
      <c r="I71" s="640"/>
      <c r="J71" s="638" t="s">
        <v>12</v>
      </c>
      <c r="K71" s="639"/>
      <c r="L71" s="640"/>
      <c r="M71" s="638" t="s">
        <v>13</v>
      </c>
      <c r="N71" s="639"/>
      <c r="O71" s="640"/>
    </row>
    <row r="72" spans="1:15" ht="13.5" thickBot="1">
      <c r="A72" s="35" t="s">
        <v>14</v>
      </c>
      <c r="B72" s="33"/>
      <c r="C72" s="196"/>
      <c r="D72" s="98" t="s">
        <v>15</v>
      </c>
      <c r="E72" s="34" t="s">
        <v>16</v>
      </c>
      <c r="F72" s="34" t="s">
        <v>17</v>
      </c>
      <c r="G72" s="34" t="s">
        <v>15</v>
      </c>
      <c r="H72" s="34" t="s">
        <v>16</v>
      </c>
      <c r="I72" s="34" t="s">
        <v>17</v>
      </c>
      <c r="J72" s="89" t="s">
        <v>15</v>
      </c>
      <c r="K72" s="34" t="s">
        <v>16</v>
      </c>
      <c r="L72" s="34" t="s">
        <v>17</v>
      </c>
      <c r="M72" s="34" t="s">
        <v>15</v>
      </c>
      <c r="N72" s="34" t="s">
        <v>16</v>
      </c>
      <c r="O72" s="34" t="s">
        <v>17</v>
      </c>
    </row>
    <row r="73" spans="1:15" ht="12.75">
      <c r="A73" s="516" t="s">
        <v>135</v>
      </c>
      <c r="B73" s="517" t="s">
        <v>42</v>
      </c>
      <c r="C73" s="518" t="s">
        <v>20</v>
      </c>
      <c r="D73" s="408">
        <v>19</v>
      </c>
      <c r="E73" s="409">
        <v>8</v>
      </c>
      <c r="F73" s="410">
        <f>SUM(D73:E73)</f>
        <v>27</v>
      </c>
      <c r="G73" s="408">
        <v>10</v>
      </c>
      <c r="H73" s="519">
        <v>21</v>
      </c>
      <c r="I73" s="410">
        <f>SUM(G73:H73)</f>
        <v>31</v>
      </c>
      <c r="J73" s="408">
        <v>61</v>
      </c>
      <c r="K73" s="519">
        <v>150</v>
      </c>
      <c r="L73" s="410">
        <f>SUM(J73:K73)</f>
        <v>211</v>
      </c>
      <c r="M73" s="70">
        <f aca="true" t="shared" si="19" ref="M73:N76">SUM(G73,J73)</f>
        <v>71</v>
      </c>
      <c r="N73" s="59">
        <f t="shared" si="19"/>
        <v>171</v>
      </c>
      <c r="O73" s="410">
        <f>SUM(M73:N73)</f>
        <v>242</v>
      </c>
    </row>
    <row r="74" spans="1:15" ht="12.75">
      <c r="A74" s="520" t="s">
        <v>41</v>
      </c>
      <c r="B74" s="521" t="s">
        <v>42</v>
      </c>
      <c r="C74" s="522" t="s">
        <v>20</v>
      </c>
      <c r="D74" s="411">
        <v>60</v>
      </c>
      <c r="E74" s="412">
        <v>71</v>
      </c>
      <c r="F74" s="413">
        <f>SUM(D74:E74)</f>
        <v>131</v>
      </c>
      <c r="G74" s="523">
        <v>70</v>
      </c>
      <c r="H74" s="524">
        <v>65</v>
      </c>
      <c r="I74" s="413">
        <f>SUM(G74:H74)</f>
        <v>135</v>
      </c>
      <c r="J74" s="523">
        <v>472</v>
      </c>
      <c r="K74" s="524">
        <v>529</v>
      </c>
      <c r="L74" s="413">
        <f>SUM(J74:K74)</f>
        <v>1001</v>
      </c>
      <c r="M74" s="70">
        <f t="shared" si="19"/>
        <v>542</v>
      </c>
      <c r="N74" s="59">
        <f t="shared" si="19"/>
        <v>594</v>
      </c>
      <c r="O74" s="413">
        <f>SUM(M74:N74)</f>
        <v>1136</v>
      </c>
    </row>
    <row r="75" spans="1:15" ht="12.75" customHeight="1">
      <c r="A75" s="92" t="s">
        <v>43</v>
      </c>
      <c r="B75" s="94" t="s">
        <v>44</v>
      </c>
      <c r="C75" s="188" t="s">
        <v>20</v>
      </c>
      <c r="D75" s="117">
        <v>44</v>
      </c>
      <c r="E75" s="189">
        <v>48</v>
      </c>
      <c r="F75" s="413">
        <f>SUM(D75:E75)</f>
        <v>92</v>
      </c>
      <c r="G75" s="117">
        <v>48</v>
      </c>
      <c r="H75" s="118">
        <v>42</v>
      </c>
      <c r="I75" s="413">
        <f>SUM(G75:H75)</f>
        <v>90</v>
      </c>
      <c r="J75" s="117">
        <v>378</v>
      </c>
      <c r="K75" s="118">
        <v>227</v>
      </c>
      <c r="L75" s="413">
        <f>SUM(J75:K75)</f>
        <v>605</v>
      </c>
      <c r="M75" s="70">
        <f t="shared" si="19"/>
        <v>426</v>
      </c>
      <c r="N75" s="59">
        <f t="shared" si="19"/>
        <v>269</v>
      </c>
      <c r="O75" s="413">
        <f>SUM(M75:N75)</f>
        <v>695</v>
      </c>
    </row>
    <row r="76" spans="1:15" ht="12.75" customHeight="1" thickBot="1">
      <c r="A76" s="143" t="s">
        <v>43</v>
      </c>
      <c r="B76" s="197" t="s">
        <v>236</v>
      </c>
      <c r="C76" s="525" t="s">
        <v>102</v>
      </c>
      <c r="D76" s="73">
        <v>3</v>
      </c>
      <c r="E76" s="414">
        <v>12</v>
      </c>
      <c r="F76" s="415">
        <f>SUM(D76:E76)</f>
        <v>15</v>
      </c>
      <c r="G76" s="73">
        <v>11</v>
      </c>
      <c r="H76" s="74">
        <v>2</v>
      </c>
      <c r="I76" s="415">
        <f>SUM(G76:H76)</f>
        <v>13</v>
      </c>
      <c r="J76" s="73">
        <v>168</v>
      </c>
      <c r="K76" s="74">
        <v>49</v>
      </c>
      <c r="L76" s="415">
        <f>SUM(J76:K76)</f>
        <v>217</v>
      </c>
      <c r="M76" s="70">
        <f t="shared" si="19"/>
        <v>179</v>
      </c>
      <c r="N76" s="59">
        <f t="shared" si="19"/>
        <v>51</v>
      </c>
      <c r="O76" s="526">
        <f>SUM(M76:N76)</f>
        <v>230</v>
      </c>
    </row>
    <row r="77" spans="1:15" ht="13.5" thickBot="1">
      <c r="A77" s="610" t="s">
        <v>31</v>
      </c>
      <c r="B77" s="610"/>
      <c r="C77" s="610"/>
      <c r="D77" s="75">
        <f aca="true" t="shared" si="20" ref="D77:O77">SUM(D73:D76)</f>
        <v>126</v>
      </c>
      <c r="E77" s="75">
        <f t="shared" si="20"/>
        <v>139</v>
      </c>
      <c r="F77" s="75">
        <f t="shared" si="20"/>
        <v>265</v>
      </c>
      <c r="G77" s="75">
        <f t="shared" si="20"/>
        <v>139</v>
      </c>
      <c r="H77" s="75">
        <f t="shared" si="20"/>
        <v>130</v>
      </c>
      <c r="I77" s="75">
        <f t="shared" si="20"/>
        <v>269</v>
      </c>
      <c r="J77" s="75">
        <f t="shared" si="20"/>
        <v>1079</v>
      </c>
      <c r="K77" s="75">
        <f>SUM(K73:K76)</f>
        <v>955</v>
      </c>
      <c r="L77" s="75">
        <f t="shared" si="20"/>
        <v>2034</v>
      </c>
      <c r="M77" s="75">
        <f t="shared" si="20"/>
        <v>1218</v>
      </c>
      <c r="N77" s="75">
        <f t="shared" si="20"/>
        <v>1085</v>
      </c>
      <c r="O77" s="75">
        <f t="shared" si="20"/>
        <v>2303</v>
      </c>
    </row>
    <row r="78" spans="1:15" ht="13.5" thickBot="1">
      <c r="A78" s="13"/>
      <c r="B78" s="13"/>
      <c r="C78" s="1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 thickBot="1">
      <c r="A79" s="61" t="s">
        <v>35</v>
      </c>
      <c r="B79" s="62" t="s">
        <v>40</v>
      </c>
      <c r="C79" s="35" t="s">
        <v>9</v>
      </c>
      <c r="D79" s="34" t="s">
        <v>15</v>
      </c>
      <c r="E79" s="34" t="s">
        <v>16</v>
      </c>
      <c r="F79" s="34" t="s">
        <v>17</v>
      </c>
      <c r="G79" s="34" t="s">
        <v>15</v>
      </c>
      <c r="H79" s="34" t="s">
        <v>16</v>
      </c>
      <c r="I79" s="34" t="s">
        <v>17</v>
      </c>
      <c r="J79" s="34" t="s">
        <v>15</v>
      </c>
      <c r="K79" s="34" t="s">
        <v>16</v>
      </c>
      <c r="L79" s="34" t="s">
        <v>17</v>
      </c>
      <c r="M79" s="89" t="s">
        <v>15</v>
      </c>
      <c r="N79" s="34" t="s">
        <v>16</v>
      </c>
      <c r="O79" s="34" t="s">
        <v>17</v>
      </c>
    </row>
    <row r="80" spans="1:15" ht="12.75">
      <c r="A80" s="198" t="s">
        <v>45</v>
      </c>
      <c r="B80" s="94" t="s">
        <v>42</v>
      </c>
      <c r="C80" s="144" t="s">
        <v>20</v>
      </c>
      <c r="D80" s="40">
        <v>0</v>
      </c>
      <c r="E80" s="10">
        <v>0</v>
      </c>
      <c r="F80" s="66">
        <f>SUM(D80:E80)</f>
        <v>0</v>
      </c>
      <c r="G80" s="40">
        <v>0</v>
      </c>
      <c r="H80" s="10">
        <v>0</v>
      </c>
      <c r="I80" s="66">
        <f aca="true" t="shared" si="21" ref="I80:I90">SUM(G80:H80)</f>
        <v>0</v>
      </c>
      <c r="J80" s="40">
        <v>0</v>
      </c>
      <c r="K80" s="10">
        <v>0</v>
      </c>
      <c r="L80" s="66">
        <f aca="true" t="shared" si="22" ref="L80:L90">SUM(J80:K80)</f>
        <v>0</v>
      </c>
      <c r="M80" s="70">
        <f aca="true" t="shared" si="23" ref="M80:M90">SUM(G80,J80)</f>
        <v>0</v>
      </c>
      <c r="N80" s="59">
        <f aca="true" t="shared" si="24" ref="N80:N90">SUM(H80,K80)</f>
        <v>0</v>
      </c>
      <c r="O80" s="66">
        <f aca="true" t="shared" si="25" ref="O80:O90">SUM(M80:N80)</f>
        <v>0</v>
      </c>
    </row>
    <row r="81" spans="1:15" ht="12.75">
      <c r="A81" s="92" t="s">
        <v>46</v>
      </c>
      <c r="B81" s="94" t="s">
        <v>42</v>
      </c>
      <c r="C81" s="144" t="s">
        <v>20</v>
      </c>
      <c r="D81" s="40">
        <v>0</v>
      </c>
      <c r="E81" s="10">
        <v>0</v>
      </c>
      <c r="F81" s="66">
        <f>SUM(D81:E81)</f>
        <v>0</v>
      </c>
      <c r="G81" s="40">
        <v>3</v>
      </c>
      <c r="H81" s="10">
        <v>1</v>
      </c>
      <c r="I81" s="66">
        <f>SUM(G81:H81)</f>
        <v>4</v>
      </c>
      <c r="J81" s="40">
        <v>0</v>
      </c>
      <c r="K81" s="10">
        <v>0</v>
      </c>
      <c r="L81" s="66">
        <f t="shared" si="22"/>
        <v>0</v>
      </c>
      <c r="M81" s="70">
        <f t="shared" si="23"/>
        <v>3</v>
      </c>
      <c r="N81" s="59">
        <f t="shared" si="24"/>
        <v>1</v>
      </c>
      <c r="O81" s="66">
        <f t="shared" si="25"/>
        <v>4</v>
      </c>
    </row>
    <row r="82" spans="1:15" ht="12.75">
      <c r="A82" s="92" t="s">
        <v>47</v>
      </c>
      <c r="B82" s="94" t="s">
        <v>42</v>
      </c>
      <c r="C82" s="144" t="s">
        <v>20</v>
      </c>
      <c r="D82" s="40">
        <v>0</v>
      </c>
      <c r="E82" s="10">
        <v>0</v>
      </c>
      <c r="F82" s="66">
        <f aca="true" t="shared" si="26" ref="F82:F88">SUM(D82:E82)</f>
        <v>0</v>
      </c>
      <c r="G82" s="40">
        <v>2</v>
      </c>
      <c r="H82" s="10">
        <v>2</v>
      </c>
      <c r="I82" s="66">
        <f t="shared" si="21"/>
        <v>4</v>
      </c>
      <c r="J82" s="40">
        <v>0</v>
      </c>
      <c r="K82" s="10">
        <v>0</v>
      </c>
      <c r="L82" s="66">
        <f t="shared" si="22"/>
        <v>0</v>
      </c>
      <c r="M82" s="70">
        <f t="shared" si="23"/>
        <v>2</v>
      </c>
      <c r="N82" s="59">
        <f t="shared" si="24"/>
        <v>2</v>
      </c>
      <c r="O82" s="66">
        <f t="shared" si="25"/>
        <v>4</v>
      </c>
    </row>
    <row r="83" spans="1:15" ht="12.75">
      <c r="A83" s="92" t="s">
        <v>48</v>
      </c>
      <c r="B83" s="94" t="s">
        <v>42</v>
      </c>
      <c r="C83" s="144" t="s">
        <v>20</v>
      </c>
      <c r="D83" s="40">
        <v>0</v>
      </c>
      <c r="E83" s="10">
        <v>0</v>
      </c>
      <c r="F83" s="66">
        <f t="shared" si="26"/>
        <v>0</v>
      </c>
      <c r="G83" s="40">
        <v>1</v>
      </c>
      <c r="H83" s="10">
        <v>2</v>
      </c>
      <c r="I83" s="66">
        <f t="shared" si="21"/>
        <v>3</v>
      </c>
      <c r="J83" s="40">
        <v>0</v>
      </c>
      <c r="K83" s="10">
        <v>0</v>
      </c>
      <c r="L83" s="66">
        <f t="shared" si="22"/>
        <v>0</v>
      </c>
      <c r="M83" s="70">
        <f t="shared" si="23"/>
        <v>1</v>
      </c>
      <c r="N83" s="59">
        <f t="shared" si="24"/>
        <v>2</v>
      </c>
      <c r="O83" s="66">
        <f t="shared" si="25"/>
        <v>3</v>
      </c>
    </row>
    <row r="84" spans="1:15" ht="12.75">
      <c r="A84" s="92" t="s">
        <v>49</v>
      </c>
      <c r="B84" s="94" t="s">
        <v>42</v>
      </c>
      <c r="C84" s="144" t="s">
        <v>20</v>
      </c>
      <c r="D84" s="40">
        <v>0</v>
      </c>
      <c r="E84" s="10">
        <v>0</v>
      </c>
      <c r="F84" s="66">
        <f t="shared" si="26"/>
        <v>0</v>
      </c>
      <c r="G84" s="40">
        <v>2</v>
      </c>
      <c r="H84" s="10">
        <v>0</v>
      </c>
      <c r="I84" s="66">
        <f t="shared" si="21"/>
        <v>2</v>
      </c>
      <c r="J84" s="40">
        <v>0</v>
      </c>
      <c r="K84" s="10">
        <v>0</v>
      </c>
      <c r="L84" s="66">
        <f t="shared" si="22"/>
        <v>0</v>
      </c>
      <c r="M84" s="70">
        <f t="shared" si="23"/>
        <v>2</v>
      </c>
      <c r="N84" s="59">
        <f t="shared" si="24"/>
        <v>0</v>
      </c>
      <c r="O84" s="24">
        <f t="shared" si="25"/>
        <v>2</v>
      </c>
    </row>
    <row r="85" spans="1:15" ht="12.75">
      <c r="A85" s="92" t="s">
        <v>50</v>
      </c>
      <c r="B85" s="94" t="s">
        <v>42</v>
      </c>
      <c r="C85" s="144" t="s">
        <v>20</v>
      </c>
      <c r="D85" s="40">
        <v>0</v>
      </c>
      <c r="E85" s="10">
        <v>0</v>
      </c>
      <c r="F85" s="66">
        <f>SUM(D85:E85)</f>
        <v>0</v>
      </c>
      <c r="G85" s="40">
        <v>0</v>
      </c>
      <c r="H85" s="10">
        <v>0</v>
      </c>
      <c r="I85" s="66">
        <f t="shared" si="21"/>
        <v>0</v>
      </c>
      <c r="J85" s="40">
        <v>0</v>
      </c>
      <c r="K85" s="10">
        <v>0</v>
      </c>
      <c r="L85" s="66">
        <f t="shared" si="22"/>
        <v>0</v>
      </c>
      <c r="M85" s="70">
        <f t="shared" si="23"/>
        <v>0</v>
      </c>
      <c r="N85" s="59">
        <f t="shared" si="24"/>
        <v>0</v>
      </c>
      <c r="O85" s="66">
        <f t="shared" si="25"/>
        <v>0</v>
      </c>
    </row>
    <row r="86" spans="1:16" ht="12.75">
      <c r="A86" s="92" t="s">
        <v>181</v>
      </c>
      <c r="B86" s="94" t="s">
        <v>42</v>
      </c>
      <c r="C86" s="144" t="s">
        <v>20</v>
      </c>
      <c r="D86" s="40">
        <v>0</v>
      </c>
      <c r="E86" s="10">
        <v>0</v>
      </c>
      <c r="F86" s="66">
        <f>SUM(D86:E86)</f>
        <v>0</v>
      </c>
      <c r="G86" s="40">
        <v>3</v>
      </c>
      <c r="H86" s="10">
        <v>1</v>
      </c>
      <c r="I86" s="66">
        <f t="shared" si="21"/>
        <v>4</v>
      </c>
      <c r="J86" s="40">
        <v>0</v>
      </c>
      <c r="K86" s="10">
        <v>0</v>
      </c>
      <c r="L86" s="66">
        <f t="shared" si="22"/>
        <v>0</v>
      </c>
      <c r="M86" s="70">
        <f t="shared" si="23"/>
        <v>3</v>
      </c>
      <c r="N86" s="59">
        <f t="shared" si="24"/>
        <v>1</v>
      </c>
      <c r="O86" s="66">
        <f t="shared" si="25"/>
        <v>4</v>
      </c>
      <c r="P86" s="199"/>
    </row>
    <row r="87" spans="1:16" ht="12.75">
      <c r="A87" s="92" t="s">
        <v>51</v>
      </c>
      <c r="B87" s="94" t="s">
        <v>42</v>
      </c>
      <c r="C87" s="144" t="s">
        <v>20</v>
      </c>
      <c r="D87" s="40">
        <v>0</v>
      </c>
      <c r="E87" s="10">
        <v>0</v>
      </c>
      <c r="F87" s="66">
        <f>SUM(D87:E87)</f>
        <v>0</v>
      </c>
      <c r="G87" s="40">
        <v>5</v>
      </c>
      <c r="H87" s="10">
        <v>1</v>
      </c>
      <c r="I87" s="66">
        <f t="shared" si="21"/>
        <v>6</v>
      </c>
      <c r="J87" s="40">
        <v>0</v>
      </c>
      <c r="K87" s="10">
        <v>0</v>
      </c>
      <c r="L87" s="66">
        <f t="shared" si="22"/>
        <v>0</v>
      </c>
      <c r="M87" s="70">
        <f>SUM(G87,J87)</f>
        <v>5</v>
      </c>
      <c r="N87" s="59">
        <f>SUM(H87,K87)</f>
        <v>1</v>
      </c>
      <c r="O87" s="66">
        <f t="shared" si="25"/>
        <v>6</v>
      </c>
      <c r="P87" s="199"/>
    </row>
    <row r="88" spans="1:15" ht="12.75">
      <c r="A88" s="92" t="s">
        <v>52</v>
      </c>
      <c r="B88" s="94" t="s">
        <v>44</v>
      </c>
      <c r="C88" s="144" t="s">
        <v>20</v>
      </c>
      <c r="D88" s="40">
        <v>0</v>
      </c>
      <c r="E88" s="10">
        <v>0</v>
      </c>
      <c r="F88" s="66">
        <f t="shared" si="26"/>
        <v>0</v>
      </c>
      <c r="G88" s="40">
        <v>0</v>
      </c>
      <c r="H88" s="10">
        <v>0</v>
      </c>
      <c r="I88" s="66">
        <f t="shared" si="21"/>
        <v>0</v>
      </c>
      <c r="J88" s="40">
        <v>0</v>
      </c>
      <c r="K88" s="10">
        <v>0</v>
      </c>
      <c r="L88" s="66">
        <f t="shared" si="22"/>
        <v>0</v>
      </c>
      <c r="M88" s="70">
        <f t="shared" si="23"/>
        <v>0</v>
      </c>
      <c r="N88" s="59">
        <f t="shared" si="24"/>
        <v>0</v>
      </c>
      <c r="O88" s="66">
        <f t="shared" si="25"/>
        <v>0</v>
      </c>
    </row>
    <row r="89" spans="1:15" ht="12.75">
      <c r="A89" s="93" t="s">
        <v>244</v>
      </c>
      <c r="B89" s="94" t="s">
        <v>42</v>
      </c>
      <c r="C89" s="144" t="s">
        <v>20</v>
      </c>
      <c r="D89" s="40">
        <v>0</v>
      </c>
      <c r="E89" s="10">
        <v>0</v>
      </c>
      <c r="F89" s="66">
        <f>SUM(D89:E89)</f>
        <v>0</v>
      </c>
      <c r="G89" s="40">
        <v>0</v>
      </c>
      <c r="H89" s="10">
        <v>0</v>
      </c>
      <c r="I89" s="66">
        <f>SUM(G89:H89)</f>
        <v>0</v>
      </c>
      <c r="J89" s="40">
        <v>2</v>
      </c>
      <c r="K89" s="10">
        <v>1</v>
      </c>
      <c r="L89" s="66">
        <f>SUM(J89:K89)</f>
        <v>3</v>
      </c>
      <c r="M89" s="70">
        <f>SUM(G89,J89)</f>
        <v>2</v>
      </c>
      <c r="N89" s="59">
        <f>SUM(H89,K89)</f>
        <v>1</v>
      </c>
      <c r="O89" s="66">
        <f t="shared" si="25"/>
        <v>3</v>
      </c>
    </row>
    <row r="90" spans="1:16" ht="13.5" thickBot="1">
      <c r="A90" s="93" t="s">
        <v>53</v>
      </c>
      <c r="B90" s="107" t="s">
        <v>42</v>
      </c>
      <c r="C90" s="111" t="s">
        <v>20</v>
      </c>
      <c r="D90" s="56">
        <v>0</v>
      </c>
      <c r="E90" s="11">
        <v>0</v>
      </c>
      <c r="F90" s="26">
        <f>SUM(D90:E90)</f>
        <v>0</v>
      </c>
      <c r="G90" s="25">
        <v>2</v>
      </c>
      <c r="H90" s="11">
        <v>0</v>
      </c>
      <c r="I90" s="79">
        <f t="shared" si="21"/>
        <v>2</v>
      </c>
      <c r="J90" s="25">
        <v>0</v>
      </c>
      <c r="K90" s="11">
        <v>0</v>
      </c>
      <c r="L90" s="26">
        <f t="shared" si="22"/>
        <v>0</v>
      </c>
      <c r="M90" s="70">
        <f t="shared" si="23"/>
        <v>2</v>
      </c>
      <c r="N90" s="59">
        <f t="shared" si="24"/>
        <v>0</v>
      </c>
      <c r="O90" s="151">
        <f t="shared" si="25"/>
        <v>2</v>
      </c>
      <c r="P90" s="199"/>
    </row>
    <row r="91" spans="1:15" ht="13.5" thickBot="1">
      <c r="A91" s="610" t="s">
        <v>31</v>
      </c>
      <c r="B91" s="610"/>
      <c r="C91" s="610"/>
      <c r="D91" s="37">
        <f aca="true" t="shared" si="27" ref="D91:N91">SUM(D80:D90)</f>
        <v>0</v>
      </c>
      <c r="E91" s="37">
        <f t="shared" si="27"/>
        <v>0</v>
      </c>
      <c r="F91" s="37">
        <f t="shared" si="27"/>
        <v>0</v>
      </c>
      <c r="G91" s="55">
        <f t="shared" si="27"/>
        <v>18</v>
      </c>
      <c r="H91" s="55">
        <f t="shared" si="27"/>
        <v>7</v>
      </c>
      <c r="I91" s="55">
        <f t="shared" si="27"/>
        <v>25</v>
      </c>
      <c r="J91" s="37">
        <f t="shared" si="27"/>
        <v>2</v>
      </c>
      <c r="K91" s="37">
        <f t="shared" si="27"/>
        <v>1</v>
      </c>
      <c r="L91" s="37">
        <f t="shared" si="27"/>
        <v>3</v>
      </c>
      <c r="M91" s="37">
        <f t="shared" si="27"/>
        <v>20</v>
      </c>
      <c r="N91" s="37">
        <f t="shared" si="27"/>
        <v>8</v>
      </c>
      <c r="O91" s="37">
        <f>SUM(O80:O90)</f>
        <v>28</v>
      </c>
    </row>
    <row r="92" spans="1:15" ht="13.5" thickBot="1">
      <c r="A92" s="13"/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3.5" thickBot="1">
      <c r="A93" s="35" t="s">
        <v>32</v>
      </c>
      <c r="B93" s="62" t="s">
        <v>40</v>
      </c>
      <c r="C93" s="35" t="s">
        <v>9</v>
      </c>
      <c r="D93" s="47" t="s">
        <v>15</v>
      </c>
      <c r="E93" s="47" t="s">
        <v>16</v>
      </c>
      <c r="F93" s="47" t="s">
        <v>17</v>
      </c>
      <c r="G93" s="47" t="s">
        <v>15</v>
      </c>
      <c r="H93" s="47" t="s">
        <v>16</v>
      </c>
      <c r="I93" s="47" t="s">
        <v>17</v>
      </c>
      <c r="J93" s="47" t="s">
        <v>15</v>
      </c>
      <c r="K93" s="47" t="s">
        <v>16</v>
      </c>
      <c r="L93" s="47" t="s">
        <v>17</v>
      </c>
      <c r="M93" s="89" t="s">
        <v>15</v>
      </c>
      <c r="N93" s="34" t="s">
        <v>16</v>
      </c>
      <c r="O93" s="47" t="s">
        <v>17</v>
      </c>
    </row>
    <row r="94" spans="1:15" ht="13.5" thickBot="1">
      <c r="A94" s="81" t="s">
        <v>151</v>
      </c>
      <c r="B94" s="96" t="s">
        <v>42</v>
      </c>
      <c r="C94" s="101" t="s">
        <v>20</v>
      </c>
      <c r="D94" s="45">
        <v>0</v>
      </c>
      <c r="E94" s="6">
        <v>0</v>
      </c>
      <c r="F94" s="65">
        <f>SUM(D94:E94)</f>
        <v>0</v>
      </c>
      <c r="G94" s="45">
        <v>0</v>
      </c>
      <c r="H94" s="6">
        <v>0</v>
      </c>
      <c r="I94" s="65">
        <f>SUM(G94:H94)</f>
        <v>0</v>
      </c>
      <c r="J94" s="45">
        <v>0</v>
      </c>
      <c r="K94" s="6">
        <v>2</v>
      </c>
      <c r="L94" s="65">
        <f>SUM(J94:K94)</f>
        <v>2</v>
      </c>
      <c r="M94" s="70">
        <f aca="true" t="shared" si="28" ref="M94:N96">SUM(G94,J94)</f>
        <v>0</v>
      </c>
      <c r="N94" s="59">
        <f t="shared" si="28"/>
        <v>2</v>
      </c>
      <c r="O94" s="65">
        <f>SUM(M94:N94)</f>
        <v>2</v>
      </c>
    </row>
    <row r="95" spans="1:15" ht="12.75">
      <c r="A95" s="81" t="s">
        <v>248</v>
      </c>
      <c r="B95" s="96" t="s">
        <v>42</v>
      </c>
      <c r="C95" s="101" t="s">
        <v>20</v>
      </c>
      <c r="D95" s="45">
        <v>0</v>
      </c>
      <c r="E95" s="6">
        <v>0</v>
      </c>
      <c r="F95" s="65">
        <f>SUM(D95:E95)</f>
        <v>0</v>
      </c>
      <c r="G95" s="45">
        <v>0</v>
      </c>
      <c r="H95" s="6">
        <v>0</v>
      </c>
      <c r="I95" s="65">
        <f>SUM(G95:H95)</f>
        <v>0</v>
      </c>
      <c r="J95" s="45">
        <v>1</v>
      </c>
      <c r="K95" s="6">
        <v>0</v>
      </c>
      <c r="L95" s="65">
        <f>SUM(J95:K95)</f>
        <v>1</v>
      </c>
      <c r="M95" s="70">
        <f t="shared" si="28"/>
        <v>1</v>
      </c>
      <c r="N95" s="59">
        <f t="shared" si="28"/>
        <v>0</v>
      </c>
      <c r="O95" s="65">
        <f>SUM(M95:N95)</f>
        <v>1</v>
      </c>
    </row>
    <row r="96" spans="1:15" ht="13.5" thickBot="1">
      <c r="A96" s="200" t="s">
        <v>179</v>
      </c>
      <c r="B96" s="107" t="s">
        <v>44</v>
      </c>
      <c r="C96" s="111" t="s">
        <v>20</v>
      </c>
      <c r="D96" s="112">
        <v>0</v>
      </c>
      <c r="E96" s="113">
        <v>0</v>
      </c>
      <c r="F96" s="79">
        <f>SUM(D96:E96)</f>
        <v>0</v>
      </c>
      <c r="G96" s="56">
        <v>0</v>
      </c>
      <c r="H96" s="53">
        <v>0</v>
      </c>
      <c r="I96" s="79">
        <f>SUM(G96:H96)</f>
        <v>0</v>
      </c>
      <c r="J96" s="56">
        <v>0</v>
      </c>
      <c r="K96" s="53">
        <v>0</v>
      </c>
      <c r="L96" s="79">
        <f>SUM(J96:K96)</f>
        <v>0</v>
      </c>
      <c r="M96" s="70">
        <f t="shared" si="28"/>
        <v>0</v>
      </c>
      <c r="N96" s="59">
        <f t="shared" si="28"/>
        <v>0</v>
      </c>
      <c r="O96" s="79">
        <f>SUM(M96:N96)</f>
        <v>0</v>
      </c>
    </row>
    <row r="97" spans="1:15" ht="13.5" thickBot="1">
      <c r="A97" s="616" t="s">
        <v>31</v>
      </c>
      <c r="B97" s="617"/>
      <c r="C97" s="617"/>
      <c r="D97" s="75">
        <f>SUM(D94:D96)</f>
        <v>0</v>
      </c>
      <c r="E97" s="75">
        <f aca="true" t="shared" si="29" ref="E97:N97">SUM(E94:E96)</f>
        <v>0</v>
      </c>
      <c r="F97" s="37">
        <f t="shared" si="29"/>
        <v>0</v>
      </c>
      <c r="G97" s="88">
        <f t="shared" si="29"/>
        <v>0</v>
      </c>
      <c r="H97" s="54">
        <f t="shared" si="29"/>
        <v>0</v>
      </c>
      <c r="I97" s="54">
        <f t="shared" si="29"/>
        <v>0</v>
      </c>
      <c r="J97" s="75">
        <f t="shared" si="29"/>
        <v>1</v>
      </c>
      <c r="K97" s="75">
        <f t="shared" si="29"/>
        <v>2</v>
      </c>
      <c r="L97" s="37">
        <f t="shared" si="29"/>
        <v>3</v>
      </c>
      <c r="M97" s="88">
        <f t="shared" si="29"/>
        <v>1</v>
      </c>
      <c r="N97" s="54">
        <f t="shared" si="29"/>
        <v>2</v>
      </c>
      <c r="O97" s="37">
        <f>SUM(O94:O96)</f>
        <v>3</v>
      </c>
    </row>
    <row r="98" spans="1:15" ht="13.5" thickBot="1">
      <c r="A98" s="618" t="s">
        <v>38</v>
      </c>
      <c r="B98" s="619"/>
      <c r="C98" s="619"/>
      <c r="D98" s="201">
        <f>SUM(D77,D91,D97)</f>
        <v>126</v>
      </c>
      <c r="E98" s="201">
        <f aca="true" t="shared" si="30" ref="E98:M98">SUM(E77,E91,E97)</f>
        <v>139</v>
      </c>
      <c r="F98" s="201">
        <f t="shared" si="30"/>
        <v>265</v>
      </c>
      <c r="G98" s="201">
        <f t="shared" si="30"/>
        <v>157</v>
      </c>
      <c r="H98" s="201">
        <f t="shared" si="30"/>
        <v>137</v>
      </c>
      <c r="I98" s="201">
        <f t="shared" si="30"/>
        <v>294</v>
      </c>
      <c r="J98" s="201">
        <f t="shared" si="30"/>
        <v>1082</v>
      </c>
      <c r="K98" s="201">
        <f t="shared" si="30"/>
        <v>958</v>
      </c>
      <c r="L98" s="201">
        <f t="shared" si="30"/>
        <v>2040</v>
      </c>
      <c r="M98" s="201">
        <f t="shared" si="30"/>
        <v>1239</v>
      </c>
      <c r="N98" s="201">
        <f>SUM(N77,N91,N97)</f>
        <v>1095</v>
      </c>
      <c r="O98" s="201">
        <f>SUM(O77,O91,O97)</f>
        <v>2334</v>
      </c>
    </row>
    <row r="99" spans="1:15" ht="12.75">
      <c r="A99" s="51"/>
      <c r="B99" s="51"/>
      <c r="C99" s="51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ht="15.75" thickBot="1">
      <c r="A100" s="169"/>
    </row>
    <row r="101" spans="1:15" ht="13.5" thickBot="1">
      <c r="A101" s="600" t="s">
        <v>54</v>
      </c>
      <c r="B101" s="600"/>
      <c r="C101" s="600"/>
      <c r="D101" s="600"/>
      <c r="E101" s="600"/>
      <c r="F101" s="600"/>
      <c r="G101" s="598" t="s">
        <v>6</v>
      </c>
      <c r="H101" s="598"/>
      <c r="I101" s="598"/>
      <c r="J101" s="598"/>
      <c r="K101" s="598"/>
      <c r="L101" s="598"/>
      <c r="M101" s="598"/>
      <c r="N101" s="598"/>
      <c r="O101" s="598"/>
    </row>
    <row r="102" spans="1:15" ht="13.5" thickBot="1">
      <c r="A102" s="35" t="s">
        <v>7</v>
      </c>
      <c r="B102" s="584" t="s">
        <v>40</v>
      </c>
      <c r="C102" s="601" t="s">
        <v>9</v>
      </c>
      <c r="D102" s="599" t="s">
        <v>10</v>
      </c>
      <c r="E102" s="599"/>
      <c r="F102" s="599"/>
      <c r="G102" s="599" t="s">
        <v>11</v>
      </c>
      <c r="H102" s="599"/>
      <c r="I102" s="599"/>
      <c r="J102" s="599" t="s">
        <v>12</v>
      </c>
      <c r="K102" s="599"/>
      <c r="L102" s="599"/>
      <c r="M102" s="599" t="s">
        <v>13</v>
      </c>
      <c r="N102" s="599"/>
      <c r="O102" s="599"/>
    </row>
    <row r="103" spans="1:15" ht="13.5" thickBot="1">
      <c r="A103" s="35" t="s">
        <v>14</v>
      </c>
      <c r="B103" s="585"/>
      <c r="C103" s="629"/>
      <c r="D103" s="34" t="s">
        <v>15</v>
      </c>
      <c r="E103" s="34" t="s">
        <v>16</v>
      </c>
      <c r="F103" s="34" t="s">
        <v>17</v>
      </c>
      <c r="G103" s="34" t="s">
        <v>15</v>
      </c>
      <c r="H103" s="34" t="s">
        <v>16</v>
      </c>
      <c r="I103" s="34" t="s">
        <v>17</v>
      </c>
      <c r="J103" s="34" t="s">
        <v>15</v>
      </c>
      <c r="K103" s="34" t="s">
        <v>16</v>
      </c>
      <c r="L103" s="34" t="s">
        <v>17</v>
      </c>
      <c r="M103" s="34" t="s">
        <v>15</v>
      </c>
      <c r="N103" s="34" t="s">
        <v>16</v>
      </c>
      <c r="O103" s="34" t="s">
        <v>17</v>
      </c>
    </row>
    <row r="104" spans="1:15" ht="12.75">
      <c r="A104" s="186" t="s">
        <v>24</v>
      </c>
      <c r="B104" s="187" t="s">
        <v>55</v>
      </c>
      <c r="C104" s="202" t="s">
        <v>56</v>
      </c>
      <c r="D104" s="45">
        <v>18</v>
      </c>
      <c r="E104" s="6">
        <v>10</v>
      </c>
      <c r="F104" s="148">
        <f>SUM(D104:E104)</f>
        <v>28</v>
      </c>
      <c r="G104" s="45">
        <v>12</v>
      </c>
      <c r="H104" s="6">
        <v>17</v>
      </c>
      <c r="I104" s="148">
        <f>SUM(G104:H104)</f>
        <v>29</v>
      </c>
      <c r="J104" s="45">
        <v>81</v>
      </c>
      <c r="K104" s="6">
        <v>79</v>
      </c>
      <c r="L104" s="65">
        <f>SUM(J104:K104)</f>
        <v>160</v>
      </c>
      <c r="M104" s="70">
        <f>SUM(G104,J104)</f>
        <v>93</v>
      </c>
      <c r="N104" s="59">
        <f>SUM(H104,K104)</f>
        <v>96</v>
      </c>
      <c r="O104" s="148">
        <f aca="true" t="shared" si="31" ref="O104:O111">SUM(M104:N104)</f>
        <v>189</v>
      </c>
    </row>
    <row r="105" spans="1:15" ht="13.5" customHeight="1">
      <c r="A105" s="92" t="s">
        <v>57</v>
      </c>
      <c r="B105" s="94" t="s">
        <v>142</v>
      </c>
      <c r="C105" s="39" t="s">
        <v>56</v>
      </c>
      <c r="D105" s="40">
        <v>0</v>
      </c>
      <c r="E105" s="10">
        <v>0</v>
      </c>
      <c r="F105" s="66">
        <f aca="true" t="shared" si="32" ref="F105:F111">SUM(D105:E105)</f>
        <v>0</v>
      </c>
      <c r="G105" s="40">
        <v>0</v>
      </c>
      <c r="H105" s="10">
        <v>0</v>
      </c>
      <c r="I105" s="66">
        <f aca="true" t="shared" si="33" ref="I105:I111">SUM(G105:H105)</f>
        <v>0</v>
      </c>
      <c r="J105" s="40">
        <v>5</v>
      </c>
      <c r="K105" s="10">
        <v>15</v>
      </c>
      <c r="L105" s="24">
        <f aca="true" t="shared" si="34" ref="L105:L111">SUM(J105:K105)</f>
        <v>20</v>
      </c>
      <c r="M105" s="70">
        <f aca="true" t="shared" si="35" ref="M105:M111">SUM(G105,J105)</f>
        <v>5</v>
      </c>
      <c r="N105" s="59">
        <f aca="true" t="shared" si="36" ref="N105:N110">SUM(H105,K105)</f>
        <v>15</v>
      </c>
      <c r="O105" s="66">
        <f t="shared" si="31"/>
        <v>20</v>
      </c>
    </row>
    <row r="106" spans="1:15" ht="13.5" customHeight="1">
      <c r="A106" s="92" t="s">
        <v>213</v>
      </c>
      <c r="B106" s="94" t="s">
        <v>59</v>
      </c>
      <c r="C106" s="29" t="s">
        <v>56</v>
      </c>
      <c r="D106" s="40">
        <v>0</v>
      </c>
      <c r="E106" s="10">
        <v>0</v>
      </c>
      <c r="F106" s="66">
        <f t="shared" si="32"/>
        <v>0</v>
      </c>
      <c r="G106" s="40">
        <v>0</v>
      </c>
      <c r="H106" s="10">
        <v>0</v>
      </c>
      <c r="I106" s="66">
        <f>SUM(G106:H106)</f>
        <v>0</v>
      </c>
      <c r="J106" s="40">
        <v>373</v>
      </c>
      <c r="K106" s="10">
        <v>416</v>
      </c>
      <c r="L106" s="24">
        <f>SUM(J106:K106)</f>
        <v>789</v>
      </c>
      <c r="M106" s="70">
        <f>SUM(G106,J106)</f>
        <v>373</v>
      </c>
      <c r="N106" s="59">
        <f>SUM(H106,K106)</f>
        <v>416</v>
      </c>
      <c r="O106" s="66">
        <f>SUM(M106:N106)</f>
        <v>789</v>
      </c>
    </row>
    <row r="107" spans="1:15" ht="12.75">
      <c r="A107" s="92" t="s">
        <v>58</v>
      </c>
      <c r="B107" s="94" t="s">
        <v>59</v>
      </c>
      <c r="C107" s="29" t="s">
        <v>56</v>
      </c>
      <c r="D107" s="40">
        <v>76</v>
      </c>
      <c r="E107" s="10">
        <v>64</v>
      </c>
      <c r="F107" s="66">
        <f t="shared" si="32"/>
        <v>140</v>
      </c>
      <c r="G107" s="40">
        <v>63</v>
      </c>
      <c r="H107" s="10">
        <v>74</v>
      </c>
      <c r="I107" s="66">
        <f t="shared" si="33"/>
        <v>137</v>
      </c>
      <c r="J107" s="40">
        <v>121</v>
      </c>
      <c r="K107" s="10">
        <v>137</v>
      </c>
      <c r="L107" s="24">
        <f t="shared" si="34"/>
        <v>258</v>
      </c>
      <c r="M107" s="70">
        <f t="shared" si="35"/>
        <v>184</v>
      </c>
      <c r="N107" s="59">
        <f t="shared" si="36"/>
        <v>211</v>
      </c>
      <c r="O107" s="66">
        <f t="shared" si="31"/>
        <v>395</v>
      </c>
    </row>
    <row r="108" spans="1:15" ht="12.75">
      <c r="A108" s="93" t="s">
        <v>61</v>
      </c>
      <c r="B108" s="107" t="s">
        <v>60</v>
      </c>
      <c r="C108" s="39" t="s">
        <v>56</v>
      </c>
      <c r="D108" s="40">
        <v>3</v>
      </c>
      <c r="E108" s="10">
        <v>3</v>
      </c>
      <c r="F108" s="66">
        <f t="shared" si="32"/>
        <v>6</v>
      </c>
      <c r="G108" s="40">
        <v>3</v>
      </c>
      <c r="H108" s="10">
        <v>3</v>
      </c>
      <c r="I108" s="66">
        <f>SUM(G108:H108)</f>
        <v>6</v>
      </c>
      <c r="J108" s="40">
        <v>35</v>
      </c>
      <c r="K108" s="10">
        <v>25</v>
      </c>
      <c r="L108" s="24">
        <f>SUM(J108:K108)</f>
        <v>60</v>
      </c>
      <c r="M108" s="70">
        <f t="shared" si="35"/>
        <v>38</v>
      </c>
      <c r="N108" s="59">
        <f t="shared" si="36"/>
        <v>28</v>
      </c>
      <c r="O108" s="66">
        <f t="shared" si="31"/>
        <v>66</v>
      </c>
    </row>
    <row r="109" spans="1:16" ht="12.75">
      <c r="A109" s="92" t="s">
        <v>62</v>
      </c>
      <c r="B109" s="94" t="s">
        <v>60</v>
      </c>
      <c r="C109" s="29" t="s">
        <v>56</v>
      </c>
      <c r="D109" s="40">
        <v>16</v>
      </c>
      <c r="E109" s="10">
        <v>19</v>
      </c>
      <c r="F109" s="66">
        <f t="shared" si="32"/>
        <v>35</v>
      </c>
      <c r="G109" s="40">
        <v>22</v>
      </c>
      <c r="H109" s="10">
        <v>18</v>
      </c>
      <c r="I109" s="66">
        <f t="shared" si="33"/>
        <v>40</v>
      </c>
      <c r="J109" s="40">
        <v>147</v>
      </c>
      <c r="K109" s="10">
        <v>120</v>
      </c>
      <c r="L109" s="24">
        <f t="shared" si="34"/>
        <v>267</v>
      </c>
      <c r="M109" s="70">
        <f t="shared" si="35"/>
        <v>169</v>
      </c>
      <c r="N109" s="59">
        <f t="shared" si="36"/>
        <v>138</v>
      </c>
      <c r="O109" s="66">
        <f t="shared" si="31"/>
        <v>307</v>
      </c>
      <c r="P109" s="199"/>
    </row>
    <row r="110" spans="1:16" ht="12.75">
      <c r="A110" s="81" t="s">
        <v>63</v>
      </c>
      <c r="B110" s="96" t="s">
        <v>60</v>
      </c>
      <c r="C110" s="39" t="s">
        <v>56</v>
      </c>
      <c r="D110" s="43">
        <v>3</v>
      </c>
      <c r="E110" s="9">
        <v>3</v>
      </c>
      <c r="F110" s="66">
        <f t="shared" si="32"/>
        <v>6</v>
      </c>
      <c r="G110" s="43">
        <v>2</v>
      </c>
      <c r="H110" s="9">
        <v>4</v>
      </c>
      <c r="I110" s="66">
        <f>SUM(G110:H110)</f>
        <v>6</v>
      </c>
      <c r="J110" s="43">
        <v>25</v>
      </c>
      <c r="K110" s="9">
        <v>10</v>
      </c>
      <c r="L110" s="24">
        <f t="shared" si="34"/>
        <v>35</v>
      </c>
      <c r="M110" s="70">
        <f t="shared" si="35"/>
        <v>27</v>
      </c>
      <c r="N110" s="59">
        <f t="shared" si="36"/>
        <v>14</v>
      </c>
      <c r="O110" s="66">
        <f t="shared" si="31"/>
        <v>41</v>
      </c>
      <c r="P110" s="199"/>
    </row>
    <row r="111" spans="1:16" ht="13.5" thickBot="1">
      <c r="A111" s="93" t="s">
        <v>64</v>
      </c>
      <c r="B111" s="107" t="s">
        <v>60</v>
      </c>
      <c r="C111" s="110" t="s">
        <v>56</v>
      </c>
      <c r="D111" s="56">
        <v>9</v>
      </c>
      <c r="E111" s="53">
        <v>3</v>
      </c>
      <c r="F111" s="26">
        <f t="shared" si="32"/>
        <v>12</v>
      </c>
      <c r="G111" s="56">
        <v>4</v>
      </c>
      <c r="H111" s="53">
        <v>11</v>
      </c>
      <c r="I111" s="26">
        <f t="shared" si="33"/>
        <v>15</v>
      </c>
      <c r="J111" s="56">
        <v>40</v>
      </c>
      <c r="K111" s="53">
        <v>49</v>
      </c>
      <c r="L111" s="26">
        <f t="shared" si="34"/>
        <v>89</v>
      </c>
      <c r="M111" s="70">
        <f t="shared" si="35"/>
        <v>44</v>
      </c>
      <c r="N111" s="59">
        <f>SUM(H111,K111)</f>
        <v>60</v>
      </c>
      <c r="O111" s="151">
        <f t="shared" si="31"/>
        <v>104</v>
      </c>
      <c r="P111" s="199"/>
    </row>
    <row r="112" spans="1:16" ht="13.5" thickBot="1">
      <c r="A112" s="609" t="s">
        <v>31</v>
      </c>
      <c r="B112" s="609"/>
      <c r="C112" s="609"/>
      <c r="D112" s="203">
        <f>SUM(D104:D111)</f>
        <v>125</v>
      </c>
      <c r="E112" s="203">
        <f aca="true" t="shared" si="37" ref="E112:O112">SUM(E104:E111)</f>
        <v>102</v>
      </c>
      <c r="F112" s="203">
        <f t="shared" si="37"/>
        <v>227</v>
      </c>
      <c r="G112" s="203">
        <f t="shared" si="37"/>
        <v>106</v>
      </c>
      <c r="H112" s="203">
        <f t="shared" si="37"/>
        <v>127</v>
      </c>
      <c r="I112" s="203">
        <f t="shared" si="37"/>
        <v>233</v>
      </c>
      <c r="J112" s="203">
        <f t="shared" si="37"/>
        <v>827</v>
      </c>
      <c r="K112" s="203">
        <f t="shared" si="37"/>
        <v>851</v>
      </c>
      <c r="L112" s="203">
        <f t="shared" si="37"/>
        <v>1678</v>
      </c>
      <c r="M112" s="203">
        <f t="shared" si="37"/>
        <v>933</v>
      </c>
      <c r="N112" s="203">
        <f t="shared" si="37"/>
        <v>978</v>
      </c>
      <c r="O112" s="203">
        <f t="shared" si="37"/>
        <v>1911</v>
      </c>
      <c r="P112" s="199"/>
    </row>
    <row r="113" spans="1:16" ht="13.5" thickBot="1">
      <c r="A113" s="13"/>
      <c r="B113" s="13"/>
      <c r="C113" s="13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199"/>
    </row>
    <row r="114" spans="1:15" ht="13.5" thickBot="1">
      <c r="A114" s="35" t="s">
        <v>35</v>
      </c>
      <c r="B114" s="62" t="s">
        <v>40</v>
      </c>
      <c r="C114" s="35" t="s">
        <v>9</v>
      </c>
      <c r="D114" s="34" t="s">
        <v>15</v>
      </c>
      <c r="E114" s="34" t="s">
        <v>16</v>
      </c>
      <c r="F114" s="89" t="s">
        <v>17</v>
      </c>
      <c r="G114" s="34" t="s">
        <v>15</v>
      </c>
      <c r="H114" s="34" t="s">
        <v>16</v>
      </c>
      <c r="I114" s="34" t="s">
        <v>17</v>
      </c>
      <c r="J114" s="34" t="s">
        <v>15</v>
      </c>
      <c r="K114" s="34" t="s">
        <v>16</v>
      </c>
      <c r="L114" s="34" t="s">
        <v>17</v>
      </c>
      <c r="M114" s="89" t="s">
        <v>15</v>
      </c>
      <c r="N114" s="34" t="s">
        <v>16</v>
      </c>
      <c r="O114" s="34" t="s">
        <v>17</v>
      </c>
    </row>
    <row r="115" spans="1:15" ht="13.5" thickBot="1">
      <c r="A115" s="81" t="s">
        <v>158</v>
      </c>
      <c r="B115" s="96" t="s">
        <v>59</v>
      </c>
      <c r="C115" s="39" t="s">
        <v>56</v>
      </c>
      <c r="D115" s="25">
        <v>0</v>
      </c>
      <c r="E115" s="11">
        <v>0</v>
      </c>
      <c r="F115" s="80">
        <f>SUM(D115:E115)</f>
        <v>0</v>
      </c>
      <c r="G115" s="43">
        <v>0</v>
      </c>
      <c r="H115" s="9">
        <v>0</v>
      </c>
      <c r="I115" s="66">
        <f>SUM(G115:H115)</f>
        <v>0</v>
      </c>
      <c r="J115" s="114">
        <v>0</v>
      </c>
      <c r="K115" s="115">
        <v>0</v>
      </c>
      <c r="L115" s="116">
        <f>SUM(J115:K115)</f>
        <v>0</v>
      </c>
      <c r="M115" s="70">
        <f>SUM(G115,J115)</f>
        <v>0</v>
      </c>
      <c r="N115" s="59">
        <f>SUM(H115,K115)</f>
        <v>0</v>
      </c>
      <c r="O115" s="24">
        <f>SUM(M115:N115)</f>
        <v>0</v>
      </c>
    </row>
    <row r="116" spans="1:15" ht="13.5" thickBot="1">
      <c r="A116" s="614" t="s">
        <v>31</v>
      </c>
      <c r="B116" s="614"/>
      <c r="C116" s="614"/>
      <c r="D116" s="55">
        <f>SUM(D115:D115)</f>
        <v>0</v>
      </c>
      <c r="E116" s="55">
        <f aca="true" t="shared" si="38" ref="E116:O116">SUM(E115:E115)</f>
        <v>0</v>
      </c>
      <c r="F116" s="55">
        <f t="shared" si="38"/>
        <v>0</v>
      </c>
      <c r="G116" s="37">
        <f t="shared" si="38"/>
        <v>0</v>
      </c>
      <c r="H116" s="37">
        <f t="shared" si="38"/>
        <v>0</v>
      </c>
      <c r="I116" s="37">
        <f t="shared" si="38"/>
        <v>0</v>
      </c>
      <c r="J116" s="37">
        <f t="shared" si="38"/>
        <v>0</v>
      </c>
      <c r="K116" s="37">
        <f t="shared" si="38"/>
        <v>0</v>
      </c>
      <c r="L116" s="37">
        <f t="shared" si="38"/>
        <v>0</v>
      </c>
      <c r="M116" s="90">
        <f>SUM(M115:M115)</f>
        <v>0</v>
      </c>
      <c r="N116" s="37">
        <f>SUM(N115:N115)</f>
        <v>0</v>
      </c>
      <c r="O116" s="37">
        <f t="shared" si="38"/>
        <v>0</v>
      </c>
    </row>
    <row r="117" spans="1:15" ht="12.75">
      <c r="A117" s="161"/>
      <c r="B117" s="161"/>
      <c r="C117" s="161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2.75">
      <c r="A118" s="161"/>
      <c r="B118" s="161"/>
      <c r="C118" s="16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2.75">
      <c r="A119" s="161"/>
      <c r="B119" s="161"/>
      <c r="C119" s="16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" customHeight="1" thickBot="1">
      <c r="A120" s="23"/>
      <c r="B120" s="23"/>
      <c r="C120" s="23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 ht="20.25" customHeight="1" thickBot="1">
      <c r="A121" s="35" t="s">
        <v>32</v>
      </c>
      <c r="B121" s="62" t="s">
        <v>40</v>
      </c>
      <c r="C121" s="35" t="s">
        <v>9</v>
      </c>
      <c r="D121" s="34" t="s">
        <v>15</v>
      </c>
      <c r="E121" s="34" t="s">
        <v>16</v>
      </c>
      <c r="F121" s="34" t="s">
        <v>17</v>
      </c>
      <c r="G121" s="34" t="s">
        <v>15</v>
      </c>
      <c r="H121" s="34" t="s">
        <v>16</v>
      </c>
      <c r="I121" s="34" t="s">
        <v>17</v>
      </c>
      <c r="J121" s="34" t="s">
        <v>15</v>
      </c>
      <c r="K121" s="34" t="s">
        <v>16</v>
      </c>
      <c r="L121" s="34" t="s">
        <v>17</v>
      </c>
      <c r="M121" s="89" t="s">
        <v>15</v>
      </c>
      <c r="N121" s="34" t="s">
        <v>16</v>
      </c>
      <c r="O121" s="34" t="s">
        <v>17</v>
      </c>
    </row>
    <row r="122" spans="1:15" ht="20.25" customHeight="1">
      <c r="A122" s="186" t="s">
        <v>65</v>
      </c>
      <c r="B122" s="187" t="s">
        <v>59</v>
      </c>
      <c r="C122" s="249" t="s">
        <v>56</v>
      </c>
      <c r="D122" s="103">
        <v>0</v>
      </c>
      <c r="E122" s="250">
        <v>0</v>
      </c>
      <c r="F122" s="65">
        <f>SUM(D122:E122)</f>
        <v>0</v>
      </c>
      <c r="G122" s="45">
        <v>13</v>
      </c>
      <c r="H122" s="7">
        <v>10</v>
      </c>
      <c r="I122" s="151">
        <f>SUM(G122:H122)</f>
        <v>23</v>
      </c>
      <c r="J122" s="251">
        <v>0</v>
      </c>
      <c r="K122" s="252">
        <v>0</v>
      </c>
      <c r="L122" s="253">
        <f>SUM(J122:K122)</f>
        <v>0</v>
      </c>
      <c r="M122" s="70">
        <f aca="true" t="shared" si="39" ref="M122:N126">SUM(G122,J122)</f>
        <v>13</v>
      </c>
      <c r="N122" s="59">
        <f t="shared" si="39"/>
        <v>10</v>
      </c>
      <c r="O122" s="8">
        <f>SUM(M122:N122)</f>
        <v>23</v>
      </c>
    </row>
    <row r="123" spans="1:15" ht="12.75">
      <c r="A123" s="92" t="s">
        <v>160</v>
      </c>
      <c r="B123" s="94" t="s">
        <v>161</v>
      </c>
      <c r="C123" s="254" t="s">
        <v>56</v>
      </c>
      <c r="D123" s="40">
        <v>0</v>
      </c>
      <c r="E123" s="255">
        <v>0</v>
      </c>
      <c r="F123" s="66">
        <f>SUM(D123:E123)</f>
        <v>0</v>
      </c>
      <c r="G123" s="40">
        <v>4</v>
      </c>
      <c r="H123" s="10">
        <v>4</v>
      </c>
      <c r="I123" s="151">
        <f>SUM(G123:H123)</f>
        <v>8</v>
      </c>
      <c r="J123" s="117">
        <v>0</v>
      </c>
      <c r="K123" s="118">
        <v>0</v>
      </c>
      <c r="L123" s="253">
        <f>SUM(J123:K123)</f>
        <v>0</v>
      </c>
      <c r="M123" s="70">
        <f t="shared" si="39"/>
        <v>4</v>
      </c>
      <c r="N123" s="59">
        <f t="shared" si="39"/>
        <v>4</v>
      </c>
      <c r="O123" s="66">
        <f>SUM(M123:N123)</f>
        <v>8</v>
      </c>
    </row>
    <row r="124" spans="1:15" ht="13.5" customHeight="1">
      <c r="A124" s="204" t="s">
        <v>179</v>
      </c>
      <c r="B124" s="204" t="s">
        <v>161</v>
      </c>
      <c r="C124" s="254" t="s">
        <v>56</v>
      </c>
      <c r="D124" s="40">
        <v>0</v>
      </c>
      <c r="E124" s="256">
        <v>0</v>
      </c>
      <c r="F124" s="151">
        <f>SUM(D124:E124)</f>
        <v>0</v>
      </c>
      <c r="G124" s="42">
        <v>0</v>
      </c>
      <c r="H124" s="12">
        <v>0</v>
      </c>
      <c r="I124" s="151">
        <f>SUM(G124:H124)</f>
        <v>0</v>
      </c>
      <c r="J124" s="119">
        <v>2</v>
      </c>
      <c r="K124" s="120">
        <v>1</v>
      </c>
      <c r="L124" s="253">
        <f>SUM(J124:K124)</f>
        <v>3</v>
      </c>
      <c r="M124" s="70">
        <f t="shared" si="39"/>
        <v>2</v>
      </c>
      <c r="N124" s="59">
        <f t="shared" si="39"/>
        <v>1</v>
      </c>
      <c r="O124" s="66">
        <f>SUM(M124:N124)</f>
        <v>3</v>
      </c>
    </row>
    <row r="125" spans="1:15" ht="13.5" customHeight="1">
      <c r="A125" s="92" t="s">
        <v>66</v>
      </c>
      <c r="B125" s="94" t="s">
        <v>60</v>
      </c>
      <c r="C125" s="254" t="s">
        <v>56</v>
      </c>
      <c r="D125" s="257">
        <v>0</v>
      </c>
      <c r="E125" s="121">
        <v>0</v>
      </c>
      <c r="F125" s="66">
        <f>SUM(D125:E125)</f>
        <v>0</v>
      </c>
      <c r="G125" s="40">
        <v>0</v>
      </c>
      <c r="H125" s="10">
        <v>0</v>
      </c>
      <c r="I125" s="66">
        <f>SUM(G125:H125)</f>
        <v>0</v>
      </c>
      <c r="J125" s="40">
        <v>0</v>
      </c>
      <c r="K125" s="10">
        <v>0</v>
      </c>
      <c r="L125" s="122">
        <f>SUM(J125:K125)</f>
        <v>0</v>
      </c>
      <c r="M125" s="70">
        <f t="shared" si="39"/>
        <v>0</v>
      </c>
      <c r="N125" s="59">
        <f t="shared" si="39"/>
        <v>0</v>
      </c>
      <c r="O125" s="66">
        <f>SUM(M125:N125)</f>
        <v>0</v>
      </c>
    </row>
    <row r="126" spans="1:15" ht="13.5" thickBot="1">
      <c r="A126" s="143" t="s">
        <v>63</v>
      </c>
      <c r="B126" s="197" t="s">
        <v>60</v>
      </c>
      <c r="C126" s="258" t="s">
        <v>56</v>
      </c>
      <c r="D126" s="112">
        <v>0</v>
      </c>
      <c r="E126" s="259">
        <v>0</v>
      </c>
      <c r="F126" s="26">
        <f>SUM(D126:E126)</f>
        <v>0</v>
      </c>
      <c r="G126" s="25">
        <v>0</v>
      </c>
      <c r="H126" s="11">
        <v>0</v>
      </c>
      <c r="I126" s="26">
        <f>SUM(G126:H126)</f>
        <v>0</v>
      </c>
      <c r="J126" s="25">
        <v>0</v>
      </c>
      <c r="K126" s="11">
        <v>0</v>
      </c>
      <c r="L126" s="123">
        <f>SUM(J126:K126)</f>
        <v>0</v>
      </c>
      <c r="M126" s="70">
        <f t="shared" si="39"/>
        <v>0</v>
      </c>
      <c r="N126" s="59">
        <f t="shared" si="39"/>
        <v>0</v>
      </c>
      <c r="O126" s="151">
        <f>SUM(M126:N126)</f>
        <v>0</v>
      </c>
    </row>
    <row r="127" spans="1:15" ht="13.5" thickBot="1">
      <c r="A127" s="615" t="s">
        <v>31</v>
      </c>
      <c r="B127" s="615"/>
      <c r="C127" s="615"/>
      <c r="D127" s="37">
        <f>SUM(D122:D126)</f>
        <v>0</v>
      </c>
      <c r="E127" s="37">
        <f aca="true" t="shared" si="40" ref="E127:N127">SUM(E122:E126)</f>
        <v>0</v>
      </c>
      <c r="F127" s="37">
        <f t="shared" si="40"/>
        <v>0</v>
      </c>
      <c r="G127" s="37">
        <f t="shared" si="40"/>
        <v>17</v>
      </c>
      <c r="H127" s="37">
        <f t="shared" si="40"/>
        <v>14</v>
      </c>
      <c r="I127" s="37">
        <f t="shared" si="40"/>
        <v>31</v>
      </c>
      <c r="J127" s="37">
        <f t="shared" si="40"/>
        <v>2</v>
      </c>
      <c r="K127" s="37">
        <f t="shared" si="40"/>
        <v>1</v>
      </c>
      <c r="L127" s="37">
        <f t="shared" si="40"/>
        <v>3</v>
      </c>
      <c r="M127" s="37">
        <f t="shared" si="40"/>
        <v>19</v>
      </c>
      <c r="N127" s="37">
        <f t="shared" si="40"/>
        <v>15</v>
      </c>
      <c r="O127" s="37">
        <f>SUM(O122:O126)</f>
        <v>34</v>
      </c>
    </row>
    <row r="128" spans="1:15" ht="12.75" customHeight="1" thickBot="1">
      <c r="A128" s="51"/>
      <c r="B128" s="51"/>
      <c r="C128" s="51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3.5" thickBot="1">
      <c r="A129" s="61" t="s">
        <v>37</v>
      </c>
      <c r="B129" s="62" t="s">
        <v>40</v>
      </c>
      <c r="C129" s="35" t="s">
        <v>9</v>
      </c>
      <c r="D129" s="34" t="s">
        <v>15</v>
      </c>
      <c r="E129" s="34" t="s">
        <v>16</v>
      </c>
      <c r="F129" s="34" t="s">
        <v>17</v>
      </c>
      <c r="G129" s="34" t="s">
        <v>15</v>
      </c>
      <c r="H129" s="34" t="s">
        <v>16</v>
      </c>
      <c r="I129" s="34" t="s">
        <v>17</v>
      </c>
      <c r="J129" s="34" t="s">
        <v>15</v>
      </c>
      <c r="K129" s="34" t="s">
        <v>16</v>
      </c>
      <c r="L129" s="34" t="s">
        <v>17</v>
      </c>
      <c r="M129" s="89" t="s">
        <v>15</v>
      </c>
      <c r="N129" s="34" t="s">
        <v>16</v>
      </c>
      <c r="O129" s="34" t="s">
        <v>17</v>
      </c>
    </row>
    <row r="130" spans="1:15" ht="12.75">
      <c r="A130" s="81" t="s">
        <v>67</v>
      </c>
      <c r="B130" s="96" t="s">
        <v>59</v>
      </c>
      <c r="C130" s="39" t="s">
        <v>56</v>
      </c>
      <c r="D130" s="43">
        <v>0</v>
      </c>
      <c r="E130" s="9">
        <v>0</v>
      </c>
      <c r="F130" s="24">
        <v>0</v>
      </c>
      <c r="G130" s="43">
        <v>0</v>
      </c>
      <c r="H130" s="9">
        <v>0</v>
      </c>
      <c r="I130" s="24">
        <f>SUM(G130:H130)</f>
        <v>0</v>
      </c>
      <c r="J130" s="43">
        <v>3</v>
      </c>
      <c r="K130" s="9">
        <v>3</v>
      </c>
      <c r="L130" s="24">
        <f>SUM(J130:K130)</f>
        <v>6</v>
      </c>
      <c r="M130" s="70">
        <f>SUM(G130,J130)</f>
        <v>3</v>
      </c>
      <c r="N130" s="59">
        <f>SUM(H130,K130)</f>
        <v>3</v>
      </c>
      <c r="O130" s="24">
        <f>SUM(M130:N130)</f>
        <v>6</v>
      </c>
    </row>
    <row r="131" spans="1:15" ht="13.5" thickBot="1">
      <c r="A131" s="81" t="s">
        <v>175</v>
      </c>
      <c r="B131" s="204" t="s">
        <v>161</v>
      </c>
      <c r="C131" s="39" t="s">
        <v>56</v>
      </c>
      <c r="D131" s="25">
        <v>0</v>
      </c>
      <c r="E131" s="11">
        <v>0</v>
      </c>
      <c r="F131" s="26">
        <f>SUM(D131:E131)</f>
        <v>0</v>
      </c>
      <c r="G131" s="25">
        <v>0</v>
      </c>
      <c r="H131" s="11">
        <v>0</v>
      </c>
      <c r="I131" s="26">
        <f>SUM(G131:H131)</f>
        <v>0</v>
      </c>
      <c r="J131" s="25">
        <v>0</v>
      </c>
      <c r="K131" s="11">
        <v>0</v>
      </c>
      <c r="L131" s="26">
        <f>SUM(J131:K131)</f>
        <v>0</v>
      </c>
      <c r="M131" s="70">
        <f>SUM(G131,J131)</f>
        <v>0</v>
      </c>
      <c r="N131" s="59">
        <f>SUM(H131,K131)</f>
        <v>0</v>
      </c>
      <c r="O131" s="24">
        <f>SUM(M131:N131)</f>
        <v>0</v>
      </c>
    </row>
    <row r="132" spans="1:15" ht="13.5" thickBot="1">
      <c r="A132" s="634" t="s">
        <v>31</v>
      </c>
      <c r="B132" s="635"/>
      <c r="C132" s="636"/>
      <c r="D132" s="37">
        <f>SUM(D130:D131)</f>
        <v>0</v>
      </c>
      <c r="E132" s="37">
        <f aca="true" t="shared" si="41" ref="E132:N132">SUM(E130:E131)</f>
        <v>0</v>
      </c>
      <c r="F132" s="37">
        <f t="shared" si="41"/>
        <v>0</v>
      </c>
      <c r="G132" s="37">
        <f t="shared" si="41"/>
        <v>0</v>
      </c>
      <c r="H132" s="37">
        <f t="shared" si="41"/>
        <v>0</v>
      </c>
      <c r="I132" s="37">
        <f t="shared" si="41"/>
        <v>0</v>
      </c>
      <c r="J132" s="37">
        <f t="shared" si="41"/>
        <v>3</v>
      </c>
      <c r="K132" s="37">
        <f t="shared" si="41"/>
        <v>3</v>
      </c>
      <c r="L132" s="37">
        <f t="shared" si="41"/>
        <v>6</v>
      </c>
      <c r="M132" s="37">
        <f t="shared" si="41"/>
        <v>3</v>
      </c>
      <c r="N132" s="37">
        <f t="shared" si="41"/>
        <v>3</v>
      </c>
      <c r="O132" s="37">
        <f>SUM(O130:O131)</f>
        <v>6</v>
      </c>
    </row>
    <row r="133" spans="1:15" ht="13.5" thickBot="1">
      <c r="A133" s="606" t="s">
        <v>38</v>
      </c>
      <c r="B133" s="607"/>
      <c r="C133" s="608"/>
      <c r="D133" s="38">
        <f aca="true" t="shared" si="42" ref="D133:N133">SUM(D112,D116,D127,D132)</f>
        <v>125</v>
      </c>
      <c r="E133" s="38">
        <f t="shared" si="42"/>
        <v>102</v>
      </c>
      <c r="F133" s="38">
        <f t="shared" si="42"/>
        <v>227</v>
      </c>
      <c r="G133" s="38">
        <f t="shared" si="42"/>
        <v>123</v>
      </c>
      <c r="H133" s="38">
        <f t="shared" si="42"/>
        <v>141</v>
      </c>
      <c r="I133" s="38">
        <f t="shared" si="42"/>
        <v>264</v>
      </c>
      <c r="J133" s="38">
        <f t="shared" si="42"/>
        <v>832</v>
      </c>
      <c r="K133" s="38">
        <f t="shared" si="42"/>
        <v>855</v>
      </c>
      <c r="L133" s="38">
        <f t="shared" si="42"/>
        <v>1687</v>
      </c>
      <c r="M133" s="38">
        <f t="shared" si="42"/>
        <v>955</v>
      </c>
      <c r="N133" s="38">
        <f t="shared" si="42"/>
        <v>996</v>
      </c>
      <c r="O133" s="38">
        <f>SUM(O112,O116,O127,O132)</f>
        <v>1951</v>
      </c>
    </row>
    <row r="134" spans="1:15" ht="13.5" thickBot="1">
      <c r="A134" s="51"/>
      <c r="B134" s="51"/>
      <c r="C134" s="5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3.5" thickBot="1">
      <c r="A135" s="600" t="s">
        <v>70</v>
      </c>
      <c r="B135" s="600"/>
      <c r="C135" s="600"/>
      <c r="D135" s="600"/>
      <c r="E135" s="600"/>
      <c r="F135" s="600"/>
      <c r="G135" s="598" t="s">
        <v>6</v>
      </c>
      <c r="H135" s="598"/>
      <c r="I135" s="598"/>
      <c r="J135" s="598"/>
      <c r="K135" s="598"/>
      <c r="L135" s="598"/>
      <c r="M135" s="598"/>
      <c r="N135" s="598"/>
      <c r="O135" s="598"/>
    </row>
    <row r="136" spans="1:15" ht="13.5" thickBot="1">
      <c r="A136" s="35" t="s">
        <v>7</v>
      </c>
      <c r="B136" s="584" t="s">
        <v>40</v>
      </c>
      <c r="C136" s="601" t="s">
        <v>9</v>
      </c>
      <c r="D136" s="599" t="s">
        <v>10</v>
      </c>
      <c r="E136" s="599"/>
      <c r="F136" s="599"/>
      <c r="G136" s="599" t="s">
        <v>11</v>
      </c>
      <c r="H136" s="599"/>
      <c r="I136" s="599"/>
      <c r="J136" s="599" t="s">
        <v>12</v>
      </c>
      <c r="K136" s="599"/>
      <c r="L136" s="599"/>
      <c r="M136" s="599" t="s">
        <v>13</v>
      </c>
      <c r="N136" s="599"/>
      <c r="O136" s="599"/>
    </row>
    <row r="137" spans="1:15" ht="13.5" thickBot="1">
      <c r="A137" s="35" t="s">
        <v>14</v>
      </c>
      <c r="B137" s="585"/>
      <c r="C137" s="629"/>
      <c r="D137" s="34" t="s">
        <v>15</v>
      </c>
      <c r="E137" s="34" t="s">
        <v>16</v>
      </c>
      <c r="F137" s="34" t="s">
        <v>17</v>
      </c>
      <c r="G137" s="34" t="s">
        <v>15</v>
      </c>
      <c r="H137" s="34" t="s">
        <v>16</v>
      </c>
      <c r="I137" s="34" t="s">
        <v>17</v>
      </c>
      <c r="J137" s="34" t="s">
        <v>15</v>
      </c>
      <c r="K137" s="34" t="s">
        <v>16</v>
      </c>
      <c r="L137" s="34" t="s">
        <v>17</v>
      </c>
      <c r="M137" s="34" t="s">
        <v>15</v>
      </c>
      <c r="N137" s="34" t="s">
        <v>16</v>
      </c>
      <c r="O137" s="34" t="s">
        <v>17</v>
      </c>
    </row>
    <row r="138" spans="1:15" ht="12.75">
      <c r="A138" s="527" t="s">
        <v>24</v>
      </c>
      <c r="B138" s="49" t="s">
        <v>71</v>
      </c>
      <c r="C138" s="528" t="s">
        <v>72</v>
      </c>
      <c r="D138" s="43">
        <v>28</v>
      </c>
      <c r="E138" s="9">
        <v>14</v>
      </c>
      <c r="F138" s="24">
        <f>SUM(D138:E138)</f>
        <v>42</v>
      </c>
      <c r="G138" s="43">
        <v>12</v>
      </c>
      <c r="H138" s="9">
        <v>28</v>
      </c>
      <c r="I138" s="24">
        <f>SUM(G138:H138)</f>
        <v>40</v>
      </c>
      <c r="J138" s="43">
        <v>112</v>
      </c>
      <c r="K138" s="9">
        <v>164</v>
      </c>
      <c r="L138" s="24">
        <f>SUM(J138:K138)</f>
        <v>276</v>
      </c>
      <c r="M138" s="43">
        <f>SUM(G138,J138)</f>
        <v>124</v>
      </c>
      <c r="N138" s="9">
        <f>SUM(H138,K138)</f>
        <v>192</v>
      </c>
      <c r="O138" s="24">
        <f>SUM(M138:N138)</f>
        <v>316</v>
      </c>
    </row>
    <row r="139" spans="1:15" ht="12.75">
      <c r="A139" s="91" t="s">
        <v>129</v>
      </c>
      <c r="B139" s="49" t="s">
        <v>73</v>
      </c>
      <c r="C139" s="528" t="s">
        <v>72</v>
      </c>
      <c r="D139" s="40">
        <v>4</v>
      </c>
      <c r="E139" s="10">
        <v>4</v>
      </c>
      <c r="F139" s="66">
        <f aca="true" t="shared" si="43" ref="F139:F159">SUM(D139:E139)</f>
        <v>8</v>
      </c>
      <c r="G139" s="40">
        <v>11</v>
      </c>
      <c r="H139" s="10">
        <v>7</v>
      </c>
      <c r="I139" s="66">
        <f>SUM(G139:H139)</f>
        <v>18</v>
      </c>
      <c r="J139" s="40">
        <v>38</v>
      </c>
      <c r="K139" s="10">
        <v>47</v>
      </c>
      <c r="L139" s="66">
        <f aca="true" t="shared" si="44" ref="L139:L157">SUM(J139:K139)</f>
        <v>85</v>
      </c>
      <c r="M139" s="40">
        <f aca="true" t="shared" si="45" ref="M139:M159">SUM(G139,J139)</f>
        <v>49</v>
      </c>
      <c r="N139" s="10">
        <f>SUM(H139,K139)</f>
        <v>54</v>
      </c>
      <c r="O139" s="529">
        <f aca="true" t="shared" si="46" ref="O139:O157">SUM(M139:N139)</f>
        <v>103</v>
      </c>
    </row>
    <row r="140" spans="1:15" ht="12.75">
      <c r="A140" s="91" t="s">
        <v>197</v>
      </c>
      <c r="B140" s="49" t="s">
        <v>73</v>
      </c>
      <c r="C140" s="528" t="s">
        <v>72</v>
      </c>
      <c r="D140" s="40">
        <v>0</v>
      </c>
      <c r="E140" s="10">
        <v>0</v>
      </c>
      <c r="F140" s="66">
        <f t="shared" si="43"/>
        <v>0</v>
      </c>
      <c r="G140" s="40">
        <v>0</v>
      </c>
      <c r="H140" s="10">
        <v>0</v>
      </c>
      <c r="I140" s="66">
        <f aca="true" t="shared" si="47" ref="I140:I157">SUM(G140:H140)</f>
        <v>0</v>
      </c>
      <c r="J140" s="40">
        <v>142</v>
      </c>
      <c r="K140" s="10">
        <v>151</v>
      </c>
      <c r="L140" s="66">
        <f t="shared" si="44"/>
        <v>293</v>
      </c>
      <c r="M140" s="40">
        <f t="shared" si="45"/>
        <v>142</v>
      </c>
      <c r="N140" s="10">
        <f aca="true" t="shared" si="48" ref="N140:N159">SUM(H140,K140)</f>
        <v>151</v>
      </c>
      <c r="O140" s="529">
        <f t="shared" si="46"/>
        <v>293</v>
      </c>
    </row>
    <row r="141" spans="1:15" ht="12.75">
      <c r="A141" s="91" t="s">
        <v>190</v>
      </c>
      <c r="B141" s="49" t="s">
        <v>73</v>
      </c>
      <c r="C141" s="528" t="s">
        <v>72</v>
      </c>
      <c r="D141" s="42">
        <v>49</v>
      </c>
      <c r="E141" s="10">
        <v>56</v>
      </c>
      <c r="F141" s="66">
        <f t="shared" si="43"/>
        <v>105</v>
      </c>
      <c r="G141" s="40">
        <v>46</v>
      </c>
      <c r="H141" s="10">
        <v>45</v>
      </c>
      <c r="I141" s="66">
        <f t="shared" si="47"/>
        <v>91</v>
      </c>
      <c r="J141" s="40">
        <v>105</v>
      </c>
      <c r="K141" s="10">
        <v>86</v>
      </c>
      <c r="L141" s="66">
        <f t="shared" si="44"/>
        <v>191</v>
      </c>
      <c r="M141" s="40">
        <f t="shared" si="45"/>
        <v>151</v>
      </c>
      <c r="N141" s="10">
        <f t="shared" si="48"/>
        <v>131</v>
      </c>
      <c r="O141" s="529">
        <f t="shared" si="46"/>
        <v>282</v>
      </c>
    </row>
    <row r="142" spans="1:15" ht="12.75">
      <c r="A142" s="530" t="s">
        <v>74</v>
      </c>
      <c r="B142" s="49" t="s">
        <v>73</v>
      </c>
      <c r="C142" s="531" t="s">
        <v>72</v>
      </c>
      <c r="D142" s="42">
        <v>35</v>
      </c>
      <c r="E142" s="10">
        <v>21</v>
      </c>
      <c r="F142" s="66">
        <f t="shared" si="43"/>
        <v>56</v>
      </c>
      <c r="G142" s="40">
        <v>17</v>
      </c>
      <c r="H142" s="10">
        <v>32</v>
      </c>
      <c r="I142" s="66">
        <f t="shared" si="47"/>
        <v>49</v>
      </c>
      <c r="J142" s="40">
        <v>72</v>
      </c>
      <c r="K142" s="10">
        <v>119</v>
      </c>
      <c r="L142" s="66">
        <f>SUM(J142:K142)</f>
        <v>191</v>
      </c>
      <c r="M142" s="40">
        <f t="shared" si="45"/>
        <v>89</v>
      </c>
      <c r="N142" s="10">
        <f t="shared" si="48"/>
        <v>151</v>
      </c>
      <c r="O142" s="529">
        <f t="shared" si="46"/>
        <v>240</v>
      </c>
    </row>
    <row r="143" spans="1:15" ht="12.75">
      <c r="A143" s="91" t="s">
        <v>201</v>
      </c>
      <c r="B143" s="49" t="s">
        <v>73</v>
      </c>
      <c r="C143" s="528" t="s">
        <v>72</v>
      </c>
      <c r="D143" s="40">
        <v>0</v>
      </c>
      <c r="E143" s="10">
        <v>0</v>
      </c>
      <c r="F143" s="66">
        <f t="shared" si="43"/>
        <v>0</v>
      </c>
      <c r="G143" s="40">
        <v>0</v>
      </c>
      <c r="H143" s="10">
        <v>0</v>
      </c>
      <c r="I143" s="66">
        <f t="shared" si="47"/>
        <v>0</v>
      </c>
      <c r="J143" s="40">
        <v>27</v>
      </c>
      <c r="K143" s="10">
        <v>46</v>
      </c>
      <c r="L143" s="66">
        <f t="shared" si="44"/>
        <v>73</v>
      </c>
      <c r="M143" s="40">
        <f t="shared" si="45"/>
        <v>27</v>
      </c>
      <c r="N143" s="10">
        <f t="shared" si="48"/>
        <v>46</v>
      </c>
      <c r="O143" s="529">
        <f t="shared" si="46"/>
        <v>73</v>
      </c>
    </row>
    <row r="144" spans="1:15" ht="12.75">
      <c r="A144" s="91" t="s">
        <v>22</v>
      </c>
      <c r="B144" s="49" t="s">
        <v>73</v>
      </c>
      <c r="C144" s="528" t="s">
        <v>72</v>
      </c>
      <c r="D144" s="42">
        <v>15</v>
      </c>
      <c r="E144" s="10">
        <v>7</v>
      </c>
      <c r="F144" s="66">
        <f t="shared" si="43"/>
        <v>22</v>
      </c>
      <c r="G144" s="40">
        <v>7</v>
      </c>
      <c r="H144" s="10">
        <v>15</v>
      </c>
      <c r="I144" s="66">
        <f t="shared" si="47"/>
        <v>22</v>
      </c>
      <c r="J144" s="40">
        <v>61</v>
      </c>
      <c r="K144" s="10">
        <v>206</v>
      </c>
      <c r="L144" s="66">
        <f t="shared" si="44"/>
        <v>267</v>
      </c>
      <c r="M144" s="40">
        <f t="shared" si="45"/>
        <v>68</v>
      </c>
      <c r="N144" s="10">
        <f t="shared" si="48"/>
        <v>221</v>
      </c>
      <c r="O144" s="529">
        <f t="shared" si="46"/>
        <v>289</v>
      </c>
    </row>
    <row r="145" spans="1:15" ht="12.75">
      <c r="A145" s="91" t="s">
        <v>164</v>
      </c>
      <c r="B145" s="49" t="s">
        <v>144</v>
      </c>
      <c r="C145" s="528" t="s">
        <v>72</v>
      </c>
      <c r="D145" s="42">
        <v>23</v>
      </c>
      <c r="E145" s="10">
        <v>30</v>
      </c>
      <c r="F145" s="66">
        <f t="shared" si="43"/>
        <v>53</v>
      </c>
      <c r="G145" s="40">
        <v>29</v>
      </c>
      <c r="H145" s="10">
        <v>23</v>
      </c>
      <c r="I145" s="66">
        <f t="shared" si="47"/>
        <v>52</v>
      </c>
      <c r="J145" s="40">
        <v>274</v>
      </c>
      <c r="K145" s="10">
        <v>262</v>
      </c>
      <c r="L145" s="66">
        <f t="shared" si="44"/>
        <v>536</v>
      </c>
      <c r="M145" s="40">
        <f t="shared" si="45"/>
        <v>303</v>
      </c>
      <c r="N145" s="10">
        <f t="shared" si="48"/>
        <v>285</v>
      </c>
      <c r="O145" s="529">
        <f t="shared" si="46"/>
        <v>588</v>
      </c>
    </row>
    <row r="146" spans="1:15" ht="12.75">
      <c r="A146" s="91" t="s">
        <v>200</v>
      </c>
      <c r="B146" s="49" t="s">
        <v>235</v>
      </c>
      <c r="C146" s="528" t="s">
        <v>72</v>
      </c>
      <c r="D146" s="40">
        <v>0</v>
      </c>
      <c r="E146" s="10">
        <v>0</v>
      </c>
      <c r="F146" s="66">
        <f t="shared" si="43"/>
        <v>0</v>
      </c>
      <c r="G146" s="40">
        <v>0</v>
      </c>
      <c r="H146" s="10">
        <v>0</v>
      </c>
      <c r="I146" s="66">
        <f t="shared" si="47"/>
        <v>0</v>
      </c>
      <c r="J146" s="40">
        <v>176</v>
      </c>
      <c r="K146" s="10">
        <v>173</v>
      </c>
      <c r="L146" s="66">
        <f t="shared" si="44"/>
        <v>349</v>
      </c>
      <c r="M146" s="40">
        <f t="shared" si="45"/>
        <v>176</v>
      </c>
      <c r="N146" s="10">
        <f t="shared" si="48"/>
        <v>173</v>
      </c>
      <c r="O146" s="529">
        <f t="shared" si="46"/>
        <v>349</v>
      </c>
    </row>
    <row r="147" spans="1:15" ht="12.75">
      <c r="A147" s="91" t="s">
        <v>21</v>
      </c>
      <c r="B147" s="49" t="s">
        <v>235</v>
      </c>
      <c r="C147" s="528" t="s">
        <v>72</v>
      </c>
      <c r="D147" s="40">
        <v>39</v>
      </c>
      <c r="E147" s="10">
        <v>35</v>
      </c>
      <c r="F147" s="66">
        <f t="shared" si="43"/>
        <v>74</v>
      </c>
      <c r="G147" s="40">
        <v>37</v>
      </c>
      <c r="H147" s="10">
        <v>37</v>
      </c>
      <c r="I147" s="66">
        <f t="shared" si="47"/>
        <v>74</v>
      </c>
      <c r="J147" s="40">
        <v>116</v>
      </c>
      <c r="K147" s="10">
        <v>144</v>
      </c>
      <c r="L147" s="66">
        <f t="shared" si="44"/>
        <v>260</v>
      </c>
      <c r="M147" s="40">
        <f t="shared" si="45"/>
        <v>153</v>
      </c>
      <c r="N147" s="10">
        <f t="shared" si="48"/>
        <v>181</v>
      </c>
      <c r="O147" s="529">
        <f t="shared" si="46"/>
        <v>334</v>
      </c>
    </row>
    <row r="148" spans="1:15" ht="12.75">
      <c r="A148" s="91" t="s">
        <v>212</v>
      </c>
      <c r="B148" s="49" t="s">
        <v>235</v>
      </c>
      <c r="C148" s="528" t="s">
        <v>72</v>
      </c>
      <c r="D148" s="40">
        <v>4</v>
      </c>
      <c r="E148" s="10">
        <v>20</v>
      </c>
      <c r="F148" s="66">
        <f>SUM(D148:E148)</f>
        <v>24</v>
      </c>
      <c r="G148" s="40">
        <v>21</v>
      </c>
      <c r="H148" s="10">
        <v>4</v>
      </c>
      <c r="I148" s="66">
        <f>SUM(G148:H148)</f>
        <v>25</v>
      </c>
      <c r="J148" s="40">
        <v>45</v>
      </c>
      <c r="K148" s="10">
        <v>17</v>
      </c>
      <c r="L148" s="66">
        <f>SUM(J148:K148)</f>
        <v>62</v>
      </c>
      <c r="M148" s="40">
        <f>SUM(G148,J148)</f>
        <v>66</v>
      </c>
      <c r="N148" s="10">
        <f>SUM(H148,K148)</f>
        <v>21</v>
      </c>
      <c r="O148" s="529">
        <f>SUM(M148:N148)</f>
        <v>87</v>
      </c>
    </row>
    <row r="149" spans="1:15" ht="12.75">
      <c r="A149" s="91" t="s">
        <v>23</v>
      </c>
      <c r="B149" s="49" t="s">
        <v>235</v>
      </c>
      <c r="C149" s="528" t="s">
        <v>72</v>
      </c>
      <c r="D149" s="40">
        <v>0</v>
      </c>
      <c r="E149" s="10">
        <v>0</v>
      </c>
      <c r="F149" s="66">
        <f t="shared" si="43"/>
        <v>0</v>
      </c>
      <c r="G149" s="40">
        <v>0</v>
      </c>
      <c r="H149" s="10">
        <v>0</v>
      </c>
      <c r="I149" s="66">
        <f t="shared" si="47"/>
        <v>0</v>
      </c>
      <c r="J149" s="40">
        <v>102</v>
      </c>
      <c r="K149" s="10">
        <v>25</v>
      </c>
      <c r="L149" s="66">
        <f t="shared" si="44"/>
        <v>127</v>
      </c>
      <c r="M149" s="40">
        <f t="shared" si="45"/>
        <v>102</v>
      </c>
      <c r="N149" s="10">
        <f t="shared" si="48"/>
        <v>25</v>
      </c>
      <c r="O149" s="529">
        <f t="shared" si="46"/>
        <v>127</v>
      </c>
    </row>
    <row r="150" spans="1:15" ht="12.75">
      <c r="A150" s="532" t="s">
        <v>75</v>
      </c>
      <c r="B150" s="102" t="s">
        <v>76</v>
      </c>
      <c r="C150" s="528" t="s">
        <v>77</v>
      </c>
      <c r="D150" s="10">
        <v>0</v>
      </c>
      <c r="E150" s="10">
        <v>0</v>
      </c>
      <c r="F150" s="66">
        <f t="shared" si="43"/>
        <v>0</v>
      </c>
      <c r="G150" s="40">
        <v>0</v>
      </c>
      <c r="H150" s="10">
        <v>0</v>
      </c>
      <c r="I150" s="66">
        <f>SUM(G150:H150)</f>
        <v>0</v>
      </c>
      <c r="J150" s="40">
        <v>335</v>
      </c>
      <c r="K150" s="10">
        <v>84</v>
      </c>
      <c r="L150" s="66">
        <f t="shared" si="44"/>
        <v>419</v>
      </c>
      <c r="M150" s="40">
        <f t="shared" si="45"/>
        <v>335</v>
      </c>
      <c r="N150" s="10">
        <f t="shared" si="48"/>
        <v>84</v>
      </c>
      <c r="O150" s="529">
        <f t="shared" si="46"/>
        <v>419</v>
      </c>
    </row>
    <row r="151" spans="1:15" ht="12.75">
      <c r="A151" s="533" t="s">
        <v>89</v>
      </c>
      <c r="B151" s="49" t="s">
        <v>76</v>
      </c>
      <c r="C151" s="534" t="s">
        <v>77</v>
      </c>
      <c r="D151" s="103">
        <v>7</v>
      </c>
      <c r="E151" s="10">
        <v>23</v>
      </c>
      <c r="F151" s="66">
        <f>SUM(D151:E151)</f>
        <v>30</v>
      </c>
      <c r="G151" s="40">
        <v>24</v>
      </c>
      <c r="H151" s="10">
        <v>8</v>
      </c>
      <c r="I151" s="66">
        <f>SUM(G151:H151)</f>
        <v>32</v>
      </c>
      <c r="J151" s="40">
        <v>125</v>
      </c>
      <c r="K151" s="10">
        <v>45</v>
      </c>
      <c r="L151" s="66">
        <f>SUM(J151:K151)</f>
        <v>170</v>
      </c>
      <c r="M151" s="40">
        <f aca="true" t="shared" si="49" ref="M151:N153">SUM(G151,J151)</f>
        <v>149</v>
      </c>
      <c r="N151" s="10">
        <f t="shared" si="49"/>
        <v>53</v>
      </c>
      <c r="O151" s="529">
        <f>SUM(M151:N151)</f>
        <v>202</v>
      </c>
    </row>
    <row r="152" spans="1:15" ht="12.75">
      <c r="A152" s="530" t="s">
        <v>78</v>
      </c>
      <c r="B152" s="104" t="s">
        <v>76</v>
      </c>
      <c r="C152" s="531" t="s">
        <v>77</v>
      </c>
      <c r="D152" s="42">
        <v>0</v>
      </c>
      <c r="E152" s="10">
        <v>0</v>
      </c>
      <c r="F152" s="66">
        <f t="shared" si="43"/>
        <v>0</v>
      </c>
      <c r="G152" s="40">
        <v>0</v>
      </c>
      <c r="H152" s="10">
        <v>0</v>
      </c>
      <c r="I152" s="66">
        <f t="shared" si="47"/>
        <v>0</v>
      </c>
      <c r="J152" s="40">
        <v>59</v>
      </c>
      <c r="K152" s="10">
        <v>21</v>
      </c>
      <c r="L152" s="66">
        <f t="shared" si="44"/>
        <v>80</v>
      </c>
      <c r="M152" s="40">
        <f t="shared" si="49"/>
        <v>59</v>
      </c>
      <c r="N152" s="10">
        <f t="shared" si="49"/>
        <v>21</v>
      </c>
      <c r="O152" s="529">
        <f t="shared" si="46"/>
        <v>80</v>
      </c>
    </row>
    <row r="153" spans="1:15" ht="12.75">
      <c r="A153" s="530" t="s">
        <v>237</v>
      </c>
      <c r="B153" s="104" t="s">
        <v>76</v>
      </c>
      <c r="C153" s="531" t="s">
        <v>77</v>
      </c>
      <c r="D153" s="42">
        <v>1</v>
      </c>
      <c r="E153" s="10">
        <v>1</v>
      </c>
      <c r="F153" s="66">
        <f>SUM(D153:E153)</f>
        <v>2</v>
      </c>
      <c r="G153" s="40">
        <v>0</v>
      </c>
      <c r="H153" s="10">
        <v>0</v>
      </c>
      <c r="I153" s="66">
        <f>SUM(G153:H153)</f>
        <v>0</v>
      </c>
      <c r="J153" s="40">
        <v>5</v>
      </c>
      <c r="K153" s="10">
        <v>4</v>
      </c>
      <c r="L153" s="66">
        <f>SUM(J153:K153)</f>
        <v>9</v>
      </c>
      <c r="M153" s="40">
        <f t="shared" si="49"/>
        <v>5</v>
      </c>
      <c r="N153" s="10">
        <f t="shared" si="49"/>
        <v>4</v>
      </c>
      <c r="O153" s="529">
        <f>SUM(M153:N153)</f>
        <v>9</v>
      </c>
    </row>
    <row r="154" spans="1:15" ht="12.75">
      <c r="A154" s="91" t="s">
        <v>79</v>
      </c>
      <c r="B154" s="49" t="s">
        <v>80</v>
      </c>
      <c r="C154" s="528" t="s">
        <v>72</v>
      </c>
      <c r="D154" s="40">
        <v>33</v>
      </c>
      <c r="E154" s="10">
        <v>32</v>
      </c>
      <c r="F154" s="66">
        <f t="shared" si="43"/>
        <v>65</v>
      </c>
      <c r="G154" s="40">
        <v>32</v>
      </c>
      <c r="H154" s="10">
        <v>37</v>
      </c>
      <c r="I154" s="66">
        <f t="shared" si="47"/>
        <v>69</v>
      </c>
      <c r="J154" s="40">
        <v>178</v>
      </c>
      <c r="K154" s="10">
        <v>196</v>
      </c>
      <c r="L154" s="66">
        <f>SUM(J154:K154)</f>
        <v>374</v>
      </c>
      <c r="M154" s="40">
        <f t="shared" si="45"/>
        <v>210</v>
      </c>
      <c r="N154" s="10">
        <f t="shared" si="48"/>
        <v>233</v>
      </c>
      <c r="O154" s="529">
        <f t="shared" si="46"/>
        <v>443</v>
      </c>
    </row>
    <row r="155" spans="1:15" ht="11.25" customHeight="1">
      <c r="A155" s="527" t="s">
        <v>79</v>
      </c>
      <c r="B155" s="535" t="s">
        <v>210</v>
      </c>
      <c r="C155" s="536" t="s">
        <v>155</v>
      </c>
      <c r="D155" s="43">
        <v>36</v>
      </c>
      <c r="E155" s="10">
        <v>32</v>
      </c>
      <c r="F155" s="66">
        <f t="shared" si="43"/>
        <v>68</v>
      </c>
      <c r="G155" s="40">
        <v>34</v>
      </c>
      <c r="H155" s="10">
        <v>37</v>
      </c>
      <c r="I155" s="66">
        <f t="shared" si="47"/>
        <v>71</v>
      </c>
      <c r="J155" s="40">
        <v>157</v>
      </c>
      <c r="K155" s="10">
        <v>148</v>
      </c>
      <c r="L155" s="66">
        <f t="shared" si="44"/>
        <v>305</v>
      </c>
      <c r="M155" s="40">
        <f t="shared" si="45"/>
        <v>191</v>
      </c>
      <c r="N155" s="10">
        <f t="shared" si="48"/>
        <v>185</v>
      </c>
      <c r="O155" s="529">
        <f t="shared" si="46"/>
        <v>376</v>
      </c>
    </row>
    <row r="156" spans="1:15" ht="14.25" customHeight="1">
      <c r="A156" s="81" t="s">
        <v>81</v>
      </c>
      <c r="B156" s="535" t="s">
        <v>209</v>
      </c>
      <c r="C156" s="536" t="s">
        <v>72</v>
      </c>
      <c r="D156" s="43">
        <v>4</v>
      </c>
      <c r="E156" s="10">
        <v>5</v>
      </c>
      <c r="F156" s="66">
        <f>SUM(D156:E156)</f>
        <v>9</v>
      </c>
      <c r="G156" s="40">
        <v>5</v>
      </c>
      <c r="H156" s="10">
        <v>3</v>
      </c>
      <c r="I156" s="66">
        <f t="shared" si="47"/>
        <v>8</v>
      </c>
      <c r="J156" s="40">
        <v>40</v>
      </c>
      <c r="K156" s="10">
        <v>36</v>
      </c>
      <c r="L156" s="66">
        <f t="shared" si="44"/>
        <v>76</v>
      </c>
      <c r="M156" s="40">
        <f t="shared" si="45"/>
        <v>45</v>
      </c>
      <c r="N156" s="10">
        <f t="shared" si="48"/>
        <v>39</v>
      </c>
      <c r="O156" s="529">
        <f t="shared" si="46"/>
        <v>84</v>
      </c>
    </row>
    <row r="157" spans="1:15" ht="12.75">
      <c r="A157" s="527" t="s">
        <v>238</v>
      </c>
      <c r="B157" s="537" t="s">
        <v>169</v>
      </c>
      <c r="C157" s="536" t="s">
        <v>72</v>
      </c>
      <c r="D157" s="43">
        <v>0</v>
      </c>
      <c r="E157" s="10">
        <v>0</v>
      </c>
      <c r="F157" s="66">
        <f t="shared" si="43"/>
        <v>0</v>
      </c>
      <c r="G157" s="40">
        <v>0</v>
      </c>
      <c r="H157" s="10">
        <v>0</v>
      </c>
      <c r="I157" s="66">
        <f t="shared" si="47"/>
        <v>0</v>
      </c>
      <c r="J157" s="40">
        <v>61</v>
      </c>
      <c r="K157" s="10">
        <v>63</v>
      </c>
      <c r="L157" s="66">
        <f t="shared" si="44"/>
        <v>124</v>
      </c>
      <c r="M157" s="40">
        <f t="shared" si="45"/>
        <v>61</v>
      </c>
      <c r="N157" s="10">
        <f t="shared" si="48"/>
        <v>63</v>
      </c>
      <c r="O157" s="529">
        <f t="shared" si="46"/>
        <v>124</v>
      </c>
    </row>
    <row r="158" spans="1:15" ht="12.75">
      <c r="A158" s="527" t="s">
        <v>82</v>
      </c>
      <c r="B158" s="537" t="s">
        <v>169</v>
      </c>
      <c r="C158" s="536" t="s">
        <v>72</v>
      </c>
      <c r="D158" s="43">
        <v>8</v>
      </c>
      <c r="E158" s="10">
        <v>7</v>
      </c>
      <c r="F158" s="66">
        <f>SUM(D158:E158)</f>
        <v>15</v>
      </c>
      <c r="G158" s="40">
        <v>7</v>
      </c>
      <c r="H158" s="10">
        <v>9</v>
      </c>
      <c r="I158" s="66">
        <f>SUM(G158:H158)</f>
        <v>16</v>
      </c>
      <c r="J158" s="40">
        <v>11</v>
      </c>
      <c r="K158" s="10">
        <v>17</v>
      </c>
      <c r="L158" s="66">
        <f>SUM(J158:K158)</f>
        <v>28</v>
      </c>
      <c r="M158" s="40">
        <f>SUM(G158,J158)</f>
        <v>18</v>
      </c>
      <c r="N158" s="10">
        <f>SUM(H158,K158)</f>
        <v>26</v>
      </c>
      <c r="O158" s="529">
        <f>SUM(M158:N158)</f>
        <v>44</v>
      </c>
    </row>
    <row r="159" spans="1:15" ht="15" customHeight="1" thickBot="1">
      <c r="A159" s="91" t="s">
        <v>139</v>
      </c>
      <c r="B159" s="538" t="s">
        <v>138</v>
      </c>
      <c r="C159" s="528" t="s">
        <v>72</v>
      </c>
      <c r="D159" s="40">
        <v>52</v>
      </c>
      <c r="E159" s="10">
        <v>23</v>
      </c>
      <c r="F159" s="66">
        <f t="shared" si="43"/>
        <v>75</v>
      </c>
      <c r="G159" s="40">
        <v>22</v>
      </c>
      <c r="H159" s="10">
        <v>52</v>
      </c>
      <c r="I159" s="66">
        <f>SUM(G159:H159)</f>
        <v>74</v>
      </c>
      <c r="J159" s="40">
        <v>106</v>
      </c>
      <c r="K159" s="10">
        <v>323</v>
      </c>
      <c r="L159" s="66">
        <f>SUM(J159:K159)</f>
        <v>429</v>
      </c>
      <c r="M159" s="40">
        <f t="shared" si="45"/>
        <v>128</v>
      </c>
      <c r="N159" s="10">
        <f t="shared" si="48"/>
        <v>375</v>
      </c>
      <c r="O159" s="529">
        <f>SUM(M159:N159)</f>
        <v>503</v>
      </c>
    </row>
    <row r="160" spans="1:15" ht="12.75" customHeight="1" thickBot="1">
      <c r="A160" s="609" t="s">
        <v>31</v>
      </c>
      <c r="B160" s="609"/>
      <c r="C160" s="609"/>
      <c r="D160" s="37">
        <f aca="true" t="shared" si="50" ref="D160:M160">SUM(D138:D159)</f>
        <v>338</v>
      </c>
      <c r="E160" s="37">
        <f t="shared" si="50"/>
        <v>310</v>
      </c>
      <c r="F160" s="37">
        <f t="shared" si="50"/>
        <v>648</v>
      </c>
      <c r="G160" s="37">
        <f>SUM(G138:G159)</f>
        <v>304</v>
      </c>
      <c r="H160" s="37">
        <f t="shared" si="50"/>
        <v>337</v>
      </c>
      <c r="I160" s="37">
        <f t="shared" si="50"/>
        <v>641</v>
      </c>
      <c r="J160" s="37">
        <f t="shared" si="50"/>
        <v>2347</v>
      </c>
      <c r="K160" s="37">
        <f t="shared" si="50"/>
        <v>2377</v>
      </c>
      <c r="L160" s="37">
        <f t="shared" si="50"/>
        <v>4724</v>
      </c>
      <c r="M160" s="37">
        <f t="shared" si="50"/>
        <v>2651</v>
      </c>
      <c r="N160" s="37">
        <f>SUM(N138:N159)</f>
        <v>2714</v>
      </c>
      <c r="O160" s="37">
        <f>SUM(O138:O159)</f>
        <v>5365</v>
      </c>
    </row>
    <row r="161" spans="1:15" ht="12.75" customHeight="1" thickBot="1">
      <c r="A161" s="13"/>
      <c r="B161" s="13"/>
      <c r="C161" s="1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2.75" customHeight="1" thickBot="1">
      <c r="A162" s="35" t="s">
        <v>32</v>
      </c>
      <c r="B162" s="62" t="s">
        <v>40</v>
      </c>
      <c r="C162" s="35" t="s">
        <v>9</v>
      </c>
      <c r="D162" s="34" t="s">
        <v>15</v>
      </c>
      <c r="E162" s="34" t="s">
        <v>16</v>
      </c>
      <c r="F162" s="34" t="s">
        <v>17</v>
      </c>
      <c r="G162" s="34" t="s">
        <v>15</v>
      </c>
      <c r="H162" s="34" t="s">
        <v>16</v>
      </c>
      <c r="I162" s="34" t="s">
        <v>17</v>
      </c>
      <c r="J162" s="34" t="s">
        <v>15</v>
      </c>
      <c r="K162" s="34" t="s">
        <v>16</v>
      </c>
      <c r="L162" s="34" t="s">
        <v>17</v>
      </c>
      <c r="M162" s="89" t="s">
        <v>15</v>
      </c>
      <c r="N162" s="34" t="s">
        <v>16</v>
      </c>
      <c r="O162" s="34" t="s">
        <v>17</v>
      </c>
    </row>
    <row r="163" spans="1:15" ht="12.75" customHeight="1">
      <c r="A163" s="81" t="s">
        <v>225</v>
      </c>
      <c r="B163" s="49" t="s">
        <v>73</v>
      </c>
      <c r="C163" s="39" t="s">
        <v>72</v>
      </c>
      <c r="D163" s="43">
        <v>0</v>
      </c>
      <c r="E163" s="9">
        <v>0</v>
      </c>
      <c r="F163" s="24">
        <f>SUM(D163:E163)</f>
        <v>0</v>
      </c>
      <c r="G163" s="43">
        <v>0</v>
      </c>
      <c r="H163" s="9">
        <v>0</v>
      </c>
      <c r="I163" s="24">
        <f>SUM(G163:H163)</f>
        <v>0</v>
      </c>
      <c r="J163" s="43">
        <v>0</v>
      </c>
      <c r="K163" s="9">
        <v>0</v>
      </c>
      <c r="L163" s="24">
        <f>SUM(J163:K163)</f>
        <v>0</v>
      </c>
      <c r="M163" s="69">
        <f>SUM(G163,J163)</f>
        <v>0</v>
      </c>
      <c r="N163" s="9">
        <f>SUM(H163,K163)</f>
        <v>0</v>
      </c>
      <c r="O163" s="24">
        <f aca="true" t="shared" si="51" ref="O163:O172">SUM(M163:N163)</f>
        <v>0</v>
      </c>
    </row>
    <row r="164" spans="1:15" ht="12.75">
      <c r="A164" s="81" t="s">
        <v>215</v>
      </c>
      <c r="B164" s="49" t="s">
        <v>73</v>
      </c>
      <c r="C164" s="39" t="s">
        <v>72</v>
      </c>
      <c r="D164" s="43">
        <v>0</v>
      </c>
      <c r="E164" s="9">
        <v>0</v>
      </c>
      <c r="F164" s="24">
        <f>SUM(D164:E164)</f>
        <v>0</v>
      </c>
      <c r="G164" s="43">
        <v>0</v>
      </c>
      <c r="H164" s="9">
        <v>0</v>
      </c>
      <c r="I164" s="24">
        <f>SUM(G164:H164)</f>
        <v>0</v>
      </c>
      <c r="J164" s="43">
        <v>0</v>
      </c>
      <c r="K164" s="9">
        <v>0</v>
      </c>
      <c r="L164" s="24">
        <f>SUM(J164:K164)</f>
        <v>0</v>
      </c>
      <c r="M164" s="69">
        <f aca="true" t="shared" si="52" ref="M164:M173">SUM(G164,J164)</f>
        <v>0</v>
      </c>
      <c r="N164" s="9">
        <f aca="true" t="shared" si="53" ref="N164:N172">SUM(H164,K164)</f>
        <v>0</v>
      </c>
      <c r="O164" s="24">
        <f t="shared" si="51"/>
        <v>0</v>
      </c>
    </row>
    <row r="165" spans="1:15" ht="12.75">
      <c r="A165" s="92" t="s">
        <v>218</v>
      </c>
      <c r="B165" s="49" t="s">
        <v>73</v>
      </c>
      <c r="C165" s="29" t="s">
        <v>72</v>
      </c>
      <c r="D165" s="124">
        <v>0</v>
      </c>
      <c r="E165" s="121">
        <v>0</v>
      </c>
      <c r="F165" s="24">
        <f aca="true" t="shared" si="54" ref="F165:F173">SUM(D165:E165)</f>
        <v>0</v>
      </c>
      <c r="G165" s="40">
        <v>0</v>
      </c>
      <c r="H165" s="10">
        <v>0</v>
      </c>
      <c r="I165" s="24">
        <f aca="true" t="shared" si="55" ref="I165:I173">SUM(G165:H165)</f>
        <v>0</v>
      </c>
      <c r="J165" s="40">
        <v>0</v>
      </c>
      <c r="K165" s="10">
        <v>0</v>
      </c>
      <c r="L165" s="24">
        <f aca="true" t="shared" si="56" ref="L165:L173">SUM(J165:K165)</f>
        <v>0</v>
      </c>
      <c r="M165" s="69">
        <f t="shared" si="52"/>
        <v>0</v>
      </c>
      <c r="N165" s="9">
        <f t="shared" si="53"/>
        <v>0</v>
      </c>
      <c r="O165" s="24">
        <f t="shared" si="51"/>
        <v>0</v>
      </c>
    </row>
    <row r="166" spans="1:15" ht="12.75">
      <c r="A166" s="93" t="s">
        <v>226</v>
      </c>
      <c r="B166" s="49" t="s">
        <v>73</v>
      </c>
      <c r="C166" s="30" t="s">
        <v>72</v>
      </c>
      <c r="D166" s="125">
        <v>0</v>
      </c>
      <c r="E166" s="126">
        <v>0</v>
      </c>
      <c r="F166" s="24">
        <f t="shared" si="54"/>
        <v>0</v>
      </c>
      <c r="G166" s="42">
        <v>0</v>
      </c>
      <c r="H166" s="12">
        <v>0</v>
      </c>
      <c r="I166" s="24">
        <f t="shared" si="55"/>
        <v>0</v>
      </c>
      <c r="J166" s="42">
        <v>0</v>
      </c>
      <c r="K166" s="12">
        <v>0</v>
      </c>
      <c r="L166" s="24">
        <f t="shared" si="56"/>
        <v>0</v>
      </c>
      <c r="M166" s="69">
        <f t="shared" si="52"/>
        <v>0</v>
      </c>
      <c r="N166" s="9">
        <f>SUM(H166,K166)</f>
        <v>0</v>
      </c>
      <c r="O166" s="24">
        <f t="shared" si="51"/>
        <v>0</v>
      </c>
    </row>
    <row r="167" spans="1:15" ht="12.75">
      <c r="A167" s="127" t="s">
        <v>245</v>
      </c>
      <c r="B167" s="128" t="s">
        <v>246</v>
      </c>
      <c r="C167" s="129" t="s">
        <v>72</v>
      </c>
      <c r="D167" s="132">
        <v>0</v>
      </c>
      <c r="E167" s="133">
        <v>0</v>
      </c>
      <c r="F167" s="24">
        <f>SUM(D167:E167)</f>
        <v>0</v>
      </c>
      <c r="G167" s="130">
        <v>2</v>
      </c>
      <c r="H167" s="131">
        <v>2</v>
      </c>
      <c r="I167" s="24">
        <f>SUM(G167:H167)</f>
        <v>4</v>
      </c>
      <c r="J167" s="130">
        <v>0</v>
      </c>
      <c r="K167" s="131">
        <v>0</v>
      </c>
      <c r="L167" s="24">
        <f>SUM(J167:K167)</f>
        <v>0</v>
      </c>
      <c r="M167" s="69">
        <f>SUM(G167,J167)</f>
        <v>2</v>
      </c>
      <c r="N167" s="9">
        <f>SUM(H167,K167)</f>
        <v>2</v>
      </c>
      <c r="O167" s="24">
        <f>SUM(M167:N167)</f>
        <v>4</v>
      </c>
    </row>
    <row r="168" spans="1:15" ht="12.75">
      <c r="A168" s="92" t="s">
        <v>216</v>
      </c>
      <c r="B168" s="49" t="s">
        <v>235</v>
      </c>
      <c r="C168" s="29" t="s">
        <v>72</v>
      </c>
      <c r="D168" s="124">
        <v>0</v>
      </c>
      <c r="E168" s="121">
        <v>0</v>
      </c>
      <c r="F168" s="24">
        <f t="shared" si="54"/>
        <v>0</v>
      </c>
      <c r="G168" s="40">
        <v>9</v>
      </c>
      <c r="H168" s="10">
        <v>11</v>
      </c>
      <c r="I168" s="24">
        <f t="shared" si="55"/>
        <v>20</v>
      </c>
      <c r="J168" s="40">
        <v>8</v>
      </c>
      <c r="K168" s="10">
        <v>7</v>
      </c>
      <c r="L168" s="24">
        <f t="shared" si="56"/>
        <v>15</v>
      </c>
      <c r="M168" s="69">
        <f t="shared" si="52"/>
        <v>17</v>
      </c>
      <c r="N168" s="9">
        <f t="shared" si="53"/>
        <v>18</v>
      </c>
      <c r="O168" s="24">
        <f t="shared" si="51"/>
        <v>35</v>
      </c>
    </row>
    <row r="169" spans="1:15" ht="12.75">
      <c r="A169" s="92" t="s">
        <v>157</v>
      </c>
      <c r="B169" s="49" t="s">
        <v>235</v>
      </c>
      <c r="C169" s="29" t="s">
        <v>72</v>
      </c>
      <c r="D169" s="124">
        <v>0</v>
      </c>
      <c r="E169" s="121">
        <v>0</v>
      </c>
      <c r="F169" s="24">
        <f t="shared" si="54"/>
        <v>0</v>
      </c>
      <c r="G169" s="40">
        <v>0</v>
      </c>
      <c r="H169" s="10">
        <v>0</v>
      </c>
      <c r="I169" s="24">
        <f t="shared" si="55"/>
        <v>0</v>
      </c>
      <c r="J169" s="40">
        <v>0</v>
      </c>
      <c r="K169" s="10">
        <v>0</v>
      </c>
      <c r="L169" s="24">
        <f t="shared" si="56"/>
        <v>0</v>
      </c>
      <c r="M169" s="69">
        <f t="shared" si="52"/>
        <v>0</v>
      </c>
      <c r="N169" s="9">
        <f t="shared" si="53"/>
        <v>0</v>
      </c>
      <c r="O169" s="24">
        <f t="shared" si="51"/>
        <v>0</v>
      </c>
    </row>
    <row r="170" spans="1:15" ht="12.75">
      <c r="A170" s="92" t="s">
        <v>247</v>
      </c>
      <c r="B170" s="49" t="s">
        <v>235</v>
      </c>
      <c r="C170" s="29" t="s">
        <v>72</v>
      </c>
      <c r="D170" s="124">
        <v>0</v>
      </c>
      <c r="E170" s="121">
        <v>0</v>
      </c>
      <c r="F170" s="24">
        <f>SUM(D170:E170)</f>
        <v>0</v>
      </c>
      <c r="G170" s="40">
        <v>0</v>
      </c>
      <c r="H170" s="10">
        <v>0</v>
      </c>
      <c r="I170" s="24">
        <f>SUM(G170:H170)</f>
        <v>0</v>
      </c>
      <c r="J170" s="40">
        <v>0</v>
      </c>
      <c r="K170" s="10">
        <v>2</v>
      </c>
      <c r="L170" s="24">
        <f>SUM(J170:K170)</f>
        <v>2</v>
      </c>
      <c r="M170" s="69">
        <f>SUM(G170,J170)</f>
        <v>0</v>
      </c>
      <c r="N170" s="9">
        <f>SUM(H170,K170)</f>
        <v>2</v>
      </c>
      <c r="O170" s="24">
        <f>SUM(M170:N170)</f>
        <v>2</v>
      </c>
    </row>
    <row r="171" spans="1:15" ht="12.75">
      <c r="A171" s="127" t="s">
        <v>83</v>
      </c>
      <c r="B171" s="128" t="s">
        <v>80</v>
      </c>
      <c r="C171" s="129" t="s">
        <v>72</v>
      </c>
      <c r="D171" s="124">
        <v>0</v>
      </c>
      <c r="E171" s="121">
        <v>0</v>
      </c>
      <c r="F171" s="24">
        <f t="shared" si="54"/>
        <v>0</v>
      </c>
      <c r="G171" s="130">
        <v>0</v>
      </c>
      <c r="H171" s="131">
        <v>0</v>
      </c>
      <c r="I171" s="24">
        <f t="shared" si="55"/>
        <v>0</v>
      </c>
      <c r="J171" s="130">
        <v>9</v>
      </c>
      <c r="K171" s="131">
        <v>8</v>
      </c>
      <c r="L171" s="24">
        <f t="shared" si="56"/>
        <v>17</v>
      </c>
      <c r="M171" s="69">
        <f>SUM(G171,J171)</f>
        <v>9</v>
      </c>
      <c r="N171" s="9">
        <f>SUM(H171,K171)</f>
        <v>8</v>
      </c>
      <c r="O171" s="24">
        <f t="shared" si="51"/>
        <v>17</v>
      </c>
    </row>
    <row r="172" spans="1:15" ht="12.75">
      <c r="A172" s="127" t="s">
        <v>179</v>
      </c>
      <c r="B172" s="128" t="s">
        <v>76</v>
      </c>
      <c r="C172" s="129" t="s">
        <v>77</v>
      </c>
      <c r="D172" s="132">
        <v>0</v>
      </c>
      <c r="E172" s="133">
        <v>0</v>
      </c>
      <c r="F172" s="24">
        <f t="shared" si="54"/>
        <v>0</v>
      </c>
      <c r="G172" s="130">
        <v>0</v>
      </c>
      <c r="H172" s="131">
        <v>0</v>
      </c>
      <c r="I172" s="24">
        <f t="shared" si="55"/>
        <v>0</v>
      </c>
      <c r="J172" s="130">
        <v>0</v>
      </c>
      <c r="K172" s="131">
        <v>0</v>
      </c>
      <c r="L172" s="24">
        <f t="shared" si="56"/>
        <v>0</v>
      </c>
      <c r="M172" s="69">
        <f t="shared" si="52"/>
        <v>0</v>
      </c>
      <c r="N172" s="9">
        <f t="shared" si="53"/>
        <v>0</v>
      </c>
      <c r="O172" s="24">
        <f t="shared" si="51"/>
        <v>0</v>
      </c>
    </row>
    <row r="173" spans="1:15" ht="13.5" thickBot="1">
      <c r="A173" s="134" t="s">
        <v>84</v>
      </c>
      <c r="B173" s="135" t="s">
        <v>169</v>
      </c>
      <c r="C173" s="136" t="s">
        <v>72</v>
      </c>
      <c r="D173" s="137">
        <v>0</v>
      </c>
      <c r="E173" s="138">
        <v>0</v>
      </c>
      <c r="F173" s="26">
        <f t="shared" si="54"/>
        <v>0</v>
      </c>
      <c r="G173" s="137">
        <v>0</v>
      </c>
      <c r="H173" s="138">
        <v>0</v>
      </c>
      <c r="I173" s="26">
        <f t="shared" si="55"/>
        <v>0</v>
      </c>
      <c r="J173" s="137">
        <v>0</v>
      </c>
      <c r="K173" s="138">
        <v>0</v>
      </c>
      <c r="L173" s="26">
        <f t="shared" si="56"/>
        <v>0</v>
      </c>
      <c r="M173" s="69">
        <f t="shared" si="52"/>
        <v>0</v>
      </c>
      <c r="N173" s="9">
        <f>SUM(H173,K173)</f>
        <v>0</v>
      </c>
      <c r="O173" s="24">
        <f>SUM(M173:N173)</f>
        <v>0</v>
      </c>
    </row>
    <row r="174" spans="1:15" ht="13.5" thickBot="1">
      <c r="A174" s="609" t="s">
        <v>31</v>
      </c>
      <c r="B174" s="609"/>
      <c r="C174" s="609"/>
      <c r="D174" s="37">
        <f>SUM(D163:D173)</f>
        <v>0</v>
      </c>
      <c r="E174" s="37">
        <f aca="true" t="shared" si="57" ref="E174:L174">SUM(E163:E173)</f>
        <v>0</v>
      </c>
      <c r="F174" s="37">
        <f t="shared" si="57"/>
        <v>0</v>
      </c>
      <c r="G174" s="37">
        <f t="shared" si="57"/>
        <v>11</v>
      </c>
      <c r="H174" s="37">
        <f t="shared" si="57"/>
        <v>13</v>
      </c>
      <c r="I174" s="37">
        <f t="shared" si="57"/>
        <v>24</v>
      </c>
      <c r="J174" s="37">
        <f t="shared" si="57"/>
        <v>17</v>
      </c>
      <c r="K174" s="37">
        <f t="shared" si="57"/>
        <v>17</v>
      </c>
      <c r="L174" s="37">
        <f t="shared" si="57"/>
        <v>34</v>
      </c>
      <c r="M174" s="37">
        <f>SUM(M163:M173)</f>
        <v>28</v>
      </c>
      <c r="N174" s="37">
        <f>SUM(N163:N173)</f>
        <v>30</v>
      </c>
      <c r="O174" s="37">
        <f>SUM(O163:O173)</f>
        <v>58</v>
      </c>
    </row>
    <row r="175" spans="1:15" ht="12.75">
      <c r="A175" s="27"/>
      <c r="B175" s="27"/>
      <c r="C175" s="27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ht="12.75">
      <c r="A176" s="13"/>
      <c r="B176" s="13"/>
      <c r="C176" s="13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2.75">
      <c r="A177" s="13"/>
      <c r="B177" s="13"/>
      <c r="C177" s="13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3.5" thickBot="1">
      <c r="A178" s="13"/>
      <c r="B178" s="13"/>
      <c r="C178" s="13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2.75" customHeight="1" thickBot="1">
      <c r="A179" s="35" t="s">
        <v>37</v>
      </c>
      <c r="B179" s="62" t="s">
        <v>40</v>
      </c>
      <c r="C179" s="35" t="s">
        <v>9</v>
      </c>
      <c r="D179" s="34" t="s">
        <v>15</v>
      </c>
      <c r="E179" s="34" t="s">
        <v>16</v>
      </c>
      <c r="F179" s="34" t="s">
        <v>17</v>
      </c>
      <c r="G179" s="34" t="s">
        <v>15</v>
      </c>
      <c r="H179" s="34" t="s">
        <v>16</v>
      </c>
      <c r="I179" s="34" t="s">
        <v>17</v>
      </c>
      <c r="J179" s="34" t="s">
        <v>15</v>
      </c>
      <c r="K179" s="34" t="s">
        <v>16</v>
      </c>
      <c r="L179" s="34" t="s">
        <v>17</v>
      </c>
      <c r="M179" s="89" t="s">
        <v>15</v>
      </c>
      <c r="N179" s="34" t="s">
        <v>16</v>
      </c>
      <c r="O179" s="34" t="s">
        <v>17</v>
      </c>
    </row>
    <row r="180" spans="1:15" s="85" customFormat="1" ht="12.75" customHeight="1">
      <c r="A180" s="186" t="s">
        <v>33</v>
      </c>
      <c r="B180" s="187" t="s">
        <v>180</v>
      </c>
      <c r="C180" s="205" t="s">
        <v>72</v>
      </c>
      <c r="D180" s="45">
        <v>0</v>
      </c>
      <c r="E180" s="6">
        <v>0</v>
      </c>
      <c r="F180" s="65">
        <f>SUM(D180:E180)</f>
        <v>0</v>
      </c>
      <c r="G180" s="45">
        <v>0</v>
      </c>
      <c r="H180" s="6">
        <v>0</v>
      </c>
      <c r="I180" s="65">
        <f>SUM(G180:H180)</f>
        <v>0</v>
      </c>
      <c r="J180" s="45">
        <v>0</v>
      </c>
      <c r="K180" s="6">
        <v>0</v>
      </c>
      <c r="L180" s="65">
        <f>SUM(J180:K180)</f>
        <v>0</v>
      </c>
      <c r="M180" s="141">
        <f>SUM(G180,J180)</f>
        <v>0</v>
      </c>
      <c r="N180" s="6">
        <f>SUM(H180,K180)</f>
        <v>0</v>
      </c>
      <c r="O180" s="65">
        <f>SUM(M180:N180)</f>
        <v>0</v>
      </c>
    </row>
    <row r="181" spans="1:15" ht="13.5" thickBot="1">
      <c r="A181" s="81" t="s">
        <v>85</v>
      </c>
      <c r="B181" s="96" t="s">
        <v>86</v>
      </c>
      <c r="C181" s="101" t="s">
        <v>87</v>
      </c>
      <c r="D181" s="43">
        <v>0</v>
      </c>
      <c r="E181" s="9">
        <v>0</v>
      </c>
      <c r="F181" s="151">
        <f>SUM(D181:E181)</f>
        <v>0</v>
      </c>
      <c r="G181" s="42">
        <v>0</v>
      </c>
      <c r="H181" s="12">
        <v>0</v>
      </c>
      <c r="I181" s="151">
        <f>SUM(G181:H181)</f>
        <v>0</v>
      </c>
      <c r="J181" s="42">
        <v>0</v>
      </c>
      <c r="K181" s="12">
        <v>0</v>
      </c>
      <c r="L181" s="151">
        <f>SUM(J181:K181)</f>
        <v>0</v>
      </c>
      <c r="M181" s="78">
        <f>SUM(G181,J181)</f>
        <v>0</v>
      </c>
      <c r="N181" s="12">
        <f>SUM(H181,K181)</f>
        <v>0</v>
      </c>
      <c r="O181" s="151">
        <f>SUM(M181:N181)</f>
        <v>0</v>
      </c>
    </row>
    <row r="182" spans="1:15" ht="13.5" thickBot="1">
      <c r="A182" s="610" t="s">
        <v>31</v>
      </c>
      <c r="B182" s="610"/>
      <c r="C182" s="610"/>
      <c r="D182" s="36">
        <f>SUM(D180:D181)</f>
        <v>0</v>
      </c>
      <c r="E182" s="36">
        <f aca="true" t="shared" si="58" ref="E182:O182">SUM(E180:E181)</f>
        <v>0</v>
      </c>
      <c r="F182" s="36">
        <f t="shared" si="58"/>
        <v>0</v>
      </c>
      <c r="G182" s="36">
        <f t="shared" si="58"/>
        <v>0</v>
      </c>
      <c r="H182" s="36">
        <f t="shared" si="58"/>
        <v>0</v>
      </c>
      <c r="I182" s="36">
        <f t="shared" si="58"/>
        <v>0</v>
      </c>
      <c r="J182" s="36">
        <f t="shared" si="58"/>
        <v>0</v>
      </c>
      <c r="K182" s="36">
        <f t="shared" si="58"/>
        <v>0</v>
      </c>
      <c r="L182" s="36">
        <f t="shared" si="58"/>
        <v>0</v>
      </c>
      <c r="M182" s="36">
        <f t="shared" si="58"/>
        <v>0</v>
      </c>
      <c r="N182" s="36">
        <f t="shared" si="58"/>
        <v>0</v>
      </c>
      <c r="O182" s="36">
        <f t="shared" si="58"/>
        <v>0</v>
      </c>
    </row>
    <row r="183" spans="1:15" ht="13.5" thickBot="1">
      <c r="A183" s="605" t="s">
        <v>38</v>
      </c>
      <c r="B183" s="605"/>
      <c r="C183" s="605"/>
      <c r="D183" s="38">
        <f aca="true" t="shared" si="59" ref="D183:N183">SUM(D160,D174,D182)</f>
        <v>338</v>
      </c>
      <c r="E183" s="38">
        <f t="shared" si="59"/>
        <v>310</v>
      </c>
      <c r="F183" s="38">
        <f t="shared" si="59"/>
        <v>648</v>
      </c>
      <c r="G183" s="38">
        <f t="shared" si="59"/>
        <v>315</v>
      </c>
      <c r="H183" s="38">
        <f t="shared" si="59"/>
        <v>350</v>
      </c>
      <c r="I183" s="38">
        <f t="shared" si="59"/>
        <v>665</v>
      </c>
      <c r="J183" s="38">
        <f t="shared" si="59"/>
        <v>2364</v>
      </c>
      <c r="K183" s="38">
        <f t="shared" si="59"/>
        <v>2394</v>
      </c>
      <c r="L183" s="38">
        <f t="shared" si="59"/>
        <v>4758</v>
      </c>
      <c r="M183" s="38">
        <f t="shared" si="59"/>
        <v>2679</v>
      </c>
      <c r="N183" s="38">
        <f t="shared" si="59"/>
        <v>2744</v>
      </c>
      <c r="O183" s="38">
        <f>SUM(O160,O174,O182)</f>
        <v>5423</v>
      </c>
    </row>
    <row r="184" spans="1:15" ht="13.5" thickBot="1">
      <c r="A184" s="51"/>
      <c r="B184" s="51"/>
      <c r="C184" s="51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3.5" thickBot="1">
      <c r="A185" s="600" t="s">
        <v>88</v>
      </c>
      <c r="B185" s="600"/>
      <c r="C185" s="600"/>
      <c r="D185" s="600"/>
      <c r="E185" s="600"/>
      <c r="F185" s="600"/>
      <c r="G185" s="598" t="s">
        <v>6</v>
      </c>
      <c r="H185" s="598"/>
      <c r="I185" s="598"/>
      <c r="J185" s="598"/>
      <c r="K185" s="598"/>
      <c r="L185" s="598"/>
      <c r="M185" s="598"/>
      <c r="N185" s="598"/>
      <c r="O185" s="598"/>
    </row>
    <row r="186" spans="1:15" ht="13.5" thickBot="1">
      <c r="A186" s="35" t="s">
        <v>7</v>
      </c>
      <c r="B186" s="584" t="s">
        <v>40</v>
      </c>
      <c r="C186" s="601" t="s">
        <v>9</v>
      </c>
      <c r="D186" s="599" t="s">
        <v>10</v>
      </c>
      <c r="E186" s="599"/>
      <c r="F186" s="599"/>
      <c r="G186" s="599" t="s">
        <v>11</v>
      </c>
      <c r="H186" s="599"/>
      <c r="I186" s="599"/>
      <c r="J186" s="599" t="s">
        <v>12</v>
      </c>
      <c r="K186" s="599"/>
      <c r="L186" s="599"/>
      <c r="M186" s="599" t="s">
        <v>13</v>
      </c>
      <c r="N186" s="599"/>
      <c r="O186" s="599"/>
    </row>
    <row r="187" spans="1:15" ht="13.5" thickBot="1">
      <c r="A187" s="35" t="s">
        <v>14</v>
      </c>
      <c r="B187" s="585"/>
      <c r="C187" s="629"/>
      <c r="D187" s="34" t="s">
        <v>15</v>
      </c>
      <c r="E187" s="34" t="s">
        <v>16</v>
      </c>
      <c r="F187" s="34" t="s">
        <v>17</v>
      </c>
      <c r="G187" s="34" t="s">
        <v>15</v>
      </c>
      <c r="H187" s="34" t="s">
        <v>16</v>
      </c>
      <c r="I187" s="34" t="s">
        <v>17</v>
      </c>
      <c r="J187" s="34" t="s">
        <v>15</v>
      </c>
      <c r="K187" s="34" t="s">
        <v>16</v>
      </c>
      <c r="L187" s="34" t="s">
        <v>17</v>
      </c>
      <c r="M187" s="34" t="s">
        <v>15</v>
      </c>
      <c r="N187" s="34" t="s">
        <v>16</v>
      </c>
      <c r="O187" s="34" t="s">
        <v>17</v>
      </c>
    </row>
    <row r="188" spans="1:15" ht="12.75">
      <c r="A188" s="81" t="s">
        <v>193</v>
      </c>
      <c r="B188" s="96" t="s">
        <v>90</v>
      </c>
      <c r="C188" s="39" t="s">
        <v>91</v>
      </c>
      <c r="D188" s="67">
        <v>0</v>
      </c>
      <c r="E188" s="5">
        <v>7</v>
      </c>
      <c r="F188" s="67">
        <f>SUM(D188:E188)</f>
        <v>7</v>
      </c>
      <c r="G188" s="67">
        <v>0</v>
      </c>
      <c r="H188" s="5">
        <v>0</v>
      </c>
      <c r="I188" s="108">
        <f>SUM(G188:H188)</f>
        <v>0</v>
      </c>
      <c r="J188" s="539">
        <v>33</v>
      </c>
      <c r="K188" s="540">
        <v>3</v>
      </c>
      <c r="L188" s="108">
        <f>SUM(J188:K188)</f>
        <v>36</v>
      </c>
      <c r="M188" s="541">
        <f aca="true" t="shared" si="60" ref="M188:N191">SUM(G188,J188)</f>
        <v>33</v>
      </c>
      <c r="N188" s="540">
        <f t="shared" si="60"/>
        <v>3</v>
      </c>
      <c r="O188" s="109">
        <f>SUM(M188:N188)</f>
        <v>36</v>
      </c>
    </row>
    <row r="189" spans="1:15" ht="12.75">
      <c r="A189" s="92" t="s">
        <v>211</v>
      </c>
      <c r="B189" s="107" t="s">
        <v>90</v>
      </c>
      <c r="C189" s="30" t="s">
        <v>91</v>
      </c>
      <c r="D189" s="43">
        <v>0</v>
      </c>
      <c r="E189" s="10">
        <v>0</v>
      </c>
      <c r="F189" s="43">
        <f>SUM(D189:E189)</f>
        <v>0</v>
      </c>
      <c r="G189" s="67">
        <v>0</v>
      </c>
      <c r="H189" s="5">
        <v>0</v>
      </c>
      <c r="I189" s="68">
        <f>SUM(G189:H189)</f>
        <v>0</v>
      </c>
      <c r="J189" s="67">
        <v>212</v>
      </c>
      <c r="K189" s="5">
        <v>37</v>
      </c>
      <c r="L189" s="190">
        <f>SUM(J189:K189)</f>
        <v>249</v>
      </c>
      <c r="M189" s="67">
        <f>SUM(G189,J189)</f>
        <v>212</v>
      </c>
      <c r="N189" s="5">
        <f>SUM(H189,K189)</f>
        <v>37</v>
      </c>
      <c r="O189" s="190">
        <f>SUM(M189:N189)</f>
        <v>249</v>
      </c>
    </row>
    <row r="190" spans="1:15" ht="12.75">
      <c r="A190" s="92" t="s">
        <v>89</v>
      </c>
      <c r="B190" s="107" t="s">
        <v>90</v>
      </c>
      <c r="C190" s="30" t="s">
        <v>91</v>
      </c>
      <c r="D190" s="43">
        <v>4</v>
      </c>
      <c r="E190" s="10">
        <v>8</v>
      </c>
      <c r="F190" s="43">
        <f>SUM(D190:E190)</f>
        <v>12</v>
      </c>
      <c r="G190" s="67">
        <v>14</v>
      </c>
      <c r="H190" s="5">
        <v>4</v>
      </c>
      <c r="I190" s="68">
        <f>SUM(G190:H190)</f>
        <v>18</v>
      </c>
      <c r="J190" s="67">
        <v>62</v>
      </c>
      <c r="K190" s="5">
        <v>14</v>
      </c>
      <c r="L190" s="190">
        <f>SUM(J190:K190)</f>
        <v>76</v>
      </c>
      <c r="M190" s="67">
        <f t="shared" si="60"/>
        <v>76</v>
      </c>
      <c r="N190" s="5">
        <f t="shared" si="60"/>
        <v>18</v>
      </c>
      <c r="O190" s="190">
        <f>SUM(M190:N190)</f>
        <v>94</v>
      </c>
    </row>
    <row r="191" spans="1:15" ht="13.5" thickBot="1">
      <c r="A191" s="542" t="s">
        <v>194</v>
      </c>
      <c r="B191" s="107" t="s">
        <v>90</v>
      </c>
      <c r="C191" s="30" t="s">
        <v>91</v>
      </c>
      <c r="D191" s="40">
        <v>1</v>
      </c>
      <c r="E191" s="10">
        <v>1</v>
      </c>
      <c r="F191" s="40">
        <f>SUM(D191:E191)</f>
        <v>2</v>
      </c>
      <c r="G191" s="82">
        <v>0</v>
      </c>
      <c r="H191" s="83">
        <v>0</v>
      </c>
      <c r="I191" s="68">
        <f>SUM(G191:H191)</f>
        <v>0</v>
      </c>
      <c r="J191" s="82">
        <v>4</v>
      </c>
      <c r="K191" s="83">
        <v>3</v>
      </c>
      <c r="L191" s="190">
        <f>SUM(J191:K191)</f>
        <v>7</v>
      </c>
      <c r="M191" s="67">
        <f t="shared" si="60"/>
        <v>4</v>
      </c>
      <c r="N191" s="5">
        <f t="shared" si="60"/>
        <v>3</v>
      </c>
      <c r="O191" s="190">
        <f>SUM(M191:N191)</f>
        <v>7</v>
      </c>
    </row>
    <row r="192" spans="1:15" ht="13.5" thickBot="1">
      <c r="A192" s="637" t="s">
        <v>31</v>
      </c>
      <c r="B192" s="637"/>
      <c r="C192" s="637"/>
      <c r="D192" s="203">
        <f aca="true" t="shared" si="61" ref="D192:O192">SUM(D188:D191)</f>
        <v>5</v>
      </c>
      <c r="E192" s="203">
        <f t="shared" si="61"/>
        <v>16</v>
      </c>
      <c r="F192" s="203">
        <f t="shared" si="61"/>
        <v>21</v>
      </c>
      <c r="G192" s="203">
        <f t="shared" si="61"/>
        <v>14</v>
      </c>
      <c r="H192" s="203">
        <f t="shared" si="61"/>
        <v>4</v>
      </c>
      <c r="I192" s="203">
        <f t="shared" si="61"/>
        <v>18</v>
      </c>
      <c r="J192" s="203">
        <f t="shared" si="61"/>
        <v>311</v>
      </c>
      <c r="K192" s="203">
        <f t="shared" si="61"/>
        <v>57</v>
      </c>
      <c r="L192" s="203">
        <f t="shared" si="61"/>
        <v>368</v>
      </c>
      <c r="M192" s="203">
        <f t="shared" si="61"/>
        <v>325</v>
      </c>
      <c r="N192" s="203">
        <f t="shared" si="61"/>
        <v>61</v>
      </c>
      <c r="O192" s="203">
        <f t="shared" si="61"/>
        <v>386</v>
      </c>
    </row>
    <row r="193" spans="1:15" ht="13.5" thickBot="1">
      <c r="A193" s="17"/>
      <c r="B193" s="17"/>
      <c r="C193" s="17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1:15" ht="13.5" thickBot="1">
      <c r="A194" s="35" t="s">
        <v>32</v>
      </c>
      <c r="B194" s="62" t="s">
        <v>40</v>
      </c>
      <c r="C194" s="35" t="s">
        <v>9</v>
      </c>
      <c r="D194" s="34" t="s">
        <v>15</v>
      </c>
      <c r="E194" s="34" t="s">
        <v>16</v>
      </c>
      <c r="F194" s="34" t="s">
        <v>17</v>
      </c>
      <c r="G194" s="34" t="s">
        <v>15</v>
      </c>
      <c r="H194" s="34" t="s">
        <v>16</v>
      </c>
      <c r="I194" s="34" t="s">
        <v>17</v>
      </c>
      <c r="J194" s="34" t="s">
        <v>15</v>
      </c>
      <c r="K194" s="34" t="s">
        <v>16</v>
      </c>
      <c r="L194" s="34" t="s">
        <v>17</v>
      </c>
      <c r="M194" s="89" t="s">
        <v>15</v>
      </c>
      <c r="N194" s="34" t="s">
        <v>16</v>
      </c>
      <c r="O194" s="34" t="s">
        <v>17</v>
      </c>
    </row>
    <row r="195" spans="1:15" ht="13.5" thickBot="1">
      <c r="A195" s="260" t="s">
        <v>179</v>
      </c>
      <c r="B195" s="197" t="s">
        <v>90</v>
      </c>
      <c r="C195" s="15" t="s">
        <v>92</v>
      </c>
      <c r="D195" s="25">
        <v>0</v>
      </c>
      <c r="E195" s="11">
        <v>0</v>
      </c>
      <c r="F195" s="26">
        <f>SUM(D195:E195)</f>
        <v>0</v>
      </c>
      <c r="G195" s="25">
        <v>0</v>
      </c>
      <c r="H195" s="11">
        <v>0</v>
      </c>
      <c r="I195" s="26">
        <f>SUM(G195:H195)</f>
        <v>0</v>
      </c>
      <c r="J195" s="25">
        <v>8</v>
      </c>
      <c r="K195" s="11">
        <v>9</v>
      </c>
      <c r="L195" s="26">
        <f>SUM(J195:K195)</f>
        <v>17</v>
      </c>
      <c r="M195" s="139">
        <f>SUM(G195,J195)</f>
        <v>8</v>
      </c>
      <c r="N195" s="11">
        <f>SUM(H195,K195)</f>
        <v>9</v>
      </c>
      <c r="O195" s="26">
        <f>SUM(M195:N195)</f>
        <v>17</v>
      </c>
    </row>
    <row r="196" spans="1:15" ht="13.5" thickBot="1">
      <c r="A196" s="624" t="s">
        <v>31</v>
      </c>
      <c r="B196" s="625"/>
      <c r="C196" s="625"/>
      <c r="D196" s="25">
        <f>D195</f>
        <v>0</v>
      </c>
      <c r="E196" s="25">
        <f aca="true" t="shared" si="62" ref="E196:N196">E195</f>
        <v>0</v>
      </c>
      <c r="F196" s="25">
        <f t="shared" si="62"/>
        <v>0</v>
      </c>
      <c r="G196" s="25">
        <f t="shared" si="62"/>
        <v>0</v>
      </c>
      <c r="H196" s="25">
        <f t="shared" si="62"/>
        <v>0</v>
      </c>
      <c r="I196" s="25">
        <f t="shared" si="62"/>
        <v>0</v>
      </c>
      <c r="J196" s="25">
        <f t="shared" si="62"/>
        <v>8</v>
      </c>
      <c r="K196" s="25">
        <f t="shared" si="62"/>
        <v>9</v>
      </c>
      <c r="L196" s="25">
        <f t="shared" si="62"/>
        <v>17</v>
      </c>
      <c r="M196" s="25">
        <f t="shared" si="62"/>
        <v>8</v>
      </c>
      <c r="N196" s="25">
        <f t="shared" si="62"/>
        <v>9</v>
      </c>
      <c r="O196" s="25">
        <f>O195</f>
        <v>17</v>
      </c>
    </row>
    <row r="197" spans="1:15" ht="13.5" thickBot="1">
      <c r="A197" s="161"/>
      <c r="B197" s="161"/>
      <c r="C197" s="161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ht="13.5" thickBot="1">
      <c r="A198" s="35" t="s">
        <v>37</v>
      </c>
      <c r="B198" s="62" t="s">
        <v>40</v>
      </c>
      <c r="C198" s="35" t="s">
        <v>9</v>
      </c>
      <c r="D198" s="34" t="s">
        <v>15</v>
      </c>
      <c r="E198" s="34" t="s">
        <v>16</v>
      </c>
      <c r="F198" s="34" t="s">
        <v>17</v>
      </c>
      <c r="G198" s="34" t="s">
        <v>15</v>
      </c>
      <c r="H198" s="34" t="s">
        <v>16</v>
      </c>
      <c r="I198" s="34" t="s">
        <v>17</v>
      </c>
      <c r="J198" s="34" t="s">
        <v>15</v>
      </c>
      <c r="K198" s="34" t="s">
        <v>16</v>
      </c>
      <c r="L198" s="34" t="s">
        <v>17</v>
      </c>
      <c r="M198" s="89" t="s">
        <v>15</v>
      </c>
      <c r="N198" s="34" t="s">
        <v>16</v>
      </c>
      <c r="O198" s="34" t="s">
        <v>17</v>
      </c>
    </row>
    <row r="199" spans="1:15" ht="13.5" thickBot="1">
      <c r="A199" s="261" t="s">
        <v>175</v>
      </c>
      <c r="B199" s="197" t="s">
        <v>90</v>
      </c>
      <c r="C199" s="15" t="s">
        <v>92</v>
      </c>
      <c r="D199" s="140">
        <v>0</v>
      </c>
      <c r="E199" s="262">
        <v>0</v>
      </c>
      <c r="F199" s="263">
        <f>SUM(D199:E199)</f>
        <v>0</v>
      </c>
      <c r="G199" s="140">
        <v>0</v>
      </c>
      <c r="H199" s="262">
        <v>0</v>
      </c>
      <c r="I199" s="263">
        <f>SUM(G199:H199)</f>
        <v>0</v>
      </c>
      <c r="J199" s="140">
        <v>3</v>
      </c>
      <c r="K199" s="262">
        <v>4</v>
      </c>
      <c r="L199" s="263">
        <f>SUM(J199:K199)</f>
        <v>7</v>
      </c>
      <c r="M199" s="504">
        <f>SUM(G199,J199)</f>
        <v>3</v>
      </c>
      <c r="N199" s="262">
        <f>SUM(H199,K199)</f>
        <v>4</v>
      </c>
      <c r="O199" s="263">
        <f>SUM(M199:N199)</f>
        <v>7</v>
      </c>
    </row>
    <row r="200" spans="1:15" ht="13.5" thickBot="1">
      <c r="A200" s="627" t="s">
        <v>31</v>
      </c>
      <c r="B200" s="628"/>
      <c r="C200" s="628"/>
      <c r="D200" s="25">
        <f>D199</f>
        <v>0</v>
      </c>
      <c r="E200" s="25">
        <f aca="true" t="shared" si="63" ref="E200:N200">E199</f>
        <v>0</v>
      </c>
      <c r="F200" s="25">
        <f t="shared" si="63"/>
        <v>0</v>
      </c>
      <c r="G200" s="25">
        <f t="shared" si="63"/>
        <v>0</v>
      </c>
      <c r="H200" s="25">
        <f t="shared" si="63"/>
        <v>0</v>
      </c>
      <c r="I200" s="25">
        <f t="shared" si="63"/>
        <v>0</v>
      </c>
      <c r="J200" s="25">
        <f t="shared" si="63"/>
        <v>3</v>
      </c>
      <c r="K200" s="25">
        <f t="shared" si="63"/>
        <v>4</v>
      </c>
      <c r="L200" s="25">
        <f t="shared" si="63"/>
        <v>7</v>
      </c>
      <c r="M200" s="25">
        <f t="shared" si="63"/>
        <v>3</v>
      </c>
      <c r="N200" s="25">
        <f t="shared" si="63"/>
        <v>4</v>
      </c>
      <c r="O200" s="25">
        <f>O199</f>
        <v>7</v>
      </c>
    </row>
    <row r="201" spans="1:15" ht="13.5" thickBot="1">
      <c r="A201" s="615" t="s">
        <v>38</v>
      </c>
      <c r="B201" s="615"/>
      <c r="C201" s="615"/>
      <c r="D201" s="38">
        <f aca="true" t="shared" si="64" ref="D201:N201">D192+D196+D200</f>
        <v>5</v>
      </c>
      <c r="E201" s="38">
        <f t="shared" si="64"/>
        <v>16</v>
      </c>
      <c r="F201" s="38">
        <f t="shared" si="64"/>
        <v>21</v>
      </c>
      <c r="G201" s="38">
        <f t="shared" si="64"/>
        <v>14</v>
      </c>
      <c r="H201" s="38">
        <f t="shared" si="64"/>
        <v>4</v>
      </c>
      <c r="I201" s="38">
        <f t="shared" si="64"/>
        <v>18</v>
      </c>
      <c r="J201" s="38">
        <f t="shared" si="64"/>
        <v>322</v>
      </c>
      <c r="K201" s="38">
        <f t="shared" si="64"/>
        <v>70</v>
      </c>
      <c r="L201" s="38">
        <f t="shared" si="64"/>
        <v>392</v>
      </c>
      <c r="M201" s="38">
        <f t="shared" si="64"/>
        <v>336</v>
      </c>
      <c r="N201" s="38">
        <f t="shared" si="64"/>
        <v>74</v>
      </c>
      <c r="O201" s="38">
        <f>O192+O196+O200</f>
        <v>410</v>
      </c>
    </row>
    <row r="202" spans="1:15" ht="12.75">
      <c r="A202" s="23"/>
      <c r="B202" s="23"/>
      <c r="C202" s="2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ht="12.75" customHeight="1" thickBot="1">
      <c r="A203" s="13"/>
      <c r="B203" s="13"/>
      <c r="C203" s="13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ht="11.25" customHeight="1" thickBot="1">
      <c r="A204" s="642" t="s">
        <v>93</v>
      </c>
      <c r="B204" s="643"/>
      <c r="C204" s="643"/>
      <c r="D204" s="643"/>
      <c r="E204" s="643"/>
      <c r="F204" s="643"/>
      <c r="G204" s="632" t="s">
        <v>6</v>
      </c>
      <c r="H204" s="632"/>
      <c r="I204" s="632"/>
      <c r="J204" s="632"/>
      <c r="K204" s="632"/>
      <c r="L204" s="632"/>
      <c r="M204" s="632"/>
      <c r="N204" s="632"/>
      <c r="O204" s="633"/>
    </row>
    <row r="205" spans="1:15" ht="13.5" thickBot="1">
      <c r="A205" s="165" t="s">
        <v>7</v>
      </c>
      <c r="B205" s="584" t="s">
        <v>40</v>
      </c>
      <c r="C205" s="601" t="s">
        <v>9</v>
      </c>
      <c r="D205" s="585" t="s">
        <v>10</v>
      </c>
      <c r="E205" s="585"/>
      <c r="F205" s="585"/>
      <c r="G205" s="585" t="s">
        <v>11</v>
      </c>
      <c r="H205" s="585"/>
      <c r="I205" s="585"/>
      <c r="J205" s="585" t="s">
        <v>12</v>
      </c>
      <c r="K205" s="585"/>
      <c r="L205" s="585"/>
      <c r="M205" s="585" t="s">
        <v>13</v>
      </c>
      <c r="N205" s="585"/>
      <c r="O205" s="585"/>
    </row>
    <row r="206" spans="1:15" ht="11.25" customHeight="1" thickBot="1">
      <c r="A206" s="35" t="s">
        <v>14</v>
      </c>
      <c r="B206" s="585"/>
      <c r="C206" s="629"/>
      <c r="D206" s="35" t="s">
        <v>15</v>
      </c>
      <c r="E206" s="35" t="s">
        <v>16</v>
      </c>
      <c r="F206" s="35" t="s">
        <v>17</v>
      </c>
      <c r="G206" s="35" t="s">
        <v>15</v>
      </c>
      <c r="H206" s="35" t="s">
        <v>16</v>
      </c>
      <c r="I206" s="35" t="s">
        <v>17</v>
      </c>
      <c r="J206" s="35" t="s">
        <v>15</v>
      </c>
      <c r="K206" s="35" t="s">
        <v>16</v>
      </c>
      <c r="L206" s="35" t="s">
        <v>17</v>
      </c>
      <c r="M206" s="35" t="s">
        <v>15</v>
      </c>
      <c r="N206" s="35" t="s">
        <v>16</v>
      </c>
      <c r="O206" s="35" t="s">
        <v>17</v>
      </c>
    </row>
    <row r="207" spans="1:15" ht="12.75">
      <c r="A207" s="81" t="s">
        <v>94</v>
      </c>
      <c r="B207" s="96" t="s">
        <v>69</v>
      </c>
      <c r="C207" s="536" t="s">
        <v>20</v>
      </c>
      <c r="D207" s="45">
        <v>5</v>
      </c>
      <c r="E207" s="6">
        <v>5</v>
      </c>
      <c r="F207" s="108">
        <f>SUM(D207:E207)</f>
        <v>10</v>
      </c>
      <c r="G207" s="192">
        <v>4</v>
      </c>
      <c r="H207" s="191">
        <v>5</v>
      </c>
      <c r="I207" s="108">
        <f>SUM(G207:H207)</f>
        <v>9</v>
      </c>
      <c r="J207" s="192">
        <v>27</v>
      </c>
      <c r="K207" s="191">
        <v>7</v>
      </c>
      <c r="L207" s="108">
        <f>SUM(J207:K207)</f>
        <v>34</v>
      </c>
      <c r="M207" s="541">
        <f>SUM(G207,J207)</f>
        <v>31</v>
      </c>
      <c r="N207" s="540">
        <f>SUM(H207,K207)</f>
        <v>12</v>
      </c>
      <c r="O207" s="109">
        <f aca="true" t="shared" si="65" ref="O207:O214">SUM(M207:N207)</f>
        <v>43</v>
      </c>
    </row>
    <row r="208" spans="1:15" ht="12.75">
      <c r="A208" s="543" t="s">
        <v>95</v>
      </c>
      <c r="B208" s="94" t="s">
        <v>69</v>
      </c>
      <c r="C208" s="528" t="s">
        <v>20</v>
      </c>
      <c r="D208" s="40">
        <v>1</v>
      </c>
      <c r="E208" s="10">
        <v>0</v>
      </c>
      <c r="F208" s="109">
        <f aca="true" t="shared" si="66" ref="F208:F214">SUM(D208:E208)</f>
        <v>1</v>
      </c>
      <c r="G208" s="67">
        <v>0</v>
      </c>
      <c r="H208" s="5">
        <v>0</v>
      </c>
      <c r="I208" s="109">
        <f>SUM(G208:H208)</f>
        <v>0</v>
      </c>
      <c r="J208" s="67">
        <v>12</v>
      </c>
      <c r="K208" s="5">
        <v>26</v>
      </c>
      <c r="L208" s="109">
        <f>SUM(J208:K208)</f>
        <v>38</v>
      </c>
      <c r="M208" s="142">
        <f aca="true" t="shared" si="67" ref="M208:M214">SUM(G208,J208)</f>
        <v>12</v>
      </c>
      <c r="N208" s="5">
        <f aca="true" t="shared" si="68" ref="N208:N213">SUM(H208,K208)</f>
        <v>26</v>
      </c>
      <c r="O208" s="109">
        <f t="shared" si="65"/>
        <v>38</v>
      </c>
    </row>
    <row r="209" spans="1:15" ht="12.75">
      <c r="A209" s="92" t="s">
        <v>195</v>
      </c>
      <c r="B209" s="94" t="s">
        <v>69</v>
      </c>
      <c r="C209" s="528" t="s">
        <v>20</v>
      </c>
      <c r="D209" s="40">
        <v>37</v>
      </c>
      <c r="E209" s="10">
        <v>43</v>
      </c>
      <c r="F209" s="109">
        <f t="shared" si="66"/>
        <v>80</v>
      </c>
      <c r="G209" s="67">
        <v>0</v>
      </c>
      <c r="H209" s="5">
        <v>0</v>
      </c>
      <c r="I209" s="109">
        <f aca="true" t="shared" si="69" ref="I209:I214">SUM(G209:H209)</f>
        <v>0</v>
      </c>
      <c r="J209" s="67">
        <v>24</v>
      </c>
      <c r="K209" s="5">
        <v>28</v>
      </c>
      <c r="L209" s="109">
        <f aca="true" t="shared" si="70" ref="L209:L214">SUM(J209:K209)</f>
        <v>52</v>
      </c>
      <c r="M209" s="142">
        <f t="shared" si="67"/>
        <v>24</v>
      </c>
      <c r="N209" s="5">
        <f>SUM(H209,K209)</f>
        <v>28</v>
      </c>
      <c r="O209" s="109">
        <f t="shared" si="65"/>
        <v>52</v>
      </c>
    </row>
    <row r="210" spans="1:15" ht="12.75">
      <c r="A210" s="92" t="s">
        <v>140</v>
      </c>
      <c r="B210" s="94" t="s">
        <v>69</v>
      </c>
      <c r="C210" s="528" t="s">
        <v>20</v>
      </c>
      <c r="D210" s="40">
        <v>0</v>
      </c>
      <c r="E210" s="10">
        <v>0</v>
      </c>
      <c r="F210" s="109">
        <f t="shared" si="66"/>
        <v>0</v>
      </c>
      <c r="G210" s="67">
        <v>42</v>
      </c>
      <c r="H210" s="5">
        <v>36</v>
      </c>
      <c r="I210" s="109">
        <f t="shared" si="69"/>
        <v>78</v>
      </c>
      <c r="J210" s="67">
        <v>304</v>
      </c>
      <c r="K210" s="5">
        <v>270</v>
      </c>
      <c r="L210" s="109">
        <f t="shared" si="70"/>
        <v>574</v>
      </c>
      <c r="M210" s="142">
        <f t="shared" si="67"/>
        <v>346</v>
      </c>
      <c r="N210" s="5">
        <f t="shared" si="68"/>
        <v>306</v>
      </c>
      <c r="O210" s="109">
        <f t="shared" si="65"/>
        <v>652</v>
      </c>
    </row>
    <row r="211" spans="1:52" s="208" customFormat="1" ht="22.5" customHeight="1">
      <c r="A211" s="91" t="s">
        <v>154</v>
      </c>
      <c r="B211" s="94" t="s">
        <v>69</v>
      </c>
      <c r="C211" s="528" t="s">
        <v>20</v>
      </c>
      <c r="D211" s="40">
        <v>0</v>
      </c>
      <c r="E211" s="10">
        <v>0</v>
      </c>
      <c r="F211" s="109">
        <f t="shared" si="66"/>
        <v>0</v>
      </c>
      <c r="G211" s="67">
        <v>0</v>
      </c>
      <c r="H211" s="5">
        <v>0</v>
      </c>
      <c r="I211" s="109">
        <f t="shared" si="69"/>
        <v>0</v>
      </c>
      <c r="J211" s="67">
        <v>0</v>
      </c>
      <c r="K211" s="5">
        <v>1</v>
      </c>
      <c r="L211" s="109">
        <f t="shared" si="70"/>
        <v>1</v>
      </c>
      <c r="M211" s="142">
        <f t="shared" si="67"/>
        <v>0</v>
      </c>
      <c r="N211" s="5">
        <f t="shared" si="68"/>
        <v>1</v>
      </c>
      <c r="O211" s="109">
        <f t="shared" si="65"/>
        <v>1</v>
      </c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</row>
    <row r="212" spans="1:52" s="208" customFormat="1" ht="22.5" customHeight="1">
      <c r="A212" s="91" t="s">
        <v>154</v>
      </c>
      <c r="B212" s="94" t="s">
        <v>69</v>
      </c>
      <c r="C212" s="528" t="s">
        <v>20</v>
      </c>
      <c r="D212" s="40">
        <v>0</v>
      </c>
      <c r="E212" s="10">
        <v>0</v>
      </c>
      <c r="F212" s="109">
        <f t="shared" si="66"/>
        <v>0</v>
      </c>
      <c r="G212" s="67">
        <v>0</v>
      </c>
      <c r="H212" s="5">
        <v>0</v>
      </c>
      <c r="I212" s="109">
        <f t="shared" si="69"/>
        <v>0</v>
      </c>
      <c r="J212" s="67">
        <v>21</v>
      </c>
      <c r="K212" s="5">
        <v>30</v>
      </c>
      <c r="L212" s="109">
        <f t="shared" si="70"/>
        <v>51</v>
      </c>
      <c r="M212" s="142">
        <f t="shared" si="67"/>
        <v>21</v>
      </c>
      <c r="N212" s="5">
        <f t="shared" si="68"/>
        <v>30</v>
      </c>
      <c r="O212" s="109">
        <f t="shared" si="65"/>
        <v>51</v>
      </c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</row>
    <row r="213" spans="1:52" s="208" customFormat="1" ht="12.75">
      <c r="A213" s="91" t="s">
        <v>196</v>
      </c>
      <c r="B213" s="94" t="s">
        <v>69</v>
      </c>
      <c r="C213" s="528" t="s">
        <v>20</v>
      </c>
      <c r="D213" s="40">
        <v>8</v>
      </c>
      <c r="E213" s="10">
        <v>2</v>
      </c>
      <c r="F213" s="109">
        <f t="shared" si="66"/>
        <v>10</v>
      </c>
      <c r="G213" s="67">
        <v>2</v>
      </c>
      <c r="H213" s="5">
        <v>9</v>
      </c>
      <c r="I213" s="109">
        <f t="shared" si="69"/>
        <v>11</v>
      </c>
      <c r="J213" s="67">
        <v>22</v>
      </c>
      <c r="K213" s="5">
        <v>58</v>
      </c>
      <c r="L213" s="109">
        <f t="shared" si="70"/>
        <v>80</v>
      </c>
      <c r="M213" s="142">
        <f t="shared" si="67"/>
        <v>24</v>
      </c>
      <c r="N213" s="5">
        <f t="shared" si="68"/>
        <v>67</v>
      </c>
      <c r="O213" s="109">
        <f t="shared" si="65"/>
        <v>91</v>
      </c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</row>
    <row r="214" spans="1:15" ht="13.5" thickBot="1">
      <c r="A214" s="92" t="s">
        <v>239</v>
      </c>
      <c r="B214" s="94" t="s">
        <v>69</v>
      </c>
      <c r="C214" s="528" t="s">
        <v>20</v>
      </c>
      <c r="D214" s="40">
        <v>100</v>
      </c>
      <c r="E214" s="10">
        <v>38</v>
      </c>
      <c r="F214" s="109">
        <f t="shared" si="66"/>
        <v>138</v>
      </c>
      <c r="G214" s="67">
        <v>34</v>
      </c>
      <c r="H214" s="5">
        <v>93</v>
      </c>
      <c r="I214" s="109">
        <f t="shared" si="69"/>
        <v>127</v>
      </c>
      <c r="J214" s="67">
        <v>260</v>
      </c>
      <c r="K214" s="5">
        <v>516</v>
      </c>
      <c r="L214" s="109">
        <f t="shared" si="70"/>
        <v>776</v>
      </c>
      <c r="M214" s="142">
        <f t="shared" si="67"/>
        <v>294</v>
      </c>
      <c r="N214" s="5">
        <f>SUM(H214,K214)</f>
        <v>609</v>
      </c>
      <c r="O214" s="109">
        <f t="shared" si="65"/>
        <v>903</v>
      </c>
    </row>
    <row r="215" spans="1:15" ht="12" customHeight="1" thickBot="1">
      <c r="A215" s="624" t="s">
        <v>31</v>
      </c>
      <c r="B215" s="625"/>
      <c r="C215" s="626"/>
      <c r="D215" s="37">
        <f aca="true" t="shared" si="71" ref="D215:N215">SUM(D207:D214)</f>
        <v>151</v>
      </c>
      <c r="E215" s="37">
        <f t="shared" si="71"/>
        <v>88</v>
      </c>
      <c r="F215" s="37">
        <f t="shared" si="71"/>
        <v>239</v>
      </c>
      <c r="G215" s="37">
        <f t="shared" si="71"/>
        <v>82</v>
      </c>
      <c r="H215" s="37">
        <f t="shared" si="71"/>
        <v>143</v>
      </c>
      <c r="I215" s="37">
        <f t="shared" si="71"/>
        <v>225</v>
      </c>
      <c r="J215" s="37">
        <f t="shared" si="71"/>
        <v>670</v>
      </c>
      <c r="K215" s="37">
        <f t="shared" si="71"/>
        <v>936</v>
      </c>
      <c r="L215" s="37">
        <f t="shared" si="71"/>
        <v>1606</v>
      </c>
      <c r="M215" s="37">
        <f t="shared" si="71"/>
        <v>752</v>
      </c>
      <c r="N215" s="37">
        <f t="shared" si="71"/>
        <v>1079</v>
      </c>
      <c r="O215" s="37">
        <f>SUM(O207:O214)</f>
        <v>1831</v>
      </c>
    </row>
    <row r="216" spans="1:15" ht="13.5" thickBot="1">
      <c r="A216" s="23"/>
      <c r="B216" s="23"/>
      <c r="C216" s="23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s="85" customFormat="1" ht="15" customHeight="1" thickBot="1">
      <c r="A217" s="63" t="s">
        <v>35</v>
      </c>
      <c r="B217" s="62" t="s">
        <v>40</v>
      </c>
      <c r="C217" s="35" t="s">
        <v>9</v>
      </c>
      <c r="D217" s="44" t="s">
        <v>15</v>
      </c>
      <c r="E217" s="1" t="s">
        <v>16</v>
      </c>
      <c r="F217" s="2" t="s">
        <v>17</v>
      </c>
      <c r="G217" s="44" t="s">
        <v>15</v>
      </c>
      <c r="H217" s="1" t="s">
        <v>16</v>
      </c>
      <c r="I217" s="2" t="s">
        <v>17</v>
      </c>
      <c r="J217" s="44" t="s">
        <v>15</v>
      </c>
      <c r="K217" s="1" t="s">
        <v>16</v>
      </c>
      <c r="L217" s="2" t="s">
        <v>17</v>
      </c>
      <c r="M217" s="3" t="s">
        <v>15</v>
      </c>
      <c r="N217" s="1" t="s">
        <v>16</v>
      </c>
      <c r="O217" s="2" t="s">
        <v>17</v>
      </c>
    </row>
    <row r="218" spans="1:15" ht="24.75" customHeight="1" thickBot="1">
      <c r="A218" s="186" t="s">
        <v>96</v>
      </c>
      <c r="B218" s="187" t="s">
        <v>69</v>
      </c>
      <c r="C218" s="202" t="s">
        <v>97</v>
      </c>
      <c r="D218" s="75">
        <v>0</v>
      </c>
      <c r="E218" s="16">
        <v>0</v>
      </c>
      <c r="F218" s="21">
        <f>SUM(D218:E218)</f>
        <v>0</v>
      </c>
      <c r="G218" s="75">
        <v>3</v>
      </c>
      <c r="H218" s="16">
        <v>9</v>
      </c>
      <c r="I218" s="21">
        <f>SUM(G218:H218)</f>
        <v>12</v>
      </c>
      <c r="J218" s="75">
        <v>0</v>
      </c>
      <c r="K218" s="16">
        <v>0</v>
      </c>
      <c r="L218" s="21">
        <f>SUM(J218:K218)</f>
        <v>0</v>
      </c>
      <c r="M218" s="141">
        <f>SUM(G218,J218)</f>
        <v>3</v>
      </c>
      <c r="N218" s="6">
        <f>SUM(H218,K218)</f>
        <v>9</v>
      </c>
      <c r="O218" s="65">
        <f>SUM(M218:N218)</f>
        <v>12</v>
      </c>
    </row>
    <row r="219" spans="1:15" ht="15.75" customHeight="1" thickBot="1">
      <c r="A219" s="610" t="s">
        <v>31</v>
      </c>
      <c r="B219" s="610"/>
      <c r="C219" s="610"/>
      <c r="D219" s="37">
        <f>SUM(D218:D218)</f>
        <v>0</v>
      </c>
      <c r="E219" s="37">
        <f aca="true" t="shared" si="72" ref="E219:M219">SUM(E218:E218)</f>
        <v>0</v>
      </c>
      <c r="F219" s="37">
        <f t="shared" si="72"/>
        <v>0</v>
      </c>
      <c r="G219" s="37">
        <f t="shared" si="72"/>
        <v>3</v>
      </c>
      <c r="H219" s="37">
        <f t="shared" si="72"/>
        <v>9</v>
      </c>
      <c r="I219" s="37">
        <f t="shared" si="72"/>
        <v>12</v>
      </c>
      <c r="J219" s="37">
        <f>SUM(J218:J218)</f>
        <v>0</v>
      </c>
      <c r="K219" s="37">
        <f t="shared" si="72"/>
        <v>0</v>
      </c>
      <c r="L219" s="37">
        <f t="shared" si="72"/>
        <v>0</v>
      </c>
      <c r="M219" s="37">
        <f t="shared" si="72"/>
        <v>3</v>
      </c>
      <c r="N219" s="37">
        <f>SUM(N218:N218)</f>
        <v>9</v>
      </c>
      <c r="O219" s="37">
        <f>SUM(O218:O218)</f>
        <v>12</v>
      </c>
    </row>
    <row r="220" spans="1:15" s="85" customFormat="1" ht="15.75" customHeight="1" thickBot="1">
      <c r="A220" s="163"/>
      <c r="B220" s="163"/>
      <c r="C220" s="163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ht="13.5" thickBot="1">
      <c r="A221" s="35" t="s">
        <v>32</v>
      </c>
      <c r="B221" s="62" t="s">
        <v>40</v>
      </c>
      <c r="C221" s="35" t="s">
        <v>9</v>
      </c>
      <c r="D221" s="34" t="s">
        <v>15</v>
      </c>
      <c r="E221" s="34" t="s">
        <v>16</v>
      </c>
      <c r="F221" s="34" t="s">
        <v>17</v>
      </c>
      <c r="G221" s="34" t="s">
        <v>15</v>
      </c>
      <c r="H221" s="34" t="s">
        <v>16</v>
      </c>
      <c r="I221" s="34" t="s">
        <v>17</v>
      </c>
      <c r="J221" s="34" t="s">
        <v>15</v>
      </c>
      <c r="K221" s="34" t="s">
        <v>16</v>
      </c>
      <c r="L221" s="34" t="s">
        <v>17</v>
      </c>
      <c r="M221" s="34" t="s">
        <v>15</v>
      </c>
      <c r="N221" s="34" t="s">
        <v>16</v>
      </c>
      <c r="O221" s="34" t="s">
        <v>17</v>
      </c>
    </row>
    <row r="222" spans="1:15" ht="12.75">
      <c r="A222" s="186" t="s">
        <v>184</v>
      </c>
      <c r="B222" s="264" t="s">
        <v>69</v>
      </c>
      <c r="C222" s="265" t="s">
        <v>20</v>
      </c>
      <c r="D222" s="266">
        <v>0</v>
      </c>
      <c r="E222" s="106">
        <v>0</v>
      </c>
      <c r="F222" s="108">
        <f>SUM(D222:E222)</f>
        <v>0</v>
      </c>
      <c r="G222" s="105">
        <v>0</v>
      </c>
      <c r="H222" s="106">
        <v>0</v>
      </c>
      <c r="I222" s="108">
        <f>SUM(G222:H222)</f>
        <v>0</v>
      </c>
      <c r="J222" s="105">
        <v>0</v>
      </c>
      <c r="K222" s="106">
        <v>2</v>
      </c>
      <c r="L222" s="108">
        <f>SUM(J222:K222)</f>
        <v>2</v>
      </c>
      <c r="M222" s="192">
        <f aca="true" t="shared" si="73" ref="M222:N225">SUM(G222,J222)</f>
        <v>0</v>
      </c>
      <c r="N222" s="191">
        <f t="shared" si="73"/>
        <v>2</v>
      </c>
      <c r="O222" s="108">
        <f>SUM(M222:N222)</f>
        <v>2</v>
      </c>
    </row>
    <row r="223" spans="1:15" ht="19.5" customHeight="1">
      <c r="A223" s="92" t="s">
        <v>187</v>
      </c>
      <c r="B223" s="49" t="s">
        <v>69</v>
      </c>
      <c r="C223" s="267" t="s">
        <v>98</v>
      </c>
      <c r="D223" s="268">
        <v>0</v>
      </c>
      <c r="E223" s="4">
        <v>0</v>
      </c>
      <c r="F223" s="190">
        <f>SUM(D223:E223)</f>
        <v>0</v>
      </c>
      <c r="G223" s="41">
        <v>0</v>
      </c>
      <c r="H223" s="4">
        <v>0</v>
      </c>
      <c r="I223" s="190">
        <f>SUM(G223:H223)</f>
        <v>0</v>
      </c>
      <c r="J223" s="41">
        <v>4</v>
      </c>
      <c r="K223" s="4">
        <v>11</v>
      </c>
      <c r="L223" s="190">
        <f>SUM(J223:K223)</f>
        <v>15</v>
      </c>
      <c r="M223" s="67">
        <f t="shared" si="73"/>
        <v>4</v>
      </c>
      <c r="N223" s="5">
        <f t="shared" si="73"/>
        <v>11</v>
      </c>
      <c r="O223" s="190">
        <f>SUM(M223:N223)</f>
        <v>15</v>
      </c>
    </row>
    <row r="224" spans="1:15" ht="19.5" customHeight="1">
      <c r="A224" s="93" t="s">
        <v>231</v>
      </c>
      <c r="B224" s="104" t="s">
        <v>69</v>
      </c>
      <c r="C224" s="269" t="s">
        <v>20</v>
      </c>
      <c r="D224" s="142">
        <v>0</v>
      </c>
      <c r="E224" s="217">
        <v>0</v>
      </c>
      <c r="F224" s="190">
        <f>SUM(D224:E224)</f>
        <v>0</v>
      </c>
      <c r="G224" s="40">
        <v>0</v>
      </c>
      <c r="H224" s="217">
        <v>0</v>
      </c>
      <c r="I224" s="190">
        <f>SUM(G224:H224)</f>
        <v>0</v>
      </c>
      <c r="J224" s="67">
        <v>0</v>
      </c>
      <c r="K224" s="5">
        <v>0</v>
      </c>
      <c r="L224" s="190">
        <f>SUM(J224:K224)</f>
        <v>0</v>
      </c>
      <c r="M224" s="67">
        <f t="shared" si="73"/>
        <v>0</v>
      </c>
      <c r="N224" s="5">
        <f t="shared" si="73"/>
        <v>0</v>
      </c>
      <c r="O224" s="190">
        <f>SUM(M224:N224)</f>
        <v>0</v>
      </c>
    </row>
    <row r="225" spans="1:15" ht="19.5" customHeight="1" thickBot="1">
      <c r="A225" s="143" t="s">
        <v>99</v>
      </c>
      <c r="B225" s="270" t="s">
        <v>69</v>
      </c>
      <c r="C225" s="271" t="s">
        <v>20</v>
      </c>
      <c r="D225" s="272">
        <v>0</v>
      </c>
      <c r="E225" s="218">
        <v>0</v>
      </c>
      <c r="F225" s="223">
        <f>SUM(D225:E225)</f>
        <v>0</v>
      </c>
      <c r="G225" s="56">
        <v>0</v>
      </c>
      <c r="H225" s="218">
        <v>0</v>
      </c>
      <c r="I225" s="223">
        <f>SUM(G225:H225)</f>
        <v>0</v>
      </c>
      <c r="J225" s="82">
        <v>14</v>
      </c>
      <c r="K225" s="83">
        <v>28</v>
      </c>
      <c r="L225" s="223">
        <f>SUM(J225:K225)</f>
        <v>42</v>
      </c>
      <c r="M225" s="82">
        <f t="shared" si="73"/>
        <v>14</v>
      </c>
      <c r="N225" s="83">
        <f t="shared" si="73"/>
        <v>28</v>
      </c>
      <c r="O225" s="223">
        <f>SUM(M225:N225)</f>
        <v>42</v>
      </c>
    </row>
    <row r="226" spans="1:15" ht="13.5" thickBot="1">
      <c r="A226" s="620" t="s">
        <v>31</v>
      </c>
      <c r="B226" s="621"/>
      <c r="C226" s="621"/>
      <c r="D226" s="140">
        <f>SUM(D222:D225)</f>
        <v>0</v>
      </c>
      <c r="E226" s="140">
        <f aca="true" t="shared" si="74" ref="E226:N226">SUM(E222:E225)</f>
        <v>0</v>
      </c>
      <c r="F226" s="140">
        <f t="shared" si="74"/>
        <v>0</v>
      </c>
      <c r="G226" s="140">
        <f t="shared" si="74"/>
        <v>0</v>
      </c>
      <c r="H226" s="140">
        <f t="shared" si="74"/>
        <v>0</v>
      </c>
      <c r="I226" s="140">
        <f t="shared" si="74"/>
        <v>0</v>
      </c>
      <c r="J226" s="140">
        <f t="shared" si="74"/>
        <v>18</v>
      </c>
      <c r="K226" s="140">
        <f t="shared" si="74"/>
        <v>41</v>
      </c>
      <c r="L226" s="140">
        <f t="shared" si="74"/>
        <v>59</v>
      </c>
      <c r="M226" s="140">
        <f t="shared" si="74"/>
        <v>18</v>
      </c>
      <c r="N226" s="140">
        <f t="shared" si="74"/>
        <v>41</v>
      </c>
      <c r="O226" s="140">
        <f>SUM(O222:O225)</f>
        <v>59</v>
      </c>
    </row>
    <row r="227" spans="1:15" ht="12.75" customHeight="1" thickBot="1">
      <c r="A227" s="23"/>
      <c r="B227" s="23"/>
      <c r="C227" s="2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ht="13.5" thickBot="1">
      <c r="A228" s="61" t="s">
        <v>37</v>
      </c>
      <c r="B228" s="62" t="s">
        <v>40</v>
      </c>
      <c r="C228" s="35" t="s">
        <v>9</v>
      </c>
      <c r="D228" s="34" t="s">
        <v>15</v>
      </c>
      <c r="E228" s="34" t="s">
        <v>16</v>
      </c>
      <c r="F228" s="34" t="s">
        <v>17</v>
      </c>
      <c r="G228" s="34" t="s">
        <v>15</v>
      </c>
      <c r="H228" s="34" t="s">
        <v>16</v>
      </c>
      <c r="I228" s="34" t="s">
        <v>17</v>
      </c>
      <c r="J228" s="34" t="s">
        <v>15</v>
      </c>
      <c r="K228" s="34" t="s">
        <v>16</v>
      </c>
      <c r="L228" s="34" t="s">
        <v>17</v>
      </c>
      <c r="M228" s="89" t="s">
        <v>15</v>
      </c>
      <c r="N228" s="34" t="s">
        <v>16</v>
      </c>
      <c r="O228" s="34" t="s">
        <v>17</v>
      </c>
    </row>
    <row r="229" spans="1:15" ht="12" customHeight="1" thickBot="1">
      <c r="A229" s="92" t="s">
        <v>229</v>
      </c>
      <c r="B229" s="107" t="s">
        <v>69</v>
      </c>
      <c r="C229" s="144" t="s">
        <v>20</v>
      </c>
      <c r="D229" s="56">
        <v>0</v>
      </c>
      <c r="E229" s="53">
        <v>0</v>
      </c>
      <c r="F229" s="26">
        <f>SUM(D229:E229)</f>
        <v>0</v>
      </c>
      <c r="G229" s="40">
        <v>0</v>
      </c>
      <c r="H229" s="10">
        <v>0</v>
      </c>
      <c r="I229" s="24">
        <f>SUM(G229:H229)</f>
        <v>0</v>
      </c>
      <c r="J229" s="40">
        <v>0</v>
      </c>
      <c r="K229" s="10">
        <v>0</v>
      </c>
      <c r="L229" s="24">
        <f>SUM(J229:K229)</f>
        <v>0</v>
      </c>
      <c r="M229" s="70">
        <f>SUM(G229,J229)</f>
        <v>0</v>
      </c>
      <c r="N229" s="59">
        <f>SUM(H229,K229)</f>
        <v>0</v>
      </c>
      <c r="O229" s="24">
        <f>SUM(M229:N229)</f>
        <v>0</v>
      </c>
    </row>
    <row r="230" spans="1:15" ht="12" customHeight="1" thickBot="1">
      <c r="A230" s="92" t="s">
        <v>68</v>
      </c>
      <c r="B230" s="107" t="s">
        <v>69</v>
      </c>
      <c r="C230" s="144" t="s">
        <v>20</v>
      </c>
      <c r="D230" s="56">
        <v>0</v>
      </c>
      <c r="E230" s="53">
        <v>0</v>
      </c>
      <c r="F230" s="26">
        <f>SUM(D230:E230)</f>
        <v>0</v>
      </c>
      <c r="G230" s="40">
        <v>7</v>
      </c>
      <c r="H230" s="10">
        <v>13</v>
      </c>
      <c r="I230" s="24">
        <f>SUM(G230:H230)</f>
        <v>20</v>
      </c>
      <c r="J230" s="40">
        <v>24</v>
      </c>
      <c r="K230" s="10">
        <v>11</v>
      </c>
      <c r="L230" s="24">
        <f>SUM(J230:K230)</f>
        <v>35</v>
      </c>
      <c r="M230" s="70">
        <f>SUM(G230,J230)</f>
        <v>31</v>
      </c>
      <c r="N230" s="59">
        <f>SUM(H230,K230)</f>
        <v>24</v>
      </c>
      <c r="O230" s="24">
        <f>SUM(M230:N230)</f>
        <v>55</v>
      </c>
    </row>
    <row r="231" spans="1:15" ht="11.25" customHeight="1" thickBot="1">
      <c r="A231" s="634" t="s">
        <v>31</v>
      </c>
      <c r="B231" s="635"/>
      <c r="C231" s="636"/>
      <c r="D231" s="37">
        <f>SUM(D229:D230)</f>
        <v>0</v>
      </c>
      <c r="E231" s="37">
        <f aca="true" t="shared" si="75" ref="E231:N231">SUM(E229:E230)</f>
        <v>0</v>
      </c>
      <c r="F231" s="37">
        <f t="shared" si="75"/>
        <v>0</v>
      </c>
      <c r="G231" s="37">
        <f t="shared" si="75"/>
        <v>7</v>
      </c>
      <c r="H231" s="37">
        <f t="shared" si="75"/>
        <v>13</v>
      </c>
      <c r="I231" s="37">
        <f t="shared" si="75"/>
        <v>20</v>
      </c>
      <c r="J231" s="37">
        <f t="shared" si="75"/>
        <v>24</v>
      </c>
      <c r="K231" s="37">
        <f t="shared" si="75"/>
        <v>11</v>
      </c>
      <c r="L231" s="37">
        <f t="shared" si="75"/>
        <v>35</v>
      </c>
      <c r="M231" s="37">
        <f t="shared" si="75"/>
        <v>31</v>
      </c>
      <c r="N231" s="37">
        <f t="shared" si="75"/>
        <v>24</v>
      </c>
      <c r="O231" s="37">
        <f>SUM(O229:O230)</f>
        <v>55</v>
      </c>
    </row>
    <row r="232" spans="1:15" ht="13.5" thickBot="1">
      <c r="A232" s="622" t="s">
        <v>38</v>
      </c>
      <c r="B232" s="623"/>
      <c r="C232" s="623"/>
      <c r="D232" s="46">
        <f aca="true" t="shared" si="76" ref="D232:N232">SUM(D215,D219,D226,D231)</f>
        <v>151</v>
      </c>
      <c r="E232" s="46">
        <f t="shared" si="76"/>
        <v>88</v>
      </c>
      <c r="F232" s="46">
        <f t="shared" si="76"/>
        <v>239</v>
      </c>
      <c r="G232" s="46">
        <f t="shared" si="76"/>
        <v>92</v>
      </c>
      <c r="H232" s="46">
        <f t="shared" si="76"/>
        <v>165</v>
      </c>
      <c r="I232" s="46">
        <f t="shared" si="76"/>
        <v>257</v>
      </c>
      <c r="J232" s="46">
        <f t="shared" si="76"/>
        <v>712</v>
      </c>
      <c r="K232" s="46">
        <f t="shared" si="76"/>
        <v>988</v>
      </c>
      <c r="L232" s="46">
        <f t="shared" si="76"/>
        <v>1700</v>
      </c>
      <c r="M232" s="46">
        <f t="shared" si="76"/>
        <v>804</v>
      </c>
      <c r="N232" s="46">
        <f t="shared" si="76"/>
        <v>1153</v>
      </c>
      <c r="O232" s="46">
        <f>SUM(O215,O219,O226,O231)</f>
        <v>1957</v>
      </c>
    </row>
    <row r="233" spans="1:15" ht="12.75">
      <c r="A233" s="13"/>
      <c r="B233" s="13"/>
      <c r="C233" s="13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ht="13.5" thickBot="1">
      <c r="A234" s="13"/>
      <c r="B234" s="13"/>
      <c r="C234" s="13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ht="11.25" customHeight="1" thickBot="1">
      <c r="A235" s="600" t="s">
        <v>100</v>
      </c>
      <c r="B235" s="600"/>
      <c r="C235" s="600"/>
      <c r="D235" s="600"/>
      <c r="E235" s="600"/>
      <c r="F235" s="600"/>
      <c r="G235" s="598" t="s">
        <v>6</v>
      </c>
      <c r="H235" s="598"/>
      <c r="I235" s="598"/>
      <c r="J235" s="598"/>
      <c r="K235" s="598"/>
      <c r="L235" s="598"/>
      <c r="M235" s="598"/>
      <c r="N235" s="598"/>
      <c r="O235" s="598"/>
    </row>
    <row r="236" spans="1:52" s="208" customFormat="1" ht="13.5" thickBot="1">
      <c r="A236" s="35" t="s">
        <v>7</v>
      </c>
      <c r="B236" s="584" t="s">
        <v>40</v>
      </c>
      <c r="C236" s="601" t="s">
        <v>9</v>
      </c>
      <c r="D236" s="599" t="s">
        <v>10</v>
      </c>
      <c r="E236" s="599"/>
      <c r="F236" s="599"/>
      <c r="G236" s="599" t="s">
        <v>11</v>
      </c>
      <c r="H236" s="599"/>
      <c r="I236" s="599"/>
      <c r="J236" s="599" t="s">
        <v>12</v>
      </c>
      <c r="K236" s="599"/>
      <c r="L236" s="599"/>
      <c r="M236" s="599" t="s">
        <v>13</v>
      </c>
      <c r="N236" s="599"/>
      <c r="O236" s="599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07"/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7"/>
      <c r="AX236" s="207"/>
      <c r="AY236" s="207"/>
      <c r="AZ236" s="207"/>
    </row>
    <row r="237" spans="1:15" ht="11.25" customHeight="1" thickBot="1">
      <c r="A237" s="35" t="s">
        <v>14</v>
      </c>
      <c r="B237" s="585"/>
      <c r="C237" s="629"/>
      <c r="D237" s="34" t="s">
        <v>15</v>
      </c>
      <c r="E237" s="34" t="s">
        <v>16</v>
      </c>
      <c r="F237" s="34" t="s">
        <v>17</v>
      </c>
      <c r="G237" s="34" t="s">
        <v>15</v>
      </c>
      <c r="H237" s="34" t="s">
        <v>16</v>
      </c>
      <c r="I237" s="34" t="s">
        <v>17</v>
      </c>
      <c r="J237" s="34" t="s">
        <v>15</v>
      </c>
      <c r="K237" s="34" t="s">
        <v>16</v>
      </c>
      <c r="L237" s="34" t="s">
        <v>17</v>
      </c>
      <c r="M237" s="34" t="s">
        <v>15</v>
      </c>
      <c r="N237" s="34" t="s">
        <v>16</v>
      </c>
      <c r="O237" s="34" t="s">
        <v>17</v>
      </c>
    </row>
    <row r="238" spans="1:15" ht="12.75">
      <c r="A238" s="81" t="s">
        <v>197</v>
      </c>
      <c r="B238" s="107" t="s">
        <v>101</v>
      </c>
      <c r="C238" s="39" t="s">
        <v>102</v>
      </c>
      <c r="D238" s="71">
        <v>0</v>
      </c>
      <c r="E238" s="72">
        <v>0</v>
      </c>
      <c r="F238" s="177">
        <f>SUM(D238:E238)</f>
        <v>0</v>
      </c>
      <c r="G238" s="71">
        <v>0</v>
      </c>
      <c r="H238" s="72">
        <v>0</v>
      </c>
      <c r="I238" s="177">
        <f>SUM(G238:H238)</f>
        <v>0</v>
      </c>
      <c r="J238" s="71">
        <v>25</v>
      </c>
      <c r="K238" s="72">
        <v>36</v>
      </c>
      <c r="L238" s="419">
        <f>SUM(J238:K238)</f>
        <v>61</v>
      </c>
      <c r="M238" s="70">
        <f aca="true" t="shared" si="77" ref="M238:N242">SUM(G238,J238)</f>
        <v>25</v>
      </c>
      <c r="N238" s="59">
        <f t="shared" si="77"/>
        <v>36</v>
      </c>
      <c r="O238" s="178">
        <f>SUM(M238:N238)</f>
        <v>61</v>
      </c>
    </row>
    <row r="239" spans="1:15" ht="12.75">
      <c r="A239" s="81" t="s">
        <v>18</v>
      </c>
      <c r="B239" s="107" t="s">
        <v>101</v>
      </c>
      <c r="C239" s="39" t="s">
        <v>102</v>
      </c>
      <c r="D239" s="179">
        <v>5</v>
      </c>
      <c r="E239" s="59">
        <v>5</v>
      </c>
      <c r="F239" s="178">
        <f>SUM(D239:E239)</f>
        <v>10</v>
      </c>
      <c r="G239" s="179">
        <v>4</v>
      </c>
      <c r="H239" s="59">
        <v>5</v>
      </c>
      <c r="I239" s="178">
        <f>SUM(G239:H239)</f>
        <v>9</v>
      </c>
      <c r="J239" s="179">
        <v>29</v>
      </c>
      <c r="K239" s="59">
        <v>42</v>
      </c>
      <c r="L239" s="420">
        <f>SUM(J239:K239)</f>
        <v>71</v>
      </c>
      <c r="M239" s="70">
        <f t="shared" si="77"/>
        <v>33</v>
      </c>
      <c r="N239" s="59">
        <f t="shared" si="77"/>
        <v>47</v>
      </c>
      <c r="O239" s="178">
        <f>SUM(M239:N239)</f>
        <v>80</v>
      </c>
    </row>
    <row r="240" spans="1:15" ht="12.75">
      <c r="A240" s="92" t="s">
        <v>129</v>
      </c>
      <c r="B240" s="107" t="s">
        <v>101</v>
      </c>
      <c r="C240" s="29" t="s">
        <v>102</v>
      </c>
      <c r="D240" s="117">
        <v>0</v>
      </c>
      <c r="E240" s="118">
        <v>0</v>
      </c>
      <c r="F240" s="68">
        <f>SUM(D240:E240)</f>
        <v>0</v>
      </c>
      <c r="G240" s="117">
        <v>0</v>
      </c>
      <c r="H240" s="118">
        <v>0</v>
      </c>
      <c r="I240" s="122">
        <f>SUM(G240:H240)</f>
        <v>0</v>
      </c>
      <c r="J240" s="117">
        <v>0</v>
      </c>
      <c r="K240" s="118">
        <v>0</v>
      </c>
      <c r="L240" s="178">
        <f>SUM(J240:K240)</f>
        <v>0</v>
      </c>
      <c r="M240" s="70">
        <f t="shared" si="77"/>
        <v>0</v>
      </c>
      <c r="N240" s="59">
        <f t="shared" si="77"/>
        <v>0</v>
      </c>
      <c r="O240" s="178">
        <f>SUM(M240:N240)</f>
        <v>0</v>
      </c>
    </row>
    <row r="241" spans="1:15" ht="12.75">
      <c r="A241" s="93" t="s">
        <v>198</v>
      </c>
      <c r="B241" s="107" t="s">
        <v>101</v>
      </c>
      <c r="C241" s="531" t="s">
        <v>102</v>
      </c>
      <c r="D241" s="119">
        <v>0</v>
      </c>
      <c r="E241" s="120">
        <v>0</v>
      </c>
      <c r="F241" s="68">
        <f>SUM(D241:E241)</f>
        <v>0</v>
      </c>
      <c r="G241" s="119">
        <v>0</v>
      </c>
      <c r="H241" s="120">
        <v>0</v>
      </c>
      <c r="I241" s="122">
        <f>SUM(G241:H241)</f>
        <v>0</v>
      </c>
      <c r="J241" s="119">
        <v>41</v>
      </c>
      <c r="K241" s="120">
        <v>43</v>
      </c>
      <c r="L241" s="178">
        <f>SUM(J241:K241)</f>
        <v>84</v>
      </c>
      <c r="M241" s="70">
        <f t="shared" si="77"/>
        <v>41</v>
      </c>
      <c r="N241" s="59">
        <f t="shared" si="77"/>
        <v>43</v>
      </c>
      <c r="O241" s="178">
        <f>SUM(M241:N241)</f>
        <v>84</v>
      </c>
    </row>
    <row r="242" spans="1:15" ht="13.5" thickBot="1">
      <c r="A242" s="93" t="s">
        <v>103</v>
      </c>
      <c r="B242" s="107" t="s">
        <v>101</v>
      </c>
      <c r="C242" s="531" t="s">
        <v>102</v>
      </c>
      <c r="D242" s="416">
        <v>1</v>
      </c>
      <c r="E242" s="417">
        <v>0</v>
      </c>
      <c r="F242" s="418">
        <f>SUM(D242:E242)</f>
        <v>1</v>
      </c>
      <c r="G242" s="416">
        <v>0</v>
      </c>
      <c r="H242" s="417">
        <v>0</v>
      </c>
      <c r="I242" s="418">
        <f>SUM(G242:H242)</f>
        <v>0</v>
      </c>
      <c r="J242" s="56">
        <v>46</v>
      </c>
      <c r="K242" s="53">
        <v>43</v>
      </c>
      <c r="L242" s="544">
        <f>SUM(J242:K242)</f>
        <v>89</v>
      </c>
      <c r="M242" s="545">
        <f t="shared" si="77"/>
        <v>46</v>
      </c>
      <c r="N242" s="422">
        <f t="shared" si="77"/>
        <v>43</v>
      </c>
      <c r="O242" s="68">
        <f>SUM(M242:N242)</f>
        <v>89</v>
      </c>
    </row>
    <row r="243" spans="1:15" ht="13.5" thickBot="1">
      <c r="A243" s="609" t="s">
        <v>38</v>
      </c>
      <c r="B243" s="609"/>
      <c r="C243" s="609"/>
      <c r="D243" s="209">
        <f>SUM(D238:D242)</f>
        <v>6</v>
      </c>
      <c r="E243" s="209">
        <f aca="true" t="shared" si="78" ref="E243:N243">SUM(E238:E242)</f>
        <v>5</v>
      </c>
      <c r="F243" s="209">
        <f t="shared" si="78"/>
        <v>11</v>
      </c>
      <c r="G243" s="209">
        <f t="shared" si="78"/>
        <v>4</v>
      </c>
      <c r="H243" s="209">
        <f t="shared" si="78"/>
        <v>5</v>
      </c>
      <c r="I243" s="209">
        <f t="shared" si="78"/>
        <v>9</v>
      </c>
      <c r="J243" s="209">
        <f t="shared" si="78"/>
        <v>141</v>
      </c>
      <c r="K243" s="209">
        <f t="shared" si="78"/>
        <v>164</v>
      </c>
      <c r="L243" s="209">
        <f t="shared" si="78"/>
        <v>305</v>
      </c>
      <c r="M243" s="209">
        <f t="shared" si="78"/>
        <v>145</v>
      </c>
      <c r="N243" s="209">
        <f t="shared" si="78"/>
        <v>169</v>
      </c>
      <c r="O243" s="209">
        <f>SUM(O238:O242)</f>
        <v>314</v>
      </c>
    </row>
    <row r="244" spans="1:15" ht="12.75">
      <c r="A244" s="13"/>
      <c r="B244" s="13"/>
      <c r="C244" s="13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</row>
    <row r="245" spans="1:15" ht="13.5" thickBot="1">
      <c r="A245" s="13"/>
      <c r="B245" s="13"/>
      <c r="C245" s="13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ht="13.5" thickBot="1">
      <c r="A246" s="600" t="s">
        <v>104</v>
      </c>
      <c r="B246" s="600"/>
      <c r="C246" s="600"/>
      <c r="D246" s="600"/>
      <c r="E246" s="600"/>
      <c r="F246" s="600"/>
      <c r="G246" s="598" t="s">
        <v>6</v>
      </c>
      <c r="H246" s="598"/>
      <c r="I246" s="598"/>
      <c r="J246" s="598"/>
      <c r="K246" s="598"/>
      <c r="L246" s="598"/>
      <c r="M246" s="598"/>
      <c r="N246" s="598"/>
      <c r="O246" s="598"/>
    </row>
    <row r="247" spans="1:15" ht="13.5" thickBot="1">
      <c r="A247" s="35" t="s">
        <v>7</v>
      </c>
      <c r="B247" s="584" t="s">
        <v>40</v>
      </c>
      <c r="C247" s="601" t="s">
        <v>9</v>
      </c>
      <c r="D247" s="599" t="s">
        <v>10</v>
      </c>
      <c r="E247" s="599"/>
      <c r="F247" s="599"/>
      <c r="G247" s="599" t="s">
        <v>11</v>
      </c>
      <c r="H247" s="599"/>
      <c r="I247" s="599"/>
      <c r="J247" s="599" t="s">
        <v>12</v>
      </c>
      <c r="K247" s="599"/>
      <c r="L247" s="599"/>
      <c r="M247" s="599" t="s">
        <v>13</v>
      </c>
      <c r="N247" s="599"/>
      <c r="O247" s="599"/>
    </row>
    <row r="248" spans="1:15" ht="13.5" thickBot="1">
      <c r="A248" s="35" t="s">
        <v>14</v>
      </c>
      <c r="B248" s="585"/>
      <c r="C248" s="629"/>
      <c r="D248" s="34" t="s">
        <v>15</v>
      </c>
      <c r="E248" s="34" t="s">
        <v>16</v>
      </c>
      <c r="F248" s="34" t="s">
        <v>17</v>
      </c>
      <c r="G248" s="34" t="s">
        <v>15</v>
      </c>
      <c r="H248" s="34" t="s">
        <v>16</v>
      </c>
      <c r="I248" s="34" t="s">
        <v>17</v>
      </c>
      <c r="J248" s="34" t="s">
        <v>15</v>
      </c>
      <c r="K248" s="34" t="s">
        <v>16</v>
      </c>
      <c r="L248" s="34" t="s">
        <v>17</v>
      </c>
      <c r="M248" s="34" t="s">
        <v>15</v>
      </c>
      <c r="N248" s="34" t="s">
        <v>16</v>
      </c>
      <c r="O248" s="34" t="s">
        <v>17</v>
      </c>
    </row>
    <row r="249" spans="1:15" ht="12.75">
      <c r="A249" s="546" t="s">
        <v>197</v>
      </c>
      <c r="B249" s="547" t="s">
        <v>146</v>
      </c>
      <c r="C249" s="548" t="s">
        <v>106</v>
      </c>
      <c r="D249" s="105">
        <v>0</v>
      </c>
      <c r="E249" s="106">
        <v>0</v>
      </c>
      <c r="F249" s="419">
        <f>SUM(D249:E249)</f>
        <v>0</v>
      </c>
      <c r="G249" s="105">
        <v>0</v>
      </c>
      <c r="H249" s="106">
        <v>0</v>
      </c>
      <c r="I249" s="419">
        <f>SUM(G249:H249)</f>
        <v>0</v>
      </c>
      <c r="J249" s="105">
        <v>59</v>
      </c>
      <c r="K249" s="106">
        <v>93</v>
      </c>
      <c r="L249" s="419">
        <f>SUM(J249:K249)</f>
        <v>152</v>
      </c>
      <c r="M249" s="549">
        <f aca="true" t="shared" si="79" ref="M249:N252">SUM(G249,J249)</f>
        <v>59</v>
      </c>
      <c r="N249" s="550">
        <f t="shared" si="79"/>
        <v>93</v>
      </c>
      <c r="O249" s="420">
        <f>SUM(M249:N249)</f>
        <v>152</v>
      </c>
    </row>
    <row r="250" spans="1:15" ht="12.75">
      <c r="A250" s="546" t="s">
        <v>18</v>
      </c>
      <c r="B250" s="547" t="s">
        <v>146</v>
      </c>
      <c r="C250" s="548" t="s">
        <v>106</v>
      </c>
      <c r="D250" s="41">
        <v>8</v>
      </c>
      <c r="E250" s="4">
        <v>9</v>
      </c>
      <c r="F250" s="420">
        <f>SUM(D250:E250)</f>
        <v>17</v>
      </c>
      <c r="G250" s="41">
        <v>7</v>
      </c>
      <c r="H250" s="4">
        <v>7</v>
      </c>
      <c r="I250" s="420">
        <f>SUM(G250:H250)</f>
        <v>14</v>
      </c>
      <c r="J250" s="41">
        <v>68</v>
      </c>
      <c r="K250" s="4">
        <v>73</v>
      </c>
      <c r="L250" s="420">
        <f>SUM(J250:K250)</f>
        <v>141</v>
      </c>
      <c r="M250" s="549">
        <f t="shared" si="79"/>
        <v>75</v>
      </c>
      <c r="N250" s="550">
        <f t="shared" si="79"/>
        <v>80</v>
      </c>
      <c r="O250" s="420">
        <f>SUM(M250:N250)</f>
        <v>155</v>
      </c>
    </row>
    <row r="251" spans="1:15" ht="12.75">
      <c r="A251" s="551" t="s">
        <v>198</v>
      </c>
      <c r="B251" s="552" t="s">
        <v>146</v>
      </c>
      <c r="C251" s="553" t="s">
        <v>107</v>
      </c>
      <c r="D251" s="421">
        <v>0</v>
      </c>
      <c r="E251" s="422">
        <v>0</v>
      </c>
      <c r="F251" s="420">
        <f>SUM(D251:E251)</f>
        <v>0</v>
      </c>
      <c r="G251" s="421">
        <v>0</v>
      </c>
      <c r="H251" s="422">
        <v>0</v>
      </c>
      <c r="I251" s="420">
        <f>SUM(G251:H251)</f>
        <v>0</v>
      </c>
      <c r="J251" s="421">
        <v>125</v>
      </c>
      <c r="K251" s="422">
        <v>121</v>
      </c>
      <c r="L251" s="420">
        <f>SUM(J251:K251)</f>
        <v>246</v>
      </c>
      <c r="M251" s="549">
        <f t="shared" si="79"/>
        <v>125</v>
      </c>
      <c r="N251" s="550">
        <f t="shared" si="79"/>
        <v>121</v>
      </c>
      <c r="O251" s="420">
        <f>SUM(M251:N251)</f>
        <v>246</v>
      </c>
    </row>
    <row r="252" spans="1:15" ht="13.5" thickBot="1">
      <c r="A252" s="551" t="s">
        <v>103</v>
      </c>
      <c r="B252" s="552" t="s">
        <v>146</v>
      </c>
      <c r="C252" s="553" t="s">
        <v>107</v>
      </c>
      <c r="D252" s="416">
        <v>19</v>
      </c>
      <c r="E252" s="417">
        <v>18</v>
      </c>
      <c r="F252" s="423">
        <f>SUM(D252:E252)</f>
        <v>37</v>
      </c>
      <c r="G252" s="416">
        <v>18</v>
      </c>
      <c r="H252" s="417">
        <v>22</v>
      </c>
      <c r="I252" s="423">
        <f>SUM(G252:H252)</f>
        <v>40</v>
      </c>
      <c r="J252" s="416">
        <v>62</v>
      </c>
      <c r="K252" s="417">
        <v>93</v>
      </c>
      <c r="L252" s="423">
        <f>SUM(J252:K252)</f>
        <v>155</v>
      </c>
      <c r="M252" s="545">
        <f t="shared" si="79"/>
        <v>80</v>
      </c>
      <c r="N252" s="422">
        <f t="shared" si="79"/>
        <v>115</v>
      </c>
      <c r="O252" s="554">
        <f>SUM(M252:N252)</f>
        <v>195</v>
      </c>
    </row>
    <row r="253" spans="1:15" ht="13.5" thickBot="1">
      <c r="A253" s="610" t="s">
        <v>31</v>
      </c>
      <c r="B253" s="610"/>
      <c r="C253" s="610"/>
      <c r="D253" s="203">
        <f>SUM(D249:D252)</f>
        <v>27</v>
      </c>
      <c r="E253" s="203">
        <f aca="true" t="shared" si="80" ref="E253:N253">SUM(E249:E252)</f>
        <v>27</v>
      </c>
      <c r="F253" s="203">
        <f t="shared" si="80"/>
        <v>54</v>
      </c>
      <c r="G253" s="203">
        <f t="shared" si="80"/>
        <v>25</v>
      </c>
      <c r="H253" s="203">
        <f t="shared" si="80"/>
        <v>29</v>
      </c>
      <c r="I253" s="203">
        <f t="shared" si="80"/>
        <v>54</v>
      </c>
      <c r="J253" s="203">
        <f t="shared" si="80"/>
        <v>314</v>
      </c>
      <c r="K253" s="203">
        <f t="shared" si="80"/>
        <v>380</v>
      </c>
      <c r="L253" s="203">
        <f t="shared" si="80"/>
        <v>694</v>
      </c>
      <c r="M253" s="203">
        <f>SUM(M249:M252)</f>
        <v>339</v>
      </c>
      <c r="N253" s="203">
        <f t="shared" si="80"/>
        <v>409</v>
      </c>
      <c r="O253" s="203">
        <f>SUM(O249:O252)</f>
        <v>748</v>
      </c>
    </row>
    <row r="254" spans="1:15" ht="13.5" thickBot="1">
      <c r="A254" s="13"/>
      <c r="B254" s="13"/>
      <c r="C254" s="13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</row>
    <row r="255" spans="1:15" ht="13.5" thickBot="1">
      <c r="A255" s="35" t="s">
        <v>32</v>
      </c>
      <c r="B255" s="62" t="s">
        <v>40</v>
      </c>
      <c r="C255" s="34" t="s">
        <v>9</v>
      </c>
      <c r="D255" s="34" t="s">
        <v>15</v>
      </c>
      <c r="E255" s="34" t="s">
        <v>16</v>
      </c>
      <c r="F255" s="34" t="s">
        <v>17</v>
      </c>
      <c r="G255" s="34" t="s">
        <v>15</v>
      </c>
      <c r="H255" s="34" t="s">
        <v>16</v>
      </c>
      <c r="I255" s="34" t="s">
        <v>17</v>
      </c>
      <c r="J255" s="34" t="s">
        <v>15</v>
      </c>
      <c r="K255" s="34" t="s">
        <v>16</v>
      </c>
      <c r="L255" s="34" t="s">
        <v>17</v>
      </c>
      <c r="M255" s="89" t="s">
        <v>15</v>
      </c>
      <c r="N255" s="34" t="s">
        <v>16</v>
      </c>
      <c r="O255" s="34" t="s">
        <v>17</v>
      </c>
    </row>
    <row r="256" spans="1:52" s="208" customFormat="1" ht="13.5" thickBot="1">
      <c r="A256" s="145" t="s">
        <v>186</v>
      </c>
      <c r="B256" s="197" t="s">
        <v>146</v>
      </c>
      <c r="C256" s="15" t="s">
        <v>107</v>
      </c>
      <c r="D256" s="25">
        <v>0</v>
      </c>
      <c r="E256" s="11">
        <v>0</v>
      </c>
      <c r="F256" s="26">
        <f>SUM(D256:E256)</f>
        <v>0</v>
      </c>
      <c r="G256" s="25">
        <v>0</v>
      </c>
      <c r="H256" s="11">
        <v>0</v>
      </c>
      <c r="I256" s="26">
        <f>SUM(G256:H256)</f>
        <v>0</v>
      </c>
      <c r="J256" s="25">
        <v>0</v>
      </c>
      <c r="K256" s="11">
        <v>0</v>
      </c>
      <c r="L256" s="26">
        <f>SUM(J256:K256)</f>
        <v>0</v>
      </c>
      <c r="M256" s="139">
        <f>SUM(G256,J256)</f>
        <v>0</v>
      </c>
      <c r="N256" s="11">
        <f>SUM(H256,K256)</f>
        <v>0</v>
      </c>
      <c r="O256" s="26">
        <f>SUM(M256:N256)</f>
        <v>0</v>
      </c>
      <c r="P256" s="207"/>
      <c r="Q256" s="207"/>
      <c r="R256" s="207"/>
      <c r="S256" s="207"/>
      <c r="T256" s="207"/>
      <c r="U256" s="207"/>
      <c r="V256" s="207"/>
      <c r="W256" s="207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</row>
    <row r="257" spans="1:15" ht="13.5" thickBot="1">
      <c r="A257" s="614" t="s">
        <v>31</v>
      </c>
      <c r="B257" s="614"/>
      <c r="C257" s="614"/>
      <c r="D257" s="37">
        <f>D256</f>
        <v>0</v>
      </c>
      <c r="E257" s="37">
        <f aca="true" t="shared" si="81" ref="E257:N257">E256</f>
        <v>0</v>
      </c>
      <c r="F257" s="37">
        <f t="shared" si="81"/>
        <v>0</v>
      </c>
      <c r="G257" s="37">
        <f t="shared" si="81"/>
        <v>0</v>
      </c>
      <c r="H257" s="37">
        <f t="shared" si="81"/>
        <v>0</v>
      </c>
      <c r="I257" s="37">
        <f t="shared" si="81"/>
        <v>0</v>
      </c>
      <c r="J257" s="37">
        <f t="shared" si="81"/>
        <v>0</v>
      </c>
      <c r="K257" s="37">
        <f t="shared" si="81"/>
        <v>0</v>
      </c>
      <c r="L257" s="37">
        <f t="shared" si="81"/>
        <v>0</v>
      </c>
      <c r="M257" s="90">
        <f t="shared" si="81"/>
        <v>0</v>
      </c>
      <c r="N257" s="37">
        <f t="shared" si="81"/>
        <v>0</v>
      </c>
      <c r="O257" s="37">
        <f>O256</f>
        <v>0</v>
      </c>
    </row>
    <row r="258" spans="1:15" ht="13.5" thickBot="1">
      <c r="A258" s="586" t="s">
        <v>38</v>
      </c>
      <c r="B258" s="586"/>
      <c r="C258" s="586"/>
      <c r="D258" s="38">
        <f aca="true" t="shared" si="82" ref="D258:N258">D253+D257</f>
        <v>27</v>
      </c>
      <c r="E258" s="38">
        <f t="shared" si="82"/>
        <v>27</v>
      </c>
      <c r="F258" s="38">
        <f t="shared" si="82"/>
        <v>54</v>
      </c>
      <c r="G258" s="38">
        <f t="shared" si="82"/>
        <v>25</v>
      </c>
      <c r="H258" s="38">
        <f t="shared" si="82"/>
        <v>29</v>
      </c>
      <c r="I258" s="38">
        <f t="shared" si="82"/>
        <v>54</v>
      </c>
      <c r="J258" s="38">
        <f t="shared" si="82"/>
        <v>314</v>
      </c>
      <c r="K258" s="38">
        <f t="shared" si="82"/>
        <v>380</v>
      </c>
      <c r="L258" s="38">
        <f t="shared" si="82"/>
        <v>694</v>
      </c>
      <c r="M258" s="38">
        <f t="shared" si="82"/>
        <v>339</v>
      </c>
      <c r="N258" s="38">
        <f t="shared" si="82"/>
        <v>409</v>
      </c>
      <c r="O258" s="38">
        <f>O253+O257</f>
        <v>748</v>
      </c>
    </row>
    <row r="259" spans="1:15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13.5" thickBo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 ht="13.5" thickBot="1">
      <c r="A261" s="600" t="s">
        <v>108</v>
      </c>
      <c r="B261" s="600"/>
      <c r="C261" s="600"/>
      <c r="D261" s="600"/>
      <c r="E261" s="600"/>
      <c r="F261" s="600"/>
      <c r="G261" s="598" t="s">
        <v>6</v>
      </c>
      <c r="H261" s="598"/>
      <c r="I261" s="598"/>
      <c r="J261" s="598"/>
      <c r="K261" s="598"/>
      <c r="L261" s="598"/>
      <c r="M261" s="598"/>
      <c r="N261" s="598"/>
      <c r="O261" s="598"/>
    </row>
    <row r="262" spans="1:15" ht="13.5" thickBot="1">
      <c r="A262" s="35" t="s">
        <v>7</v>
      </c>
      <c r="B262" s="584" t="s">
        <v>40</v>
      </c>
      <c r="C262" s="601" t="s">
        <v>9</v>
      </c>
      <c r="D262" s="599" t="s">
        <v>10</v>
      </c>
      <c r="E262" s="599"/>
      <c r="F262" s="599"/>
      <c r="G262" s="599" t="s">
        <v>11</v>
      </c>
      <c r="H262" s="599"/>
      <c r="I262" s="599"/>
      <c r="J262" s="599" t="s">
        <v>12</v>
      </c>
      <c r="K262" s="599"/>
      <c r="L262" s="599"/>
      <c r="M262" s="599" t="s">
        <v>13</v>
      </c>
      <c r="N262" s="599"/>
      <c r="O262" s="599"/>
    </row>
    <row r="263" spans="1:15" ht="13.5" thickBot="1">
      <c r="A263" s="35" t="s">
        <v>14</v>
      </c>
      <c r="B263" s="585"/>
      <c r="C263" s="629"/>
      <c r="D263" s="34" t="s">
        <v>15</v>
      </c>
      <c r="E263" s="34" t="s">
        <v>16</v>
      </c>
      <c r="F263" s="34" t="s">
        <v>17</v>
      </c>
      <c r="G263" s="34" t="s">
        <v>15</v>
      </c>
      <c r="H263" s="34" t="s">
        <v>16</v>
      </c>
      <c r="I263" s="34" t="s">
        <v>17</v>
      </c>
      <c r="J263" s="34" t="s">
        <v>15</v>
      </c>
      <c r="K263" s="34" t="s">
        <v>16</v>
      </c>
      <c r="L263" s="34" t="s">
        <v>17</v>
      </c>
      <c r="M263" s="34" t="s">
        <v>15</v>
      </c>
      <c r="N263" s="34" t="s">
        <v>16</v>
      </c>
      <c r="O263" s="34" t="s">
        <v>17</v>
      </c>
    </row>
    <row r="264" spans="1:15" ht="12.75">
      <c r="A264" s="81" t="s">
        <v>197</v>
      </c>
      <c r="B264" s="96" t="s">
        <v>105</v>
      </c>
      <c r="C264" s="39" t="s">
        <v>109</v>
      </c>
      <c r="D264" s="45">
        <v>0</v>
      </c>
      <c r="E264" s="6">
        <v>0</v>
      </c>
      <c r="F264" s="65">
        <f>SUM(D264:E264)</f>
        <v>0</v>
      </c>
      <c r="G264" s="45">
        <v>0</v>
      </c>
      <c r="H264" s="6">
        <v>0</v>
      </c>
      <c r="I264" s="65">
        <f aca="true" t="shared" si="83" ref="I264:I276">SUM(G264:H264)</f>
        <v>0</v>
      </c>
      <c r="J264" s="45">
        <v>29</v>
      </c>
      <c r="K264" s="6">
        <v>39</v>
      </c>
      <c r="L264" s="65">
        <f>SUM(J264:K264)</f>
        <v>68</v>
      </c>
      <c r="M264" s="69">
        <f>SUM(G264,J264)</f>
        <v>29</v>
      </c>
      <c r="N264" s="9">
        <f>SUM(H264,K264)</f>
        <v>39</v>
      </c>
      <c r="O264" s="24">
        <f>SUM(M264:N264)</f>
        <v>68</v>
      </c>
    </row>
    <row r="265" spans="1:15" ht="12.75">
      <c r="A265" s="81" t="s">
        <v>18</v>
      </c>
      <c r="B265" s="96" t="s">
        <v>105</v>
      </c>
      <c r="C265" s="39" t="s">
        <v>109</v>
      </c>
      <c r="D265" s="43">
        <v>0</v>
      </c>
      <c r="E265" s="9">
        <v>0</v>
      </c>
      <c r="F265" s="66">
        <f aca="true" t="shared" si="84" ref="F265:F275">SUM(D265:E265)</f>
        <v>0</v>
      </c>
      <c r="G265" s="43">
        <v>0</v>
      </c>
      <c r="H265" s="9">
        <v>0</v>
      </c>
      <c r="I265" s="66">
        <f t="shared" si="83"/>
        <v>0</v>
      </c>
      <c r="J265" s="43">
        <v>21</v>
      </c>
      <c r="K265" s="9">
        <v>30</v>
      </c>
      <c r="L265" s="66">
        <f aca="true" t="shared" si="85" ref="L265:L275">SUM(J265:K265)</f>
        <v>51</v>
      </c>
      <c r="M265" s="555">
        <f>SUM(G265,J265)</f>
        <v>21</v>
      </c>
      <c r="N265" s="10">
        <f>SUM(H265,K265)</f>
        <v>30</v>
      </c>
      <c r="O265" s="66">
        <f>SUM(M265:N265)</f>
        <v>51</v>
      </c>
    </row>
    <row r="266" spans="1:15" ht="12.75">
      <c r="A266" s="92" t="s">
        <v>198</v>
      </c>
      <c r="B266" s="94" t="s">
        <v>105</v>
      </c>
      <c r="C266" s="29" t="s">
        <v>109</v>
      </c>
      <c r="D266" s="40">
        <v>0</v>
      </c>
      <c r="E266" s="10">
        <v>0</v>
      </c>
      <c r="F266" s="66">
        <f t="shared" si="84"/>
        <v>0</v>
      </c>
      <c r="G266" s="40">
        <v>0</v>
      </c>
      <c r="H266" s="10">
        <v>0</v>
      </c>
      <c r="I266" s="66">
        <f t="shared" si="83"/>
        <v>0</v>
      </c>
      <c r="J266" s="40">
        <v>18</v>
      </c>
      <c r="K266" s="10">
        <v>27</v>
      </c>
      <c r="L266" s="66">
        <f t="shared" si="85"/>
        <v>45</v>
      </c>
      <c r="M266" s="555">
        <f aca="true" t="shared" si="86" ref="M266:M275">SUM(G266,J266)</f>
        <v>18</v>
      </c>
      <c r="N266" s="10">
        <f aca="true" t="shared" si="87" ref="N266:N275">SUM(H266,K266)</f>
        <v>27</v>
      </c>
      <c r="O266" s="66">
        <f aca="true" t="shared" si="88" ref="O266:O275">SUM(M266:N266)</f>
        <v>45</v>
      </c>
    </row>
    <row r="267" spans="1:15" ht="12.75">
      <c r="A267" s="92" t="s">
        <v>103</v>
      </c>
      <c r="B267" s="94" t="s">
        <v>105</v>
      </c>
      <c r="C267" s="29" t="s">
        <v>109</v>
      </c>
      <c r="D267" s="43">
        <v>0</v>
      </c>
      <c r="E267" s="9">
        <v>0</v>
      </c>
      <c r="F267" s="66">
        <f t="shared" si="84"/>
        <v>0</v>
      </c>
      <c r="G267" s="43">
        <v>0</v>
      </c>
      <c r="H267" s="9">
        <v>0</v>
      </c>
      <c r="I267" s="66">
        <f t="shared" si="83"/>
        <v>0</v>
      </c>
      <c r="J267" s="43">
        <v>22</v>
      </c>
      <c r="K267" s="9">
        <v>33</v>
      </c>
      <c r="L267" s="66">
        <f t="shared" si="85"/>
        <v>55</v>
      </c>
      <c r="M267" s="555">
        <f>SUM(G267,J267)</f>
        <v>22</v>
      </c>
      <c r="N267" s="10">
        <f>SUM(H267,K267)</f>
        <v>33</v>
      </c>
      <c r="O267" s="66">
        <f>SUM(M267:N267)</f>
        <v>55</v>
      </c>
    </row>
    <row r="268" spans="1:15" ht="12.75">
      <c r="A268" s="92" t="s">
        <v>199</v>
      </c>
      <c r="B268" s="144" t="s">
        <v>178</v>
      </c>
      <c r="C268" s="29" t="s">
        <v>109</v>
      </c>
      <c r="D268" s="43">
        <v>0</v>
      </c>
      <c r="E268" s="9">
        <v>0</v>
      </c>
      <c r="F268" s="24">
        <f>SUM(D268:E268)</f>
        <v>0</v>
      </c>
      <c r="G268" s="43">
        <v>0</v>
      </c>
      <c r="H268" s="9">
        <v>0</v>
      </c>
      <c r="I268" s="24">
        <f t="shared" si="83"/>
        <v>0</v>
      </c>
      <c r="J268" s="43">
        <v>51</v>
      </c>
      <c r="K268" s="9">
        <v>35</v>
      </c>
      <c r="L268" s="24">
        <f t="shared" si="85"/>
        <v>86</v>
      </c>
      <c r="M268" s="69">
        <f t="shared" si="86"/>
        <v>51</v>
      </c>
      <c r="N268" s="9">
        <f t="shared" si="87"/>
        <v>35</v>
      </c>
      <c r="O268" s="24">
        <f t="shared" si="88"/>
        <v>86</v>
      </c>
    </row>
    <row r="269" spans="1:15" ht="12.75">
      <c r="A269" s="92" t="s">
        <v>240</v>
      </c>
      <c r="B269" s="144" t="s">
        <v>178</v>
      </c>
      <c r="C269" s="29" t="s">
        <v>109</v>
      </c>
      <c r="D269" s="43">
        <v>0</v>
      </c>
      <c r="E269" s="9">
        <v>1</v>
      </c>
      <c r="F269" s="24">
        <f>SUM(D269:E269)</f>
        <v>1</v>
      </c>
      <c r="G269" s="43">
        <v>0</v>
      </c>
      <c r="H269" s="9">
        <v>0</v>
      </c>
      <c r="I269" s="24">
        <f>SUM(G269:H269)</f>
        <v>0</v>
      </c>
      <c r="J269" s="43">
        <v>12</v>
      </c>
      <c r="K269" s="9">
        <v>17</v>
      </c>
      <c r="L269" s="24">
        <f>SUM(J269:K269)</f>
        <v>29</v>
      </c>
      <c r="M269" s="69">
        <f>SUM(G269,J269)</f>
        <v>12</v>
      </c>
      <c r="N269" s="9">
        <f>SUM(H269,K269)</f>
        <v>17</v>
      </c>
      <c r="O269" s="24">
        <f>SUM(M269:N269)</f>
        <v>29</v>
      </c>
    </row>
    <row r="270" spans="1:15" ht="12.75">
      <c r="A270" s="81" t="s">
        <v>197</v>
      </c>
      <c r="B270" s="96" t="s">
        <v>105</v>
      </c>
      <c r="C270" s="39" t="s">
        <v>110</v>
      </c>
      <c r="D270" s="43">
        <v>0</v>
      </c>
      <c r="E270" s="9">
        <v>0</v>
      </c>
      <c r="F270" s="24">
        <f t="shared" si="84"/>
        <v>0</v>
      </c>
      <c r="G270" s="43">
        <v>0</v>
      </c>
      <c r="H270" s="9">
        <v>0</v>
      </c>
      <c r="I270" s="24">
        <f>SUM(G270:H270)</f>
        <v>0</v>
      </c>
      <c r="J270" s="43">
        <v>38</v>
      </c>
      <c r="K270" s="9">
        <v>38</v>
      </c>
      <c r="L270" s="24">
        <f>SUM(J270:K270)</f>
        <v>76</v>
      </c>
      <c r="M270" s="69">
        <f>SUM(G270,J270)</f>
        <v>38</v>
      </c>
      <c r="N270" s="9">
        <f t="shared" si="87"/>
        <v>38</v>
      </c>
      <c r="O270" s="24">
        <f t="shared" si="88"/>
        <v>76</v>
      </c>
    </row>
    <row r="271" spans="1:15" ht="12.75">
      <c r="A271" s="81" t="s">
        <v>18</v>
      </c>
      <c r="B271" s="96" t="s">
        <v>105</v>
      </c>
      <c r="C271" s="39" t="s">
        <v>110</v>
      </c>
      <c r="D271" s="43">
        <v>4</v>
      </c>
      <c r="E271" s="9">
        <v>9</v>
      </c>
      <c r="F271" s="24">
        <f t="shared" si="84"/>
        <v>13</v>
      </c>
      <c r="G271" s="43">
        <v>11</v>
      </c>
      <c r="H271" s="9">
        <v>7</v>
      </c>
      <c r="I271" s="24">
        <f>SUM(G271:H271)</f>
        <v>18</v>
      </c>
      <c r="J271" s="43">
        <v>36</v>
      </c>
      <c r="K271" s="9">
        <v>49</v>
      </c>
      <c r="L271" s="24">
        <f>SUM(J271:K271)</f>
        <v>85</v>
      </c>
      <c r="M271" s="69">
        <f>SUM(G271,J271)</f>
        <v>47</v>
      </c>
      <c r="N271" s="9">
        <f>SUM(H271,K271)</f>
        <v>56</v>
      </c>
      <c r="O271" s="24">
        <f>SUM(M271:N271)</f>
        <v>103</v>
      </c>
    </row>
    <row r="272" spans="1:15" ht="12.75">
      <c r="A272" s="92" t="s">
        <v>198</v>
      </c>
      <c r="B272" s="94" t="s">
        <v>105</v>
      </c>
      <c r="C272" s="29" t="s">
        <v>110</v>
      </c>
      <c r="D272" s="40">
        <v>0</v>
      </c>
      <c r="E272" s="10">
        <v>0</v>
      </c>
      <c r="F272" s="66">
        <f t="shared" si="84"/>
        <v>0</v>
      </c>
      <c r="G272" s="40">
        <v>0</v>
      </c>
      <c r="H272" s="10">
        <v>0</v>
      </c>
      <c r="I272" s="66">
        <f t="shared" si="83"/>
        <v>0</v>
      </c>
      <c r="J272" s="40">
        <v>44</v>
      </c>
      <c r="K272" s="10">
        <v>28</v>
      </c>
      <c r="L272" s="66">
        <f t="shared" si="85"/>
        <v>72</v>
      </c>
      <c r="M272" s="555">
        <f t="shared" si="86"/>
        <v>44</v>
      </c>
      <c r="N272" s="10">
        <f t="shared" si="87"/>
        <v>28</v>
      </c>
      <c r="O272" s="66">
        <f t="shared" si="88"/>
        <v>72</v>
      </c>
    </row>
    <row r="273" spans="1:15" ht="12.75">
      <c r="A273" s="92" t="s">
        <v>103</v>
      </c>
      <c r="B273" s="94" t="s">
        <v>105</v>
      </c>
      <c r="C273" s="29" t="s">
        <v>110</v>
      </c>
      <c r="D273" s="40">
        <v>2</v>
      </c>
      <c r="E273" s="10">
        <v>2</v>
      </c>
      <c r="F273" s="66">
        <f t="shared" si="84"/>
        <v>4</v>
      </c>
      <c r="G273" s="40">
        <v>0</v>
      </c>
      <c r="H273" s="10">
        <v>0</v>
      </c>
      <c r="I273" s="66">
        <f t="shared" si="83"/>
        <v>0</v>
      </c>
      <c r="J273" s="40">
        <v>38</v>
      </c>
      <c r="K273" s="10">
        <v>27</v>
      </c>
      <c r="L273" s="66">
        <f t="shared" si="85"/>
        <v>65</v>
      </c>
      <c r="M273" s="555">
        <f>SUM(G273,J273)</f>
        <v>38</v>
      </c>
      <c r="N273" s="10">
        <f>SUM(H273,K273)</f>
        <v>27</v>
      </c>
      <c r="O273" s="66">
        <f>SUM(M273:N273)</f>
        <v>65</v>
      </c>
    </row>
    <row r="274" spans="1:15" ht="13.5" customHeight="1">
      <c r="A274" s="92" t="s">
        <v>111</v>
      </c>
      <c r="B274" s="94" t="s">
        <v>105</v>
      </c>
      <c r="C274" s="29" t="s">
        <v>110</v>
      </c>
      <c r="D274" s="40">
        <v>0</v>
      </c>
      <c r="E274" s="10">
        <v>0</v>
      </c>
      <c r="F274" s="24">
        <f>SUM(D274:E274)</f>
        <v>0</v>
      </c>
      <c r="G274" s="40">
        <v>0</v>
      </c>
      <c r="H274" s="10">
        <v>0</v>
      </c>
      <c r="I274" s="24">
        <f t="shared" si="83"/>
        <v>0</v>
      </c>
      <c r="J274" s="40">
        <v>4</v>
      </c>
      <c r="K274" s="10">
        <v>5</v>
      </c>
      <c r="L274" s="24">
        <f t="shared" si="85"/>
        <v>9</v>
      </c>
      <c r="M274" s="69">
        <f t="shared" si="86"/>
        <v>4</v>
      </c>
      <c r="N274" s="9">
        <f t="shared" si="87"/>
        <v>5</v>
      </c>
      <c r="O274" s="24">
        <f t="shared" si="88"/>
        <v>9</v>
      </c>
    </row>
    <row r="275" spans="1:15" ht="12.75">
      <c r="A275" s="92" t="s">
        <v>172</v>
      </c>
      <c r="B275" s="94" t="s">
        <v>170</v>
      </c>
      <c r="C275" s="29" t="s">
        <v>171</v>
      </c>
      <c r="D275" s="40">
        <v>8</v>
      </c>
      <c r="E275" s="10">
        <v>4</v>
      </c>
      <c r="F275" s="66">
        <f t="shared" si="84"/>
        <v>12</v>
      </c>
      <c r="G275" s="40">
        <v>4</v>
      </c>
      <c r="H275" s="10">
        <v>8</v>
      </c>
      <c r="I275" s="66">
        <f t="shared" si="83"/>
        <v>12</v>
      </c>
      <c r="J275" s="40">
        <v>46</v>
      </c>
      <c r="K275" s="10">
        <v>66</v>
      </c>
      <c r="L275" s="66">
        <f t="shared" si="85"/>
        <v>112</v>
      </c>
      <c r="M275" s="555">
        <f t="shared" si="86"/>
        <v>50</v>
      </c>
      <c r="N275" s="10">
        <f t="shared" si="87"/>
        <v>74</v>
      </c>
      <c r="O275" s="66">
        <f t="shared" si="88"/>
        <v>124</v>
      </c>
    </row>
    <row r="276" spans="1:15" ht="13.5" thickBot="1">
      <c r="A276" s="93" t="s">
        <v>183</v>
      </c>
      <c r="B276" s="107" t="s">
        <v>170</v>
      </c>
      <c r="C276" s="30" t="s">
        <v>171</v>
      </c>
      <c r="D276" s="56">
        <v>0</v>
      </c>
      <c r="E276" s="53">
        <v>0</v>
      </c>
      <c r="F276" s="79">
        <f>SUM(D276:E276)</f>
        <v>0</v>
      </c>
      <c r="G276" s="56">
        <v>0</v>
      </c>
      <c r="H276" s="53">
        <v>0</v>
      </c>
      <c r="I276" s="79">
        <f t="shared" si="83"/>
        <v>0</v>
      </c>
      <c r="J276" s="56">
        <v>7</v>
      </c>
      <c r="K276" s="53">
        <v>69</v>
      </c>
      <c r="L276" s="79">
        <f>SUM(J276:K276)</f>
        <v>76</v>
      </c>
      <c r="M276" s="556">
        <f>SUM(G276,J276)</f>
        <v>7</v>
      </c>
      <c r="N276" s="53">
        <f>SUM(H276,K276)</f>
        <v>69</v>
      </c>
      <c r="O276" s="79">
        <f>SUM(M276:N276)</f>
        <v>76</v>
      </c>
    </row>
    <row r="277" spans="1:15" ht="13.5" thickBot="1">
      <c r="A277" s="586" t="s">
        <v>38</v>
      </c>
      <c r="B277" s="586"/>
      <c r="C277" s="586"/>
      <c r="D277" s="58">
        <f>SUM(D264:D276)</f>
        <v>14</v>
      </c>
      <c r="E277" s="58">
        <f aca="true" t="shared" si="89" ref="E277:N277">SUM(E264:E276)</f>
        <v>16</v>
      </c>
      <c r="F277" s="58">
        <f t="shared" si="89"/>
        <v>30</v>
      </c>
      <c r="G277" s="58">
        <f t="shared" si="89"/>
        <v>15</v>
      </c>
      <c r="H277" s="58">
        <f t="shared" si="89"/>
        <v>15</v>
      </c>
      <c r="I277" s="58">
        <f t="shared" si="89"/>
        <v>30</v>
      </c>
      <c r="J277" s="58">
        <f t="shared" si="89"/>
        <v>366</v>
      </c>
      <c r="K277" s="58">
        <f t="shared" si="89"/>
        <v>463</v>
      </c>
      <c r="L277" s="58">
        <f t="shared" si="89"/>
        <v>829</v>
      </c>
      <c r="M277" s="58">
        <f t="shared" si="89"/>
        <v>381</v>
      </c>
      <c r="N277" s="58">
        <f t="shared" si="89"/>
        <v>478</v>
      </c>
      <c r="O277" s="58">
        <f>SUM(O264:O276)</f>
        <v>859</v>
      </c>
    </row>
    <row r="278" spans="1:15" ht="12.75">
      <c r="A278" s="28"/>
      <c r="B278" s="28"/>
      <c r="C278" s="28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</row>
    <row r="279" spans="1:15" ht="13.5" thickBot="1">
      <c r="A279" s="28"/>
      <c r="B279" s="28"/>
      <c r="C279" s="28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</row>
    <row r="280" spans="1:15" ht="13.5" thickBot="1">
      <c r="A280" s="600" t="s">
        <v>112</v>
      </c>
      <c r="B280" s="600"/>
      <c r="C280" s="600"/>
      <c r="D280" s="600"/>
      <c r="E280" s="600"/>
      <c r="F280" s="600"/>
      <c r="G280" s="598" t="s">
        <v>6</v>
      </c>
      <c r="H280" s="598"/>
      <c r="I280" s="598"/>
      <c r="J280" s="598"/>
      <c r="K280" s="598"/>
      <c r="L280" s="598"/>
      <c r="M280" s="598"/>
      <c r="N280" s="598"/>
      <c r="O280" s="598"/>
    </row>
    <row r="281" spans="1:15" ht="13.5" thickBot="1">
      <c r="A281" s="35" t="s">
        <v>7</v>
      </c>
      <c r="B281" s="584" t="s">
        <v>40</v>
      </c>
      <c r="C281" s="601" t="s">
        <v>9</v>
      </c>
      <c r="D281" s="599" t="s">
        <v>10</v>
      </c>
      <c r="E281" s="599"/>
      <c r="F281" s="599"/>
      <c r="G281" s="599" t="s">
        <v>11</v>
      </c>
      <c r="H281" s="599"/>
      <c r="I281" s="599"/>
      <c r="J281" s="599" t="s">
        <v>12</v>
      </c>
      <c r="K281" s="599"/>
      <c r="L281" s="599"/>
      <c r="M281" s="599" t="s">
        <v>13</v>
      </c>
      <c r="N281" s="599"/>
      <c r="O281" s="599"/>
    </row>
    <row r="282" spans="1:15" ht="13.5" thickBot="1">
      <c r="A282" s="64" t="s">
        <v>14</v>
      </c>
      <c r="B282" s="585"/>
      <c r="C282" s="629"/>
      <c r="D282" s="34" t="s">
        <v>15</v>
      </c>
      <c r="E282" s="34" t="s">
        <v>16</v>
      </c>
      <c r="F282" s="34" t="s">
        <v>17</v>
      </c>
      <c r="G282" s="34" t="s">
        <v>15</v>
      </c>
      <c r="H282" s="34" t="s">
        <v>16</v>
      </c>
      <c r="I282" s="34" t="s">
        <v>17</v>
      </c>
      <c r="J282" s="34" t="s">
        <v>15</v>
      </c>
      <c r="K282" s="34" t="s">
        <v>16</v>
      </c>
      <c r="L282" s="34" t="s">
        <v>17</v>
      </c>
      <c r="M282" s="34" t="s">
        <v>15</v>
      </c>
      <c r="N282" s="34" t="s">
        <v>16</v>
      </c>
      <c r="O282" s="34" t="s">
        <v>17</v>
      </c>
    </row>
    <row r="283" spans="1:15" ht="13.5" thickBot="1">
      <c r="A283" s="81" t="s">
        <v>113</v>
      </c>
      <c r="B283" s="96" t="s">
        <v>166</v>
      </c>
      <c r="C283" s="39" t="s">
        <v>114</v>
      </c>
      <c r="D283" s="71">
        <v>0</v>
      </c>
      <c r="E283" s="72">
        <v>0</v>
      </c>
      <c r="F283" s="177">
        <f>SUM(D283:E283)</f>
        <v>0</v>
      </c>
      <c r="G283" s="71">
        <v>0</v>
      </c>
      <c r="H283" s="72">
        <v>0</v>
      </c>
      <c r="I283" s="177">
        <f>SUM(G283:H283)</f>
        <v>0</v>
      </c>
      <c r="J283" s="71">
        <v>26</v>
      </c>
      <c r="K283" s="72">
        <v>22</v>
      </c>
      <c r="L283" s="177">
        <f>SUM(J283:K283)</f>
        <v>48</v>
      </c>
      <c r="M283" s="70">
        <f aca="true" t="shared" si="90" ref="M283:N285">SUM(G283,J283)</f>
        <v>26</v>
      </c>
      <c r="N283" s="59">
        <f t="shared" si="90"/>
        <v>22</v>
      </c>
      <c r="O283" s="178">
        <f>SUM(M283:N283)</f>
        <v>48</v>
      </c>
    </row>
    <row r="284" spans="1:15" ht="12.75">
      <c r="A284" s="81" t="s">
        <v>89</v>
      </c>
      <c r="B284" s="96" t="s">
        <v>166</v>
      </c>
      <c r="C284" s="39" t="s">
        <v>114</v>
      </c>
      <c r="D284" s="71">
        <v>0</v>
      </c>
      <c r="E284" s="72">
        <v>0</v>
      </c>
      <c r="F284" s="177">
        <f>SUM(D284:E284)</f>
        <v>0</v>
      </c>
      <c r="G284" s="71">
        <v>0</v>
      </c>
      <c r="H284" s="72">
        <v>0</v>
      </c>
      <c r="I284" s="177">
        <f>SUM(G284:H284)</f>
        <v>0</v>
      </c>
      <c r="J284" s="71">
        <v>12</v>
      </c>
      <c r="K284" s="72">
        <v>5</v>
      </c>
      <c r="L284" s="177">
        <f>SUM(J284:K284)</f>
        <v>17</v>
      </c>
      <c r="M284" s="70">
        <f t="shared" si="90"/>
        <v>12</v>
      </c>
      <c r="N284" s="59">
        <f t="shared" si="90"/>
        <v>5</v>
      </c>
      <c r="O284" s="178">
        <f>SUM(M284:N284)</f>
        <v>17</v>
      </c>
    </row>
    <row r="285" spans="1:15" ht="13.5" thickBot="1">
      <c r="A285" s="93" t="s">
        <v>43</v>
      </c>
      <c r="B285" s="107" t="s">
        <v>166</v>
      </c>
      <c r="C285" s="30" t="s">
        <v>114</v>
      </c>
      <c r="D285" s="73">
        <v>0</v>
      </c>
      <c r="E285" s="74">
        <v>0</v>
      </c>
      <c r="F285" s="544">
        <f>SUM(D285:E285)</f>
        <v>0</v>
      </c>
      <c r="G285" s="73">
        <v>0</v>
      </c>
      <c r="H285" s="74">
        <v>0</v>
      </c>
      <c r="I285" s="150">
        <f>SUM(G285:H285)</f>
        <v>0</v>
      </c>
      <c r="J285" s="73">
        <v>65</v>
      </c>
      <c r="K285" s="74">
        <v>31</v>
      </c>
      <c r="L285" s="544">
        <f>SUM(J285:K285)</f>
        <v>96</v>
      </c>
      <c r="M285" s="557">
        <f t="shared" si="90"/>
        <v>65</v>
      </c>
      <c r="N285" s="60">
        <f t="shared" si="90"/>
        <v>31</v>
      </c>
      <c r="O285" s="558">
        <f>SUM(M285:N285)</f>
        <v>96</v>
      </c>
    </row>
    <row r="286" spans="1:15" ht="13.5" thickBot="1">
      <c r="A286" s="615" t="s">
        <v>38</v>
      </c>
      <c r="B286" s="615"/>
      <c r="C286" s="615"/>
      <c r="D286" s="58">
        <f>SUM(D283:D285)</f>
        <v>0</v>
      </c>
      <c r="E286" s="58">
        <f aca="true" t="shared" si="91" ref="E286:N286">SUM(E283:E285)</f>
        <v>0</v>
      </c>
      <c r="F286" s="58">
        <f t="shared" si="91"/>
        <v>0</v>
      </c>
      <c r="G286" s="58">
        <f t="shared" si="91"/>
        <v>0</v>
      </c>
      <c r="H286" s="58">
        <f t="shared" si="91"/>
        <v>0</v>
      </c>
      <c r="I286" s="58">
        <f t="shared" si="91"/>
        <v>0</v>
      </c>
      <c r="J286" s="58">
        <f t="shared" si="91"/>
        <v>103</v>
      </c>
      <c r="K286" s="58">
        <f t="shared" si="91"/>
        <v>58</v>
      </c>
      <c r="L286" s="58">
        <f t="shared" si="91"/>
        <v>161</v>
      </c>
      <c r="M286" s="58">
        <f t="shared" si="91"/>
        <v>103</v>
      </c>
      <c r="N286" s="58">
        <f t="shared" si="91"/>
        <v>58</v>
      </c>
      <c r="O286" s="58">
        <f>SUM(O283:O285)</f>
        <v>161</v>
      </c>
    </row>
    <row r="287" spans="1:15" ht="12.75">
      <c r="A287" s="23"/>
      <c r="B287" s="23"/>
      <c r="C287" s="23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</row>
    <row r="288" spans="1:15" ht="12.75">
      <c r="A288" s="23"/>
      <c r="B288" s="23"/>
      <c r="C288" s="23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</row>
    <row r="289" spans="1:15" ht="12.75">
      <c r="A289" s="23"/>
      <c r="B289" s="23"/>
      <c r="C289" s="23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</row>
    <row r="290" spans="1:15" ht="12.75">
      <c r="A290" s="23"/>
      <c r="B290" s="23"/>
      <c r="C290" s="23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</row>
    <row r="291" spans="1:15" ht="12.75">
      <c r="A291" s="23"/>
      <c r="B291" s="23"/>
      <c r="C291" s="23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</row>
    <row r="292" spans="1:15" ht="12.75">
      <c r="A292" s="23"/>
      <c r="B292" s="23"/>
      <c r="C292" s="23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</row>
    <row r="293" spans="1:15" ht="12.75">
      <c r="A293" s="23"/>
      <c r="B293" s="23"/>
      <c r="C293" s="23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</row>
    <row r="294" spans="1:15" ht="13.5" thickBot="1">
      <c r="A294" s="23"/>
      <c r="B294" s="23"/>
      <c r="C294" s="23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</row>
    <row r="295" spans="1:15" ht="13.5" thickBot="1">
      <c r="A295" s="600" t="s">
        <v>112</v>
      </c>
      <c r="B295" s="600"/>
      <c r="C295" s="600"/>
      <c r="D295" s="600"/>
      <c r="E295" s="600"/>
      <c r="F295" s="600"/>
      <c r="G295" s="598" t="s">
        <v>6</v>
      </c>
      <c r="H295" s="598"/>
      <c r="I295" s="598"/>
      <c r="J295" s="598"/>
      <c r="K295" s="598"/>
      <c r="L295" s="598"/>
      <c r="M295" s="598"/>
      <c r="N295" s="598"/>
      <c r="O295" s="598"/>
    </row>
    <row r="296" spans="1:15" ht="13.5" thickBot="1">
      <c r="A296" s="35" t="s">
        <v>7</v>
      </c>
      <c r="B296" s="584" t="s">
        <v>40</v>
      </c>
      <c r="C296" s="601" t="s">
        <v>9</v>
      </c>
      <c r="D296" s="599" t="s">
        <v>10</v>
      </c>
      <c r="E296" s="599"/>
      <c r="F296" s="599"/>
      <c r="G296" s="599" t="s">
        <v>11</v>
      </c>
      <c r="H296" s="599"/>
      <c r="I296" s="599"/>
      <c r="J296" s="599" t="s">
        <v>12</v>
      </c>
      <c r="K296" s="599"/>
      <c r="L296" s="599"/>
      <c r="M296" s="599" t="s">
        <v>13</v>
      </c>
      <c r="N296" s="599"/>
      <c r="O296" s="599"/>
    </row>
    <row r="297" spans="1:15" ht="13.5" thickBot="1">
      <c r="A297" s="35" t="s">
        <v>14</v>
      </c>
      <c r="B297" s="585"/>
      <c r="C297" s="629"/>
      <c r="D297" s="35" t="s">
        <v>15</v>
      </c>
      <c r="E297" s="35" t="s">
        <v>16</v>
      </c>
      <c r="F297" s="35" t="s">
        <v>17</v>
      </c>
      <c r="G297" s="35" t="s">
        <v>15</v>
      </c>
      <c r="H297" s="35" t="s">
        <v>16</v>
      </c>
      <c r="I297" s="35" t="s">
        <v>17</v>
      </c>
      <c r="J297" s="35" t="s">
        <v>15</v>
      </c>
      <c r="K297" s="35" t="s">
        <v>16</v>
      </c>
      <c r="L297" s="35" t="s">
        <v>17</v>
      </c>
      <c r="M297" s="35" t="s">
        <v>15</v>
      </c>
      <c r="N297" s="35" t="s">
        <v>16</v>
      </c>
      <c r="O297" s="35" t="s">
        <v>17</v>
      </c>
    </row>
    <row r="298" spans="1:15" ht="12.75">
      <c r="A298" s="81" t="s">
        <v>113</v>
      </c>
      <c r="B298" s="96" t="s">
        <v>214</v>
      </c>
      <c r="C298" s="100" t="s">
        <v>115</v>
      </c>
      <c r="D298" s="54">
        <v>0</v>
      </c>
      <c r="E298" s="147">
        <v>0</v>
      </c>
      <c r="F298" s="148">
        <f aca="true" t="shared" si="92" ref="F298:F305">SUM(D298:E298)</f>
        <v>0</v>
      </c>
      <c r="G298" s="54">
        <v>0</v>
      </c>
      <c r="H298" s="147">
        <v>0</v>
      </c>
      <c r="I298" s="148">
        <f aca="true" t="shared" si="93" ref="I298:I305">SUM(G298:H298)</f>
        <v>0</v>
      </c>
      <c r="J298" s="54">
        <v>47</v>
      </c>
      <c r="K298" s="147">
        <v>7</v>
      </c>
      <c r="L298" s="148">
        <f aca="true" t="shared" si="94" ref="L298:L305">SUM(J298:K298)</f>
        <v>54</v>
      </c>
      <c r="M298" s="69">
        <f aca="true" t="shared" si="95" ref="M298:N305">SUM(G298,J298)</f>
        <v>47</v>
      </c>
      <c r="N298" s="9">
        <f t="shared" si="95"/>
        <v>7</v>
      </c>
      <c r="O298" s="24">
        <f aca="true" t="shared" si="96" ref="O298:O305">SUM(M298:N298)</f>
        <v>54</v>
      </c>
    </row>
    <row r="299" spans="1:15" ht="12.75">
      <c r="A299" s="81" t="s">
        <v>241</v>
      </c>
      <c r="B299" s="96" t="s">
        <v>214</v>
      </c>
      <c r="C299" s="100" t="s">
        <v>115</v>
      </c>
      <c r="D299" s="40">
        <v>0</v>
      </c>
      <c r="E299" s="10">
        <v>0</v>
      </c>
      <c r="F299" s="66">
        <f t="shared" si="92"/>
        <v>0</v>
      </c>
      <c r="G299" s="40">
        <v>0</v>
      </c>
      <c r="H299" s="10">
        <v>0</v>
      </c>
      <c r="I299" s="66">
        <f t="shared" si="93"/>
        <v>0</v>
      </c>
      <c r="J299" s="40">
        <v>2</v>
      </c>
      <c r="K299" s="10">
        <v>6</v>
      </c>
      <c r="L299" s="66">
        <f t="shared" si="94"/>
        <v>8</v>
      </c>
      <c r="M299" s="69">
        <f>SUM(G299,J299)</f>
        <v>2</v>
      </c>
      <c r="N299" s="9">
        <f>SUM(H299,K299)</f>
        <v>6</v>
      </c>
      <c r="O299" s="24">
        <f t="shared" si="96"/>
        <v>8</v>
      </c>
    </row>
    <row r="300" spans="1:15" ht="12.75">
      <c r="A300" s="92" t="s">
        <v>116</v>
      </c>
      <c r="B300" s="96" t="s">
        <v>214</v>
      </c>
      <c r="C300" s="48" t="s">
        <v>115</v>
      </c>
      <c r="D300" s="40">
        <v>0</v>
      </c>
      <c r="E300" s="10">
        <v>0</v>
      </c>
      <c r="F300" s="24">
        <f t="shared" si="92"/>
        <v>0</v>
      </c>
      <c r="G300" s="40">
        <v>0</v>
      </c>
      <c r="H300" s="10">
        <v>0</v>
      </c>
      <c r="I300" s="24">
        <f t="shared" si="93"/>
        <v>0</v>
      </c>
      <c r="J300" s="40">
        <v>7</v>
      </c>
      <c r="K300" s="10">
        <v>3</v>
      </c>
      <c r="L300" s="24">
        <f t="shared" si="94"/>
        <v>10</v>
      </c>
      <c r="M300" s="69">
        <f t="shared" si="95"/>
        <v>7</v>
      </c>
      <c r="N300" s="9">
        <f t="shared" si="95"/>
        <v>3</v>
      </c>
      <c r="O300" s="66">
        <f t="shared" si="96"/>
        <v>10</v>
      </c>
    </row>
    <row r="301" spans="1:15" ht="12.75">
      <c r="A301" s="92" t="s">
        <v>117</v>
      </c>
      <c r="B301" s="96" t="s">
        <v>214</v>
      </c>
      <c r="C301" s="48" t="s">
        <v>115</v>
      </c>
      <c r="D301" s="40">
        <v>0</v>
      </c>
      <c r="E301" s="10">
        <v>0</v>
      </c>
      <c r="F301" s="24">
        <f t="shared" si="92"/>
        <v>0</v>
      </c>
      <c r="G301" s="40">
        <v>0</v>
      </c>
      <c r="H301" s="10">
        <v>0</v>
      </c>
      <c r="I301" s="24">
        <f t="shared" si="93"/>
        <v>0</v>
      </c>
      <c r="J301" s="40">
        <v>14</v>
      </c>
      <c r="K301" s="10">
        <v>14</v>
      </c>
      <c r="L301" s="24">
        <f t="shared" si="94"/>
        <v>28</v>
      </c>
      <c r="M301" s="69">
        <f>SUM(G301,J301)</f>
        <v>14</v>
      </c>
      <c r="N301" s="9">
        <f t="shared" si="95"/>
        <v>14</v>
      </c>
      <c r="O301" s="66">
        <f t="shared" si="96"/>
        <v>28</v>
      </c>
    </row>
    <row r="302" spans="1:15" ht="12.75">
      <c r="A302" s="92" t="s">
        <v>118</v>
      </c>
      <c r="B302" s="96" t="s">
        <v>214</v>
      </c>
      <c r="C302" s="48" t="s">
        <v>115</v>
      </c>
      <c r="D302" s="40">
        <v>0</v>
      </c>
      <c r="E302" s="10">
        <v>0</v>
      </c>
      <c r="F302" s="24">
        <f t="shared" si="92"/>
        <v>0</v>
      </c>
      <c r="G302" s="40">
        <v>0</v>
      </c>
      <c r="H302" s="10">
        <v>0</v>
      </c>
      <c r="I302" s="24">
        <f t="shared" si="93"/>
        <v>0</v>
      </c>
      <c r="J302" s="40">
        <v>29</v>
      </c>
      <c r="K302" s="10">
        <v>11</v>
      </c>
      <c r="L302" s="24">
        <f t="shared" si="94"/>
        <v>40</v>
      </c>
      <c r="M302" s="69">
        <f t="shared" si="95"/>
        <v>29</v>
      </c>
      <c r="N302" s="9">
        <f t="shared" si="95"/>
        <v>11</v>
      </c>
      <c r="O302" s="66">
        <f t="shared" si="96"/>
        <v>40</v>
      </c>
    </row>
    <row r="303" spans="1:15" ht="12.75">
      <c r="A303" s="92" t="s">
        <v>237</v>
      </c>
      <c r="B303" s="96" t="s">
        <v>214</v>
      </c>
      <c r="C303" s="48" t="s">
        <v>115</v>
      </c>
      <c r="D303" s="40">
        <v>0</v>
      </c>
      <c r="E303" s="10">
        <v>0</v>
      </c>
      <c r="F303" s="24">
        <f t="shared" si="92"/>
        <v>0</v>
      </c>
      <c r="G303" s="40">
        <v>0</v>
      </c>
      <c r="H303" s="10">
        <v>0</v>
      </c>
      <c r="I303" s="24">
        <f t="shared" si="93"/>
        <v>0</v>
      </c>
      <c r="J303" s="40">
        <v>13</v>
      </c>
      <c r="K303" s="10">
        <v>4</v>
      </c>
      <c r="L303" s="24">
        <f t="shared" si="94"/>
        <v>17</v>
      </c>
      <c r="M303" s="69">
        <f>SUM(G303,J303)</f>
        <v>13</v>
      </c>
      <c r="N303" s="9">
        <f>SUM(H303,K303)</f>
        <v>4</v>
      </c>
      <c r="O303" s="66">
        <f t="shared" si="96"/>
        <v>17</v>
      </c>
    </row>
    <row r="304" spans="1:15" ht="12.75">
      <c r="A304" s="92" t="s">
        <v>89</v>
      </c>
      <c r="B304" s="96" t="s">
        <v>214</v>
      </c>
      <c r="C304" s="48" t="s">
        <v>115</v>
      </c>
      <c r="D304" s="40">
        <v>0</v>
      </c>
      <c r="E304" s="10">
        <v>0</v>
      </c>
      <c r="F304" s="24">
        <f t="shared" si="92"/>
        <v>0</v>
      </c>
      <c r="G304" s="40">
        <v>0</v>
      </c>
      <c r="H304" s="10">
        <v>0</v>
      </c>
      <c r="I304" s="24">
        <f t="shared" si="93"/>
        <v>0</v>
      </c>
      <c r="J304" s="40">
        <v>21</v>
      </c>
      <c r="K304" s="10">
        <v>2</v>
      </c>
      <c r="L304" s="24">
        <f t="shared" si="94"/>
        <v>23</v>
      </c>
      <c r="M304" s="69">
        <f>SUM(G304,J304)</f>
        <v>21</v>
      </c>
      <c r="N304" s="9">
        <f>SUM(H304,K304)</f>
        <v>2</v>
      </c>
      <c r="O304" s="66">
        <f t="shared" si="96"/>
        <v>23</v>
      </c>
    </row>
    <row r="305" spans="1:15" ht="13.5" thickBot="1">
      <c r="A305" s="143" t="s">
        <v>43</v>
      </c>
      <c r="B305" s="96" t="s">
        <v>214</v>
      </c>
      <c r="C305" s="559" t="s">
        <v>115</v>
      </c>
      <c r="D305" s="56">
        <v>0</v>
      </c>
      <c r="E305" s="53">
        <v>0</v>
      </c>
      <c r="F305" s="26">
        <f t="shared" si="92"/>
        <v>0</v>
      </c>
      <c r="G305" s="56">
        <v>0</v>
      </c>
      <c r="H305" s="53">
        <v>0</v>
      </c>
      <c r="I305" s="26">
        <f t="shared" si="93"/>
        <v>0</v>
      </c>
      <c r="J305" s="56">
        <v>132</v>
      </c>
      <c r="K305" s="53">
        <v>47</v>
      </c>
      <c r="L305" s="26">
        <f t="shared" si="94"/>
        <v>179</v>
      </c>
      <c r="M305" s="97">
        <f>SUM(G305,J305)</f>
        <v>132</v>
      </c>
      <c r="N305" s="7">
        <f t="shared" si="95"/>
        <v>47</v>
      </c>
      <c r="O305" s="151">
        <f t="shared" si="96"/>
        <v>179</v>
      </c>
    </row>
    <row r="306" spans="1:15" ht="14.25" customHeight="1" thickBot="1">
      <c r="A306" s="613" t="s">
        <v>31</v>
      </c>
      <c r="B306" s="613"/>
      <c r="C306" s="613"/>
      <c r="D306" s="37">
        <f>SUM(D298:D305)</f>
        <v>0</v>
      </c>
      <c r="E306" s="37">
        <f aca="true" t="shared" si="97" ref="E306:N306">SUM(E298:E305)</f>
        <v>0</v>
      </c>
      <c r="F306" s="37">
        <f t="shared" si="97"/>
        <v>0</v>
      </c>
      <c r="G306" s="37">
        <f t="shared" si="97"/>
        <v>0</v>
      </c>
      <c r="H306" s="37">
        <f t="shared" si="97"/>
        <v>0</v>
      </c>
      <c r="I306" s="37">
        <f>SUM(I298:I305)</f>
        <v>0</v>
      </c>
      <c r="J306" s="37">
        <f>SUM(J298:J305)</f>
        <v>265</v>
      </c>
      <c r="K306" s="37">
        <f t="shared" si="97"/>
        <v>94</v>
      </c>
      <c r="L306" s="37">
        <f t="shared" si="97"/>
        <v>359</v>
      </c>
      <c r="M306" s="37">
        <f t="shared" si="97"/>
        <v>265</v>
      </c>
      <c r="N306" s="37">
        <f t="shared" si="97"/>
        <v>94</v>
      </c>
      <c r="O306" s="37">
        <f>SUM(O298:O305)</f>
        <v>359</v>
      </c>
    </row>
    <row r="307" spans="1:15" ht="13.5" thickBot="1">
      <c r="A307" s="13"/>
      <c r="B307" s="13"/>
      <c r="C307" s="13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</row>
    <row r="308" spans="1:15" ht="13.5" customHeight="1" thickBot="1">
      <c r="A308" s="35" t="s">
        <v>35</v>
      </c>
      <c r="B308" s="33"/>
      <c r="C308" s="34" t="s">
        <v>9</v>
      </c>
      <c r="D308" s="34" t="s">
        <v>15</v>
      </c>
      <c r="E308" s="34" t="s">
        <v>16</v>
      </c>
      <c r="F308" s="34" t="s">
        <v>17</v>
      </c>
      <c r="G308" s="34" t="s">
        <v>15</v>
      </c>
      <c r="H308" s="34" t="s">
        <v>16</v>
      </c>
      <c r="I308" s="34" t="s">
        <v>17</v>
      </c>
      <c r="J308" s="34" t="s">
        <v>15</v>
      </c>
      <c r="K308" s="34" t="s">
        <v>16</v>
      </c>
      <c r="L308" s="34" t="s">
        <v>17</v>
      </c>
      <c r="M308" s="34" t="s">
        <v>15</v>
      </c>
      <c r="N308" s="34" t="s">
        <v>16</v>
      </c>
      <c r="O308" s="34" t="s">
        <v>17</v>
      </c>
    </row>
    <row r="309" spans="1:15" ht="21" customHeight="1" thickBot="1">
      <c r="A309" s="145" t="s">
        <v>227</v>
      </c>
      <c r="B309" s="96" t="s">
        <v>214</v>
      </c>
      <c r="C309" s="211" t="s">
        <v>115</v>
      </c>
      <c r="D309" s="75">
        <v>0</v>
      </c>
      <c r="E309" s="16">
        <v>0</v>
      </c>
      <c r="F309" s="21">
        <f>SUM(D309:E309)</f>
        <v>0</v>
      </c>
      <c r="G309" s="76">
        <v>0</v>
      </c>
      <c r="H309" s="146">
        <v>0</v>
      </c>
      <c r="I309" s="77">
        <f>SUM(G309:H309)</f>
        <v>0</v>
      </c>
      <c r="J309" s="75">
        <v>2</v>
      </c>
      <c r="K309" s="16">
        <v>1</v>
      </c>
      <c r="L309" s="21">
        <f>SUM(J309:K309)</f>
        <v>3</v>
      </c>
      <c r="M309" s="69">
        <f>SUM(G309,J309)</f>
        <v>2</v>
      </c>
      <c r="N309" s="9">
        <f>SUM(H309,K309)</f>
        <v>1</v>
      </c>
      <c r="O309" s="8">
        <f>SUM(M309:N309)</f>
        <v>3</v>
      </c>
    </row>
    <row r="310" spans="1:15" ht="13.5" thickBot="1">
      <c r="A310" s="610" t="s">
        <v>31</v>
      </c>
      <c r="B310" s="610"/>
      <c r="C310" s="610"/>
      <c r="D310" s="203">
        <f>D309</f>
        <v>0</v>
      </c>
      <c r="E310" s="203">
        <f aca="true" t="shared" si="98" ref="E310:M310">E309</f>
        <v>0</v>
      </c>
      <c r="F310" s="203">
        <f>F309</f>
        <v>0</v>
      </c>
      <c r="G310" s="203">
        <f t="shared" si="98"/>
        <v>0</v>
      </c>
      <c r="H310" s="203">
        <f t="shared" si="98"/>
        <v>0</v>
      </c>
      <c r="I310" s="203">
        <f t="shared" si="98"/>
        <v>0</v>
      </c>
      <c r="J310" s="203">
        <f t="shared" si="98"/>
        <v>2</v>
      </c>
      <c r="K310" s="203">
        <f t="shared" si="98"/>
        <v>1</v>
      </c>
      <c r="L310" s="203">
        <f t="shared" si="98"/>
        <v>3</v>
      </c>
      <c r="M310" s="203">
        <f t="shared" si="98"/>
        <v>2</v>
      </c>
      <c r="N310" s="203">
        <f>N309</f>
        <v>1</v>
      </c>
      <c r="O310" s="203">
        <f>O309</f>
        <v>3</v>
      </c>
    </row>
    <row r="311" spans="1:15" ht="15.75" customHeight="1" thickBot="1">
      <c r="A311" s="586" t="s">
        <v>38</v>
      </c>
      <c r="B311" s="586"/>
      <c r="C311" s="586"/>
      <c r="D311" s="38">
        <f>D306+D310</f>
        <v>0</v>
      </c>
      <c r="E311" s="38">
        <f aca="true" t="shared" si="99" ref="E311:N311">E306+E310</f>
        <v>0</v>
      </c>
      <c r="F311" s="38">
        <f t="shared" si="99"/>
        <v>0</v>
      </c>
      <c r="G311" s="38">
        <f t="shared" si="99"/>
        <v>0</v>
      </c>
      <c r="H311" s="38">
        <f t="shared" si="99"/>
        <v>0</v>
      </c>
      <c r="I311" s="38">
        <f t="shared" si="99"/>
        <v>0</v>
      </c>
      <c r="J311" s="38">
        <f t="shared" si="99"/>
        <v>267</v>
      </c>
      <c r="K311" s="38">
        <f t="shared" si="99"/>
        <v>95</v>
      </c>
      <c r="L311" s="38">
        <f t="shared" si="99"/>
        <v>362</v>
      </c>
      <c r="M311" s="38">
        <f t="shared" si="99"/>
        <v>267</v>
      </c>
      <c r="N311" s="38">
        <f t="shared" si="99"/>
        <v>95</v>
      </c>
      <c r="O311" s="38">
        <f>O306+O310</f>
        <v>362</v>
      </c>
    </row>
    <row r="312" spans="1:15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3" s="85" customFormat="1" ht="13.5" thickBot="1">
      <c r="A313" s="163"/>
      <c r="B313" s="163"/>
      <c r="C313" s="163"/>
    </row>
    <row r="314" spans="1:15" ht="13.5" thickBot="1">
      <c r="A314" s="600" t="s">
        <v>112</v>
      </c>
      <c r="B314" s="600"/>
      <c r="C314" s="600"/>
      <c r="D314" s="600"/>
      <c r="E314" s="600"/>
      <c r="F314" s="600"/>
      <c r="G314" s="598" t="s">
        <v>6</v>
      </c>
      <c r="H314" s="598"/>
      <c r="I314" s="598"/>
      <c r="J314" s="598"/>
      <c r="K314" s="598"/>
      <c r="L314" s="598"/>
      <c r="M314" s="598"/>
      <c r="N314" s="598"/>
      <c r="O314" s="598"/>
    </row>
    <row r="315" spans="1:15" ht="13.5" thickBot="1">
      <c r="A315" s="35" t="s">
        <v>7</v>
      </c>
      <c r="B315" s="584" t="s">
        <v>40</v>
      </c>
      <c r="C315" s="35" t="s">
        <v>9</v>
      </c>
      <c r="D315" s="599" t="s">
        <v>10</v>
      </c>
      <c r="E315" s="599"/>
      <c r="F315" s="599"/>
      <c r="G315" s="599" t="s">
        <v>11</v>
      </c>
      <c r="H315" s="599"/>
      <c r="I315" s="599"/>
      <c r="J315" s="599" t="s">
        <v>12</v>
      </c>
      <c r="K315" s="599"/>
      <c r="L315" s="599"/>
      <c r="M315" s="599" t="s">
        <v>13</v>
      </c>
      <c r="N315" s="599"/>
      <c r="O315" s="599"/>
    </row>
    <row r="316" spans="1:15" ht="13.5" customHeight="1" thickBot="1">
      <c r="A316" s="35" t="s">
        <v>177</v>
      </c>
      <c r="B316" s="585"/>
      <c r="C316" s="34" t="s">
        <v>9</v>
      </c>
      <c r="D316" s="34" t="s">
        <v>15</v>
      </c>
      <c r="E316" s="34" t="s">
        <v>16</v>
      </c>
      <c r="F316" s="34" t="s">
        <v>17</v>
      </c>
      <c r="G316" s="34" t="s">
        <v>15</v>
      </c>
      <c r="H316" s="34" t="s">
        <v>16</v>
      </c>
      <c r="I316" s="34" t="s">
        <v>17</v>
      </c>
      <c r="J316" s="34" t="s">
        <v>15</v>
      </c>
      <c r="K316" s="34" t="s">
        <v>16</v>
      </c>
      <c r="L316" s="34" t="s">
        <v>17</v>
      </c>
      <c r="M316" s="34" t="s">
        <v>15</v>
      </c>
      <c r="N316" s="34" t="s">
        <v>16</v>
      </c>
      <c r="O316" s="34" t="s">
        <v>17</v>
      </c>
    </row>
    <row r="317" spans="1:15" ht="25.5" customHeight="1" thickBot="1">
      <c r="A317" s="145" t="s">
        <v>176</v>
      </c>
      <c r="B317" s="212" t="s">
        <v>130</v>
      </c>
      <c r="C317" s="15" t="s">
        <v>20</v>
      </c>
      <c r="D317" s="75">
        <v>0</v>
      </c>
      <c r="E317" s="16">
        <v>0</v>
      </c>
      <c r="F317" s="21">
        <f>SUM(D317:E317)</f>
        <v>0</v>
      </c>
      <c r="G317" s="76">
        <v>0</v>
      </c>
      <c r="H317" s="146">
        <v>0</v>
      </c>
      <c r="I317" s="77">
        <f>SUM(G317:H317)</f>
        <v>0</v>
      </c>
      <c r="J317" s="75">
        <v>4</v>
      </c>
      <c r="K317" s="16">
        <v>3</v>
      </c>
      <c r="L317" s="21">
        <f>SUM(J317:K317)</f>
        <v>7</v>
      </c>
      <c r="M317" s="69">
        <f>SUM(G317,J317)</f>
        <v>4</v>
      </c>
      <c r="N317" s="9">
        <f>SUM(H317,K317)</f>
        <v>3</v>
      </c>
      <c r="O317" s="8">
        <f>SUM(M317:N317)</f>
        <v>7</v>
      </c>
    </row>
    <row r="318" spans="1:15" ht="13.5" thickBot="1">
      <c r="A318" s="586" t="s">
        <v>38</v>
      </c>
      <c r="B318" s="586"/>
      <c r="C318" s="586"/>
      <c r="D318" s="203">
        <f>D317</f>
        <v>0</v>
      </c>
      <c r="E318" s="203">
        <f aca="true" t="shared" si="100" ref="E318:M318">E317</f>
        <v>0</v>
      </c>
      <c r="F318" s="203">
        <f t="shared" si="100"/>
        <v>0</v>
      </c>
      <c r="G318" s="203">
        <f t="shared" si="100"/>
        <v>0</v>
      </c>
      <c r="H318" s="203">
        <f t="shared" si="100"/>
        <v>0</v>
      </c>
      <c r="I318" s="203">
        <f t="shared" si="100"/>
        <v>0</v>
      </c>
      <c r="J318" s="203">
        <f t="shared" si="100"/>
        <v>4</v>
      </c>
      <c r="K318" s="203">
        <f t="shared" si="100"/>
        <v>3</v>
      </c>
      <c r="L318" s="203">
        <f t="shared" si="100"/>
        <v>7</v>
      </c>
      <c r="M318" s="203">
        <f t="shared" si="100"/>
        <v>4</v>
      </c>
      <c r="N318" s="203">
        <f>N317</f>
        <v>3</v>
      </c>
      <c r="O318" s="203">
        <f>O317</f>
        <v>7</v>
      </c>
    </row>
    <row r="319" spans="1:15" ht="12.75">
      <c r="A319" s="163"/>
      <c r="B319" s="163"/>
      <c r="C319" s="163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</row>
    <row r="320" spans="1:15" ht="13.5" thickBot="1">
      <c r="A320" s="163"/>
      <c r="B320" s="163"/>
      <c r="C320" s="163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</row>
    <row r="321" spans="1:15" ht="13.5" thickBot="1">
      <c r="A321" s="600" t="s">
        <v>112</v>
      </c>
      <c r="B321" s="600"/>
      <c r="C321" s="600"/>
      <c r="D321" s="600"/>
      <c r="E321" s="600"/>
      <c r="F321" s="600"/>
      <c r="G321" s="598" t="s">
        <v>6</v>
      </c>
      <c r="H321" s="598"/>
      <c r="I321" s="598"/>
      <c r="J321" s="598"/>
      <c r="K321" s="598"/>
      <c r="L321" s="598"/>
      <c r="M321" s="598"/>
      <c r="N321" s="598"/>
      <c r="O321" s="598"/>
    </row>
    <row r="322" spans="1:15" ht="13.5" thickBot="1">
      <c r="A322" s="35" t="s">
        <v>7</v>
      </c>
      <c r="B322" s="584" t="s">
        <v>40</v>
      </c>
      <c r="C322" s="35" t="s">
        <v>9</v>
      </c>
      <c r="D322" s="599" t="s">
        <v>10</v>
      </c>
      <c r="E322" s="599"/>
      <c r="F322" s="599"/>
      <c r="G322" s="599" t="s">
        <v>11</v>
      </c>
      <c r="H322" s="599"/>
      <c r="I322" s="599"/>
      <c r="J322" s="599" t="s">
        <v>12</v>
      </c>
      <c r="K322" s="599"/>
      <c r="L322" s="599"/>
      <c r="M322" s="599" t="s">
        <v>13</v>
      </c>
      <c r="N322" s="599"/>
      <c r="O322" s="599"/>
    </row>
    <row r="323" spans="1:15" ht="13.5" thickBot="1">
      <c r="A323" s="35" t="s">
        <v>32</v>
      </c>
      <c r="B323" s="585"/>
      <c r="C323" s="34" t="s">
        <v>9</v>
      </c>
      <c r="D323" s="34" t="s">
        <v>15</v>
      </c>
      <c r="E323" s="34" t="s">
        <v>16</v>
      </c>
      <c r="F323" s="34" t="s">
        <v>17</v>
      </c>
      <c r="G323" s="34" t="s">
        <v>15</v>
      </c>
      <c r="H323" s="34" t="s">
        <v>16</v>
      </c>
      <c r="I323" s="34" t="s">
        <v>17</v>
      </c>
      <c r="J323" s="34" t="s">
        <v>15</v>
      </c>
      <c r="K323" s="34" t="s">
        <v>16</v>
      </c>
      <c r="L323" s="34" t="s">
        <v>17</v>
      </c>
      <c r="M323" s="34" t="s">
        <v>15</v>
      </c>
      <c r="N323" s="34" t="s">
        <v>16</v>
      </c>
      <c r="O323" s="34" t="s">
        <v>17</v>
      </c>
    </row>
    <row r="324" spans="1:15" ht="13.5" thickBot="1">
      <c r="A324" s="156" t="s">
        <v>127</v>
      </c>
      <c r="B324" s="220" t="s">
        <v>120</v>
      </c>
      <c r="C324" s="157" t="s">
        <v>97</v>
      </c>
      <c r="D324" s="158">
        <v>0</v>
      </c>
      <c r="E324" s="159">
        <v>0</v>
      </c>
      <c r="F324" s="160">
        <f>SUM(D324:E324)</f>
        <v>0</v>
      </c>
      <c r="G324" s="158">
        <v>0</v>
      </c>
      <c r="H324" s="159">
        <v>0</v>
      </c>
      <c r="I324" s="21">
        <f>SUM(G324:H324)</f>
        <v>0</v>
      </c>
      <c r="J324" s="158">
        <v>0</v>
      </c>
      <c r="K324" s="159">
        <v>0</v>
      </c>
      <c r="L324" s="160">
        <f>SUM(J324,K324)</f>
        <v>0</v>
      </c>
      <c r="M324" s="141">
        <f>SUM(G324,J324)</f>
        <v>0</v>
      </c>
      <c r="N324" s="6">
        <f>SUM(H324,K324)</f>
        <v>0</v>
      </c>
      <c r="O324" s="21">
        <f>SUM(M324:N324)</f>
        <v>0</v>
      </c>
    </row>
    <row r="325" spans="1:15" ht="13.5" thickBot="1">
      <c r="A325" s="156" t="s">
        <v>228</v>
      </c>
      <c r="B325" s="220" t="s">
        <v>120</v>
      </c>
      <c r="C325" s="157" t="s">
        <v>97</v>
      </c>
      <c r="D325" s="158">
        <v>0</v>
      </c>
      <c r="E325" s="159">
        <v>0</v>
      </c>
      <c r="F325" s="160">
        <f>SUM(D325:E325)</f>
        <v>0</v>
      </c>
      <c r="G325" s="158">
        <v>0</v>
      </c>
      <c r="H325" s="159">
        <v>0</v>
      </c>
      <c r="I325" s="21">
        <f>SUM(G325:H325)</f>
        <v>0</v>
      </c>
      <c r="J325" s="158">
        <v>4</v>
      </c>
      <c r="K325" s="159">
        <v>9</v>
      </c>
      <c r="L325" s="160">
        <f>SUM(J325,K325)</f>
        <v>13</v>
      </c>
      <c r="M325" s="141">
        <f>SUM(G325,J325)</f>
        <v>4</v>
      </c>
      <c r="N325" s="6">
        <f>SUM(H325,K325)</f>
        <v>9</v>
      </c>
      <c r="O325" s="21">
        <f>SUM(M325:N325)</f>
        <v>13</v>
      </c>
    </row>
    <row r="326" spans="1:15" ht="13.5" thickBot="1">
      <c r="A326" s="610" t="s">
        <v>134</v>
      </c>
      <c r="B326" s="610"/>
      <c r="C326" s="610"/>
      <c r="D326" s="203">
        <f>SUM(D324:D325)</f>
        <v>0</v>
      </c>
      <c r="E326" s="203">
        <f aca="true" t="shared" si="101" ref="E326:N326">SUM(E324:E325)</f>
        <v>0</v>
      </c>
      <c r="F326" s="203">
        <f t="shared" si="101"/>
        <v>0</v>
      </c>
      <c r="G326" s="203">
        <f t="shared" si="101"/>
        <v>0</v>
      </c>
      <c r="H326" s="203">
        <f>SUM(H324:H325)</f>
        <v>0</v>
      </c>
      <c r="I326" s="203">
        <f t="shared" si="101"/>
        <v>0</v>
      </c>
      <c r="J326" s="203">
        <f t="shared" si="101"/>
        <v>4</v>
      </c>
      <c r="K326" s="203">
        <f t="shared" si="101"/>
        <v>9</v>
      </c>
      <c r="L326" s="203">
        <f t="shared" si="101"/>
        <v>13</v>
      </c>
      <c r="M326" s="203">
        <f t="shared" si="101"/>
        <v>4</v>
      </c>
      <c r="N326" s="203">
        <f t="shared" si="101"/>
        <v>9</v>
      </c>
      <c r="O326" s="203">
        <f>SUM(O324:O325)</f>
        <v>13</v>
      </c>
    </row>
    <row r="327" spans="1:3" s="85" customFormat="1" ht="13.5" thickBot="1">
      <c r="A327" s="51"/>
      <c r="B327" s="51"/>
      <c r="C327" s="51"/>
    </row>
    <row r="328" spans="1:15" ht="13.5" thickBot="1">
      <c r="A328" s="35" t="s">
        <v>37</v>
      </c>
      <c r="B328" s="62" t="s">
        <v>40</v>
      </c>
      <c r="C328" s="34" t="s">
        <v>9</v>
      </c>
      <c r="D328" s="34" t="s">
        <v>15</v>
      </c>
      <c r="E328" s="34" t="s">
        <v>16</v>
      </c>
      <c r="F328" s="34" t="s">
        <v>17</v>
      </c>
      <c r="G328" s="34" t="s">
        <v>15</v>
      </c>
      <c r="H328" s="34" t="s">
        <v>16</v>
      </c>
      <c r="I328" s="34" t="s">
        <v>17</v>
      </c>
      <c r="J328" s="34" t="s">
        <v>15</v>
      </c>
      <c r="K328" s="34" t="s">
        <v>16</v>
      </c>
      <c r="L328" s="34" t="s">
        <v>17</v>
      </c>
      <c r="M328" s="34" t="s">
        <v>15</v>
      </c>
      <c r="N328" s="34" t="s">
        <v>16</v>
      </c>
      <c r="O328" s="34" t="s">
        <v>17</v>
      </c>
    </row>
    <row r="329" spans="1:15" ht="13.5" thickBot="1">
      <c r="A329" s="149" t="s">
        <v>119</v>
      </c>
      <c r="B329" s="102" t="s">
        <v>120</v>
      </c>
      <c r="C329" s="110" t="s">
        <v>72</v>
      </c>
      <c r="D329" s="25">
        <v>0</v>
      </c>
      <c r="E329" s="11">
        <v>0</v>
      </c>
      <c r="F329" s="26">
        <f>SUM(D329:E329)</f>
        <v>0</v>
      </c>
      <c r="G329" s="152">
        <v>0</v>
      </c>
      <c r="H329" s="153">
        <v>0</v>
      </c>
      <c r="I329" s="123">
        <f>SUM(G329:H329)</f>
        <v>0</v>
      </c>
      <c r="J329" s="25">
        <v>0</v>
      </c>
      <c r="K329" s="11">
        <v>0</v>
      </c>
      <c r="L329" s="26">
        <f>SUM(J329,K329)</f>
        <v>0</v>
      </c>
      <c r="M329" s="97">
        <f>SUM(G329,J329)</f>
        <v>0</v>
      </c>
      <c r="N329" s="7">
        <f>SUM(H329,K329)</f>
        <v>0</v>
      </c>
      <c r="O329" s="8">
        <f>SUM(M329:N329)</f>
        <v>0</v>
      </c>
    </row>
    <row r="330" spans="1:15" ht="13.5" thickBot="1">
      <c r="A330" s="610" t="s">
        <v>31</v>
      </c>
      <c r="B330" s="610"/>
      <c r="C330" s="610"/>
      <c r="D330" s="203">
        <f>SUM(D329:D329)</f>
        <v>0</v>
      </c>
      <c r="E330" s="203">
        <f aca="true" t="shared" si="102" ref="E330:N330">SUM(E329:E329)</f>
        <v>0</v>
      </c>
      <c r="F330" s="203">
        <f t="shared" si="102"/>
        <v>0</v>
      </c>
      <c r="G330" s="203">
        <f t="shared" si="102"/>
        <v>0</v>
      </c>
      <c r="H330" s="203">
        <f t="shared" si="102"/>
        <v>0</v>
      </c>
      <c r="I330" s="203">
        <f t="shared" si="102"/>
        <v>0</v>
      </c>
      <c r="J330" s="203">
        <f t="shared" si="102"/>
        <v>0</v>
      </c>
      <c r="K330" s="203">
        <f t="shared" si="102"/>
        <v>0</v>
      </c>
      <c r="L330" s="203">
        <f t="shared" si="102"/>
        <v>0</v>
      </c>
      <c r="M330" s="203">
        <f t="shared" si="102"/>
        <v>0</v>
      </c>
      <c r="N330" s="203">
        <f t="shared" si="102"/>
        <v>0</v>
      </c>
      <c r="O330" s="203">
        <f>SUM(O329:O329)</f>
        <v>0</v>
      </c>
    </row>
    <row r="331" spans="1:15" ht="13.5" thickBot="1">
      <c r="A331" s="586" t="s">
        <v>38</v>
      </c>
      <c r="B331" s="586"/>
      <c r="C331" s="586"/>
      <c r="D331" s="203">
        <f>SUM(D326,D330)</f>
        <v>0</v>
      </c>
      <c r="E331" s="203">
        <f aca="true" t="shared" si="103" ref="E331:N331">SUM(E326,E330)</f>
        <v>0</v>
      </c>
      <c r="F331" s="203">
        <f t="shared" si="103"/>
        <v>0</v>
      </c>
      <c r="G331" s="203">
        <f t="shared" si="103"/>
        <v>0</v>
      </c>
      <c r="H331" s="203">
        <f t="shared" si="103"/>
        <v>0</v>
      </c>
      <c r="I331" s="203">
        <f t="shared" si="103"/>
        <v>0</v>
      </c>
      <c r="J331" s="203">
        <f t="shared" si="103"/>
        <v>4</v>
      </c>
      <c r="K331" s="203">
        <f t="shared" si="103"/>
        <v>9</v>
      </c>
      <c r="L331" s="203">
        <f t="shared" si="103"/>
        <v>13</v>
      </c>
      <c r="M331" s="203">
        <f t="shared" si="103"/>
        <v>4</v>
      </c>
      <c r="N331" s="203">
        <f t="shared" si="103"/>
        <v>9</v>
      </c>
      <c r="O331" s="203">
        <f>SUM(O326,O330)</f>
        <v>13</v>
      </c>
    </row>
    <row r="332" spans="1:15" ht="13.5" thickBot="1">
      <c r="A332" s="28"/>
      <c r="B332" s="28"/>
      <c r="C332" s="28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</row>
    <row r="333" spans="1:15" ht="13.5" thickBot="1">
      <c r="A333" s="600" t="s">
        <v>112</v>
      </c>
      <c r="B333" s="600"/>
      <c r="C333" s="600"/>
      <c r="D333" s="600"/>
      <c r="E333" s="600"/>
      <c r="F333" s="600"/>
      <c r="G333" s="598" t="s">
        <v>6</v>
      </c>
      <c r="H333" s="598"/>
      <c r="I333" s="598"/>
      <c r="J333" s="598"/>
      <c r="K333" s="598"/>
      <c r="L333" s="598"/>
      <c r="M333" s="598"/>
      <c r="N333" s="598"/>
      <c r="O333" s="598"/>
    </row>
    <row r="334" spans="1:15" ht="13.5" thickBot="1">
      <c r="A334" s="35" t="s">
        <v>7</v>
      </c>
      <c r="B334" s="584" t="s">
        <v>40</v>
      </c>
      <c r="C334" s="164" t="s">
        <v>9</v>
      </c>
      <c r="D334" s="599" t="s">
        <v>10</v>
      </c>
      <c r="E334" s="599"/>
      <c r="F334" s="599"/>
      <c r="G334" s="599" t="s">
        <v>11</v>
      </c>
      <c r="H334" s="599"/>
      <c r="I334" s="599"/>
      <c r="J334" s="599" t="s">
        <v>12</v>
      </c>
      <c r="K334" s="599"/>
      <c r="L334" s="599"/>
      <c r="M334" s="599" t="s">
        <v>13</v>
      </c>
      <c r="N334" s="599"/>
      <c r="O334" s="599"/>
    </row>
    <row r="335" spans="1:15" ht="13.5" thickBot="1">
      <c r="A335" s="14" t="s">
        <v>32</v>
      </c>
      <c r="B335" s="585"/>
      <c r="C335" s="34" t="s">
        <v>9</v>
      </c>
      <c r="D335" s="234" t="s">
        <v>15</v>
      </c>
      <c r="E335" s="235" t="s">
        <v>16</v>
      </c>
      <c r="F335" s="236" t="s">
        <v>17</v>
      </c>
      <c r="G335" s="234" t="s">
        <v>15</v>
      </c>
      <c r="H335" s="236" t="s">
        <v>16</v>
      </c>
      <c r="I335" s="87" t="s">
        <v>17</v>
      </c>
      <c r="J335" s="234" t="s">
        <v>15</v>
      </c>
      <c r="K335" s="235" t="s">
        <v>16</v>
      </c>
      <c r="L335" s="236" t="s">
        <v>17</v>
      </c>
      <c r="M335" s="237" t="s">
        <v>15</v>
      </c>
      <c r="N335" s="235" t="s">
        <v>16</v>
      </c>
      <c r="O335" s="236" t="s">
        <v>17</v>
      </c>
    </row>
    <row r="336" spans="1:15" ht="13.5" thickBot="1">
      <c r="A336" s="145" t="s">
        <v>213</v>
      </c>
      <c r="B336" s="212" t="s">
        <v>159</v>
      </c>
      <c r="C336" s="238" t="s">
        <v>155</v>
      </c>
      <c r="D336" s="45">
        <v>0</v>
      </c>
      <c r="E336" s="6">
        <v>0</v>
      </c>
      <c r="F336" s="65">
        <f>SUM(D336:E336)</f>
        <v>0</v>
      </c>
      <c r="G336" s="71">
        <v>0</v>
      </c>
      <c r="H336" s="72">
        <v>0</v>
      </c>
      <c r="I336" s="177">
        <f>SUM(G336:H336)</f>
        <v>0</v>
      </c>
      <c r="J336" s="45">
        <v>0</v>
      </c>
      <c r="K336" s="6">
        <v>0</v>
      </c>
      <c r="L336" s="65">
        <f>SUM(J336:K336)</f>
        <v>0</v>
      </c>
      <c r="M336" s="45">
        <f>SUM(G336,J336)</f>
        <v>0</v>
      </c>
      <c r="N336" s="6">
        <f>SUM(H336,K336)</f>
        <v>0</v>
      </c>
      <c r="O336" s="65">
        <f>SUM(M336:N336)</f>
        <v>0</v>
      </c>
    </row>
    <row r="337" spans="1:15" ht="13.5" thickBot="1">
      <c r="A337" s="145" t="s">
        <v>58</v>
      </c>
      <c r="B337" s="212" t="s">
        <v>159</v>
      </c>
      <c r="C337" s="238" t="s">
        <v>155</v>
      </c>
      <c r="D337" s="56">
        <v>0</v>
      </c>
      <c r="E337" s="53">
        <v>0</v>
      </c>
      <c r="F337" s="79">
        <f>SUM(D337:E337)</f>
        <v>0</v>
      </c>
      <c r="G337" s="73">
        <v>0</v>
      </c>
      <c r="H337" s="74">
        <v>0</v>
      </c>
      <c r="I337" s="150">
        <f>SUM(G337:H337)</f>
        <v>0</v>
      </c>
      <c r="J337" s="56">
        <v>0</v>
      </c>
      <c r="K337" s="53">
        <v>0</v>
      </c>
      <c r="L337" s="79">
        <f>SUM(J337:K337)</f>
        <v>0</v>
      </c>
      <c r="M337" s="56">
        <f>SUM(G337,J337)</f>
        <v>0</v>
      </c>
      <c r="N337" s="53">
        <f>SUM(H337,K337)</f>
        <v>0</v>
      </c>
      <c r="O337" s="79">
        <f>SUM(M337:N337)</f>
        <v>0</v>
      </c>
    </row>
    <row r="338" spans="1:15" ht="13.5" thickBot="1">
      <c r="A338" s="610" t="s">
        <v>133</v>
      </c>
      <c r="B338" s="610"/>
      <c r="C338" s="610"/>
      <c r="D338" s="233">
        <f>SUM(D336:D337)</f>
        <v>0</v>
      </c>
      <c r="E338" s="233">
        <f aca="true" t="shared" si="104" ref="E338:L338">E337</f>
        <v>0</v>
      </c>
      <c r="F338" s="233">
        <f t="shared" si="104"/>
        <v>0</v>
      </c>
      <c r="G338" s="233">
        <f t="shared" si="104"/>
        <v>0</v>
      </c>
      <c r="H338" s="233">
        <f t="shared" si="104"/>
        <v>0</v>
      </c>
      <c r="I338" s="233">
        <f t="shared" si="104"/>
        <v>0</v>
      </c>
      <c r="J338" s="233">
        <f t="shared" si="104"/>
        <v>0</v>
      </c>
      <c r="K338" s="233">
        <f t="shared" si="104"/>
        <v>0</v>
      </c>
      <c r="L338" s="233">
        <f t="shared" si="104"/>
        <v>0</v>
      </c>
      <c r="M338" s="233">
        <f>SUM(M336:M337)</f>
        <v>0</v>
      </c>
      <c r="N338" s="233">
        <f>SUM(N336:N337)</f>
        <v>0</v>
      </c>
      <c r="O338" s="233">
        <f>SUM(O336:O337)</f>
        <v>0</v>
      </c>
    </row>
    <row r="339" ht="12.75" customHeight="1" thickBot="1">
      <c r="A339" s="169"/>
    </row>
    <row r="340" spans="1:15" ht="13.5" thickBot="1">
      <c r="A340" s="35" t="s">
        <v>37</v>
      </c>
      <c r="B340" s="62" t="s">
        <v>40</v>
      </c>
      <c r="C340" s="98" t="s">
        <v>9</v>
      </c>
      <c r="D340" s="34" t="s">
        <v>15</v>
      </c>
      <c r="E340" s="34" t="s">
        <v>16</v>
      </c>
      <c r="F340" s="34" t="s">
        <v>17</v>
      </c>
      <c r="G340" s="34" t="s">
        <v>15</v>
      </c>
      <c r="H340" s="34" t="s">
        <v>16</v>
      </c>
      <c r="I340" s="34" t="s">
        <v>17</v>
      </c>
      <c r="J340" s="34" t="s">
        <v>15</v>
      </c>
      <c r="K340" s="34" t="s">
        <v>16</v>
      </c>
      <c r="L340" s="34" t="s">
        <v>17</v>
      </c>
      <c r="M340" s="34" t="s">
        <v>15</v>
      </c>
      <c r="N340" s="34" t="s">
        <v>16</v>
      </c>
      <c r="O340" s="34" t="s">
        <v>17</v>
      </c>
    </row>
    <row r="341" spans="1:15" ht="12.75">
      <c r="A341" s="186" t="s">
        <v>213</v>
      </c>
      <c r="B341" s="187" t="s">
        <v>159</v>
      </c>
      <c r="C341" s="485" t="s">
        <v>155</v>
      </c>
      <c r="D341" s="43">
        <v>0</v>
      </c>
      <c r="E341" s="9">
        <v>0</v>
      </c>
      <c r="F341" s="24">
        <f>SUM(D341:E341)</f>
        <v>0</v>
      </c>
      <c r="G341" s="71">
        <v>0</v>
      </c>
      <c r="H341" s="72">
        <v>0</v>
      </c>
      <c r="I341" s="177">
        <f>SUM(G341:H341)</f>
        <v>0</v>
      </c>
      <c r="J341" s="45">
        <v>0</v>
      </c>
      <c r="K341" s="6">
        <v>0</v>
      </c>
      <c r="L341" s="65">
        <f>SUM(J341,K341)</f>
        <v>0</v>
      </c>
      <c r="M341" s="45">
        <f>SUM(G341,J341)</f>
        <v>0</v>
      </c>
      <c r="N341" s="6">
        <f>SUM(H341,K341)</f>
        <v>0</v>
      </c>
      <c r="O341" s="65">
        <f>SUM(M341:N341)</f>
        <v>0</v>
      </c>
    </row>
    <row r="342" spans="1:15" ht="13.5" thickBot="1">
      <c r="A342" s="149" t="s">
        <v>58</v>
      </c>
      <c r="B342" s="212" t="s">
        <v>159</v>
      </c>
      <c r="C342" s="99" t="s">
        <v>155</v>
      </c>
      <c r="D342" s="56">
        <v>0</v>
      </c>
      <c r="E342" s="53">
        <v>0</v>
      </c>
      <c r="F342" s="79">
        <f>SUM(D342:E342)</f>
        <v>0</v>
      </c>
      <c r="G342" s="73">
        <v>0</v>
      </c>
      <c r="H342" s="74">
        <v>0</v>
      </c>
      <c r="I342" s="150">
        <f>SUM(G342:H342)</f>
        <v>0</v>
      </c>
      <c r="J342" s="56">
        <v>9</v>
      </c>
      <c r="K342" s="53">
        <v>5</v>
      </c>
      <c r="L342" s="79">
        <f>SUM(J342,K342)</f>
        <v>14</v>
      </c>
      <c r="M342" s="56">
        <f>SUM(G342,J342)</f>
        <v>9</v>
      </c>
      <c r="N342" s="53">
        <f>SUM(H342,K342)</f>
        <v>5</v>
      </c>
      <c r="O342" s="79">
        <f>SUM(M342:N342)</f>
        <v>14</v>
      </c>
    </row>
    <row r="343" spans="1:15" ht="12" customHeight="1" thickBot="1">
      <c r="A343" s="610" t="s">
        <v>31</v>
      </c>
      <c r="B343" s="610"/>
      <c r="C343" s="610"/>
      <c r="D343" s="233">
        <f>D341+D342</f>
        <v>0</v>
      </c>
      <c r="E343" s="233">
        <f aca="true" t="shared" si="105" ref="E343:O343">E341+E342</f>
        <v>0</v>
      </c>
      <c r="F343" s="233">
        <f t="shared" si="105"/>
        <v>0</v>
      </c>
      <c r="G343" s="233">
        <f t="shared" si="105"/>
        <v>0</v>
      </c>
      <c r="H343" s="233">
        <f t="shared" si="105"/>
        <v>0</v>
      </c>
      <c r="I343" s="233">
        <f t="shared" si="105"/>
        <v>0</v>
      </c>
      <c r="J343" s="233">
        <f t="shared" si="105"/>
        <v>9</v>
      </c>
      <c r="K343" s="233">
        <f t="shared" si="105"/>
        <v>5</v>
      </c>
      <c r="L343" s="233">
        <f t="shared" si="105"/>
        <v>14</v>
      </c>
      <c r="M343" s="233">
        <f t="shared" si="105"/>
        <v>9</v>
      </c>
      <c r="N343" s="233">
        <f t="shared" si="105"/>
        <v>5</v>
      </c>
      <c r="O343" s="233">
        <f t="shared" si="105"/>
        <v>14</v>
      </c>
    </row>
    <row r="344" spans="1:15" ht="13.5" thickBot="1">
      <c r="A344" s="586" t="s">
        <v>38</v>
      </c>
      <c r="B344" s="586"/>
      <c r="C344" s="586"/>
      <c r="D344" s="203">
        <f>SUM(D338,D343)</f>
        <v>0</v>
      </c>
      <c r="E344" s="203">
        <f aca="true" t="shared" si="106" ref="E344:N344">SUM(E338,E343)</f>
        <v>0</v>
      </c>
      <c r="F344" s="203">
        <f t="shared" si="106"/>
        <v>0</v>
      </c>
      <c r="G344" s="203">
        <f t="shared" si="106"/>
        <v>0</v>
      </c>
      <c r="H344" s="203">
        <f t="shared" si="106"/>
        <v>0</v>
      </c>
      <c r="I344" s="203">
        <f t="shared" si="106"/>
        <v>0</v>
      </c>
      <c r="J344" s="203">
        <f t="shared" si="106"/>
        <v>9</v>
      </c>
      <c r="K344" s="203">
        <f t="shared" si="106"/>
        <v>5</v>
      </c>
      <c r="L344" s="203">
        <f t="shared" si="106"/>
        <v>14</v>
      </c>
      <c r="M344" s="203">
        <f t="shared" si="106"/>
        <v>9</v>
      </c>
      <c r="N344" s="203">
        <f t="shared" si="106"/>
        <v>5</v>
      </c>
      <c r="O344" s="203">
        <f>SUM(O338,O343)</f>
        <v>14</v>
      </c>
    </row>
    <row r="345" spans="1:15" ht="12.75">
      <c r="A345" s="28"/>
      <c r="B345" s="28"/>
      <c r="C345" s="28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</row>
    <row r="346" spans="1:15" ht="13.5" thickBot="1">
      <c r="A346" s="210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</row>
    <row r="347" spans="1:15" ht="13.5" thickBot="1">
      <c r="A347" s="587" t="s">
        <v>112</v>
      </c>
      <c r="B347" s="588"/>
      <c r="C347" s="588"/>
      <c r="D347" s="588"/>
      <c r="E347" s="588"/>
      <c r="F347" s="589"/>
      <c r="G347" s="590" t="s">
        <v>6</v>
      </c>
      <c r="H347" s="591"/>
      <c r="I347" s="591"/>
      <c r="J347" s="591"/>
      <c r="K347" s="591"/>
      <c r="L347" s="591"/>
      <c r="M347" s="591"/>
      <c r="N347" s="591"/>
      <c r="O347" s="592"/>
    </row>
    <row r="348" spans="1:52" s="208" customFormat="1" ht="13.5" customHeight="1" thickBot="1">
      <c r="A348" s="35" t="s">
        <v>7</v>
      </c>
      <c r="B348" s="584" t="s">
        <v>40</v>
      </c>
      <c r="C348" s="601" t="s">
        <v>9</v>
      </c>
      <c r="D348" s="593" t="s">
        <v>10</v>
      </c>
      <c r="E348" s="594"/>
      <c r="F348" s="595"/>
      <c r="G348" s="593" t="s">
        <v>11</v>
      </c>
      <c r="H348" s="594"/>
      <c r="I348" s="595"/>
      <c r="J348" s="593" t="s">
        <v>12</v>
      </c>
      <c r="K348" s="594"/>
      <c r="L348" s="595"/>
      <c r="M348" s="593" t="s">
        <v>13</v>
      </c>
      <c r="N348" s="594"/>
      <c r="O348" s="595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</row>
    <row r="349" spans="1:15" ht="13.5" thickBot="1">
      <c r="A349" s="35" t="s">
        <v>35</v>
      </c>
      <c r="B349" s="585"/>
      <c r="C349" s="629"/>
      <c r="D349" s="34" t="s">
        <v>15</v>
      </c>
      <c r="E349" s="34" t="s">
        <v>16</v>
      </c>
      <c r="F349" s="34" t="s">
        <v>17</v>
      </c>
      <c r="G349" s="34" t="s">
        <v>15</v>
      </c>
      <c r="H349" s="34" t="s">
        <v>16</v>
      </c>
      <c r="I349" s="34" t="s">
        <v>17</v>
      </c>
      <c r="J349" s="34" t="s">
        <v>15</v>
      </c>
      <c r="K349" s="34" t="s">
        <v>16</v>
      </c>
      <c r="L349" s="34" t="s">
        <v>17</v>
      </c>
      <c r="M349" s="89" t="s">
        <v>15</v>
      </c>
      <c r="N349" s="34" t="s">
        <v>16</v>
      </c>
      <c r="O349" s="34" t="s">
        <v>17</v>
      </c>
    </row>
    <row r="350" spans="1:15" ht="13.5" thickBot="1">
      <c r="A350" s="149" t="s">
        <v>230</v>
      </c>
      <c r="B350" s="204" t="s">
        <v>126</v>
      </c>
      <c r="C350" s="100" t="s">
        <v>97</v>
      </c>
      <c r="D350" s="25">
        <v>0</v>
      </c>
      <c r="E350" s="11">
        <v>0</v>
      </c>
      <c r="F350" s="26">
        <f>SUM(D350:E350)</f>
        <v>0</v>
      </c>
      <c r="G350" s="25">
        <v>0</v>
      </c>
      <c r="H350" s="11">
        <v>0</v>
      </c>
      <c r="I350" s="26">
        <f>SUM(G350,H350)</f>
        <v>0</v>
      </c>
      <c r="J350" s="25">
        <v>3</v>
      </c>
      <c r="K350" s="11">
        <v>5</v>
      </c>
      <c r="L350" s="26">
        <f>SUM(J350:K350)</f>
        <v>8</v>
      </c>
      <c r="M350" s="69">
        <f>G350+J350</f>
        <v>3</v>
      </c>
      <c r="N350" s="9">
        <f>H350+K350</f>
        <v>5</v>
      </c>
      <c r="O350" s="26">
        <f>SUM(M350:N350)</f>
        <v>8</v>
      </c>
    </row>
    <row r="351" spans="1:15" ht="13.5" thickBot="1">
      <c r="A351" s="586" t="s">
        <v>38</v>
      </c>
      <c r="B351" s="586"/>
      <c r="C351" s="586"/>
      <c r="D351" s="203">
        <f>D350</f>
        <v>0</v>
      </c>
      <c r="E351" s="203">
        <f aca="true" t="shared" si="107" ref="E351:N351">E350</f>
        <v>0</v>
      </c>
      <c r="F351" s="203">
        <f t="shared" si="107"/>
        <v>0</v>
      </c>
      <c r="G351" s="203">
        <f t="shared" si="107"/>
        <v>0</v>
      </c>
      <c r="H351" s="203">
        <f t="shared" si="107"/>
        <v>0</v>
      </c>
      <c r="I351" s="203">
        <f t="shared" si="107"/>
        <v>0</v>
      </c>
      <c r="J351" s="203">
        <f t="shared" si="107"/>
        <v>3</v>
      </c>
      <c r="K351" s="203">
        <f t="shared" si="107"/>
        <v>5</v>
      </c>
      <c r="L351" s="203">
        <f t="shared" si="107"/>
        <v>8</v>
      </c>
      <c r="M351" s="203">
        <f t="shared" si="107"/>
        <v>3</v>
      </c>
      <c r="N351" s="203">
        <f t="shared" si="107"/>
        <v>5</v>
      </c>
      <c r="O351" s="203">
        <f>O350</f>
        <v>8</v>
      </c>
    </row>
    <row r="352" spans="1:15" ht="13.5" thickBot="1">
      <c r="A352" s="163"/>
      <c r="B352" s="163"/>
      <c r="C352" s="163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</row>
    <row r="353" spans="1:15" ht="13.5" thickBot="1">
      <c r="A353" s="600" t="s">
        <v>112</v>
      </c>
      <c r="B353" s="600"/>
      <c r="C353" s="600"/>
      <c r="D353" s="600"/>
      <c r="E353" s="600"/>
      <c r="F353" s="600"/>
      <c r="G353" s="598" t="s">
        <v>6</v>
      </c>
      <c r="H353" s="598"/>
      <c r="I353" s="598"/>
      <c r="J353" s="598"/>
      <c r="K353" s="598"/>
      <c r="L353" s="598"/>
      <c r="M353" s="598"/>
      <c r="N353" s="598"/>
      <c r="O353" s="598"/>
    </row>
    <row r="354" spans="1:15" ht="13.5" thickBot="1">
      <c r="A354" s="35" t="s">
        <v>7</v>
      </c>
      <c r="B354" s="584" t="s">
        <v>40</v>
      </c>
      <c r="C354" s="601" t="s">
        <v>9</v>
      </c>
      <c r="D354" s="599" t="s">
        <v>10</v>
      </c>
      <c r="E354" s="599"/>
      <c r="F354" s="599"/>
      <c r="G354" s="599" t="s">
        <v>11</v>
      </c>
      <c r="H354" s="599"/>
      <c r="I354" s="599"/>
      <c r="J354" s="599" t="s">
        <v>12</v>
      </c>
      <c r="K354" s="599"/>
      <c r="L354" s="599"/>
      <c r="M354" s="599" t="s">
        <v>13</v>
      </c>
      <c r="N354" s="599"/>
      <c r="O354" s="599"/>
    </row>
    <row r="355" spans="1:15" ht="14.25" customHeight="1" thickBot="1">
      <c r="A355" s="35" t="s">
        <v>14</v>
      </c>
      <c r="B355" s="585"/>
      <c r="C355" s="629"/>
      <c r="D355" s="34" t="s">
        <v>15</v>
      </c>
      <c r="E355" s="34" t="s">
        <v>16</v>
      </c>
      <c r="F355" s="34" t="s">
        <v>17</v>
      </c>
      <c r="G355" s="34" t="s">
        <v>15</v>
      </c>
      <c r="H355" s="34" t="s">
        <v>16</v>
      </c>
      <c r="I355" s="34" t="s">
        <v>17</v>
      </c>
      <c r="J355" s="34" t="s">
        <v>15</v>
      </c>
      <c r="K355" s="34" t="s">
        <v>16</v>
      </c>
      <c r="L355" s="34" t="s">
        <v>17</v>
      </c>
      <c r="M355" s="34" t="s">
        <v>15</v>
      </c>
      <c r="N355" s="34" t="s">
        <v>16</v>
      </c>
      <c r="O355" s="34" t="s">
        <v>17</v>
      </c>
    </row>
    <row r="356" spans="1:15" ht="25.5" customHeight="1" thickBot="1">
      <c r="A356" s="560" t="s">
        <v>206</v>
      </c>
      <c r="B356" s="561" t="s">
        <v>205</v>
      </c>
      <c r="C356" s="562" t="s">
        <v>207</v>
      </c>
      <c r="D356" s="75">
        <v>11</v>
      </c>
      <c r="E356" s="16">
        <v>12</v>
      </c>
      <c r="F356" s="21">
        <f>SUM(D356:E356)</f>
        <v>23</v>
      </c>
      <c r="G356" s="76">
        <v>12</v>
      </c>
      <c r="H356" s="563">
        <v>9</v>
      </c>
      <c r="I356" s="77">
        <f>SUM(G356:H356)</f>
        <v>21</v>
      </c>
      <c r="J356" s="75">
        <v>27</v>
      </c>
      <c r="K356" s="16">
        <v>11</v>
      </c>
      <c r="L356" s="21">
        <f>SUM(J356:K356)</f>
        <v>38</v>
      </c>
      <c r="M356" s="69">
        <f>SUM(G356,J356)</f>
        <v>39</v>
      </c>
      <c r="N356" s="9">
        <f>SUM(H356,K356)</f>
        <v>20</v>
      </c>
      <c r="O356" s="8">
        <f>SUM(M356:N356)</f>
        <v>59</v>
      </c>
    </row>
    <row r="357" spans="1:15" ht="13.5" thickBot="1">
      <c r="A357" s="586" t="s">
        <v>38</v>
      </c>
      <c r="B357" s="586"/>
      <c r="C357" s="586"/>
      <c r="D357" s="203">
        <f>SUM(D356)</f>
        <v>11</v>
      </c>
      <c r="E357" s="203">
        <f aca="true" t="shared" si="108" ref="E357:N357">SUM(E356)</f>
        <v>12</v>
      </c>
      <c r="F357" s="203">
        <f t="shared" si="108"/>
        <v>23</v>
      </c>
      <c r="G357" s="203">
        <f t="shared" si="108"/>
        <v>12</v>
      </c>
      <c r="H357" s="203">
        <f t="shared" si="108"/>
        <v>9</v>
      </c>
      <c r="I357" s="203">
        <f t="shared" si="108"/>
        <v>21</v>
      </c>
      <c r="J357" s="203">
        <f t="shared" si="108"/>
        <v>27</v>
      </c>
      <c r="K357" s="203">
        <f t="shared" si="108"/>
        <v>11</v>
      </c>
      <c r="L357" s="203">
        <f t="shared" si="108"/>
        <v>38</v>
      </c>
      <c r="M357" s="203">
        <f t="shared" si="108"/>
        <v>39</v>
      </c>
      <c r="N357" s="203">
        <f t="shared" si="108"/>
        <v>20</v>
      </c>
      <c r="O357" s="203">
        <f>SUM(O356)</f>
        <v>59</v>
      </c>
    </row>
    <row r="358" spans="1:15" ht="12.75">
      <c r="A358" s="163"/>
      <c r="B358" s="163"/>
      <c r="C358" s="163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</row>
    <row r="359" spans="1:15" ht="13.5" thickBot="1">
      <c r="A359" s="13"/>
      <c r="B359" s="13"/>
      <c r="C359" s="13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</row>
    <row r="360" spans="1:15" ht="13.5" thickBot="1">
      <c r="A360" s="605" t="s">
        <v>131</v>
      </c>
      <c r="B360" s="605"/>
      <c r="C360" s="605"/>
      <c r="D360" s="209">
        <f aca="true" t="shared" si="109" ref="D360:O360">SUM(D67,D98,D133,D183,D201,D232,D243,D258,D277,D286,D311,D318,D331,D344,D351,D357)</f>
        <v>1149</v>
      </c>
      <c r="E360" s="209">
        <f t="shared" si="109"/>
        <v>1182</v>
      </c>
      <c r="F360" s="209">
        <f t="shared" si="109"/>
        <v>2331</v>
      </c>
      <c r="G360" s="209">
        <f t="shared" si="109"/>
        <v>1224</v>
      </c>
      <c r="H360" s="209">
        <f t="shared" si="109"/>
        <v>1197</v>
      </c>
      <c r="I360" s="209">
        <f t="shared" si="109"/>
        <v>2421</v>
      </c>
      <c r="J360" s="209">
        <f t="shared" si="109"/>
        <v>9885</v>
      </c>
      <c r="K360" s="209">
        <f t="shared" si="109"/>
        <v>8745</v>
      </c>
      <c r="L360" s="209">
        <f t="shared" si="109"/>
        <v>18630</v>
      </c>
      <c r="M360" s="209">
        <f t="shared" si="109"/>
        <v>11109</v>
      </c>
      <c r="N360" s="209">
        <f t="shared" si="109"/>
        <v>9942</v>
      </c>
      <c r="O360" s="209">
        <f t="shared" si="109"/>
        <v>21051</v>
      </c>
    </row>
    <row r="361" spans="1:15" ht="12.75">
      <c r="A361" s="194" t="s">
        <v>204</v>
      </c>
      <c r="B361" s="51"/>
      <c r="C361" s="51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</row>
    <row r="362" spans="1:15" ht="12.75">
      <c r="A362" s="194"/>
      <c r="B362" s="51"/>
      <c r="C362" s="51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</row>
    <row r="363" spans="1:15" ht="21" thickBot="1">
      <c r="A363" s="630" t="s">
        <v>152</v>
      </c>
      <c r="B363" s="630"/>
      <c r="C363" s="630"/>
      <c r="D363" s="630"/>
      <c r="E363" s="630"/>
      <c r="F363" s="630"/>
      <c r="G363" s="630"/>
      <c r="H363" s="630"/>
      <c r="I363" s="630"/>
      <c r="J363" s="630"/>
      <c r="K363" s="630"/>
      <c r="L363" s="630"/>
      <c r="M363" s="630"/>
      <c r="N363" s="630"/>
      <c r="O363" s="630"/>
    </row>
    <row r="364" spans="1:15" ht="13.5" thickBot="1">
      <c r="A364" s="600" t="s">
        <v>220</v>
      </c>
      <c r="B364" s="600"/>
      <c r="C364" s="600"/>
      <c r="D364" s="600"/>
      <c r="E364" s="600"/>
      <c r="F364" s="600"/>
      <c r="G364" s="598" t="s">
        <v>6</v>
      </c>
      <c r="H364" s="598"/>
      <c r="I364" s="598"/>
      <c r="J364" s="598"/>
      <c r="K364" s="598"/>
      <c r="L364" s="598"/>
      <c r="M364" s="598"/>
      <c r="N364" s="598"/>
      <c r="O364" s="598"/>
    </row>
    <row r="365" spans="1:15" ht="13.5" thickBot="1">
      <c r="A365" s="35" t="s">
        <v>7</v>
      </c>
      <c r="B365" s="584" t="s">
        <v>40</v>
      </c>
      <c r="C365" s="601" t="s">
        <v>9</v>
      </c>
      <c r="D365" s="599" t="s">
        <v>10</v>
      </c>
      <c r="E365" s="599"/>
      <c r="F365" s="599"/>
      <c r="G365" s="599" t="s">
        <v>11</v>
      </c>
      <c r="H365" s="599"/>
      <c r="I365" s="599"/>
      <c r="J365" s="599" t="s">
        <v>12</v>
      </c>
      <c r="K365" s="599"/>
      <c r="L365" s="599"/>
      <c r="M365" s="599" t="s">
        <v>13</v>
      </c>
      <c r="N365" s="599"/>
      <c r="O365" s="599"/>
    </row>
    <row r="366" spans="1:15" ht="13.5" thickBot="1">
      <c r="A366" s="35" t="s">
        <v>177</v>
      </c>
      <c r="B366" s="585"/>
      <c r="C366" s="602"/>
      <c r="D366" s="34" t="s">
        <v>15</v>
      </c>
      <c r="E366" s="34" t="s">
        <v>16</v>
      </c>
      <c r="F366" s="34" t="s">
        <v>17</v>
      </c>
      <c r="G366" s="34" t="s">
        <v>15</v>
      </c>
      <c r="H366" s="34" t="s">
        <v>16</v>
      </c>
      <c r="I366" s="34" t="s">
        <v>17</v>
      </c>
      <c r="J366" s="34" t="s">
        <v>15</v>
      </c>
      <c r="K366" s="34" t="s">
        <v>16</v>
      </c>
      <c r="L366" s="34" t="s">
        <v>17</v>
      </c>
      <c r="M366" s="89" t="s">
        <v>15</v>
      </c>
      <c r="N366" s="34" t="s">
        <v>16</v>
      </c>
      <c r="O366" s="34" t="s">
        <v>17</v>
      </c>
    </row>
    <row r="367" spans="1:15" ht="13.5" thickBot="1">
      <c r="A367" s="92" t="s">
        <v>33</v>
      </c>
      <c r="B367" s="94" t="s">
        <v>19</v>
      </c>
      <c r="C367" s="188" t="s">
        <v>20</v>
      </c>
      <c r="D367" s="40">
        <v>0</v>
      </c>
      <c r="E367" s="10">
        <v>0</v>
      </c>
      <c r="F367" s="66">
        <f>SUM(D367:E367)</f>
        <v>0</v>
      </c>
      <c r="G367" s="40">
        <v>0</v>
      </c>
      <c r="H367" s="10">
        <v>0</v>
      </c>
      <c r="I367" s="66">
        <f>SUM(G367:H367)</f>
        <v>0</v>
      </c>
      <c r="J367" s="40">
        <v>0</v>
      </c>
      <c r="K367" s="10">
        <v>0</v>
      </c>
      <c r="L367" s="66">
        <f>SUM(J367:K367)</f>
        <v>0</v>
      </c>
      <c r="M367" s="70">
        <f>SUM(G367,J367)</f>
        <v>0</v>
      </c>
      <c r="N367" s="59">
        <f>SUM(H367,K367)</f>
        <v>0</v>
      </c>
      <c r="O367" s="66">
        <f>SUM(M367:N367)</f>
        <v>0</v>
      </c>
    </row>
    <row r="368" spans="1:15" ht="13.5" thickBot="1">
      <c r="A368" s="605" t="s">
        <v>38</v>
      </c>
      <c r="B368" s="605"/>
      <c r="C368" s="605"/>
      <c r="D368" s="209">
        <f>SUM(D367)</f>
        <v>0</v>
      </c>
      <c r="E368" s="209">
        <f aca="true" t="shared" si="110" ref="E368:O368">SUM(E367)</f>
        <v>0</v>
      </c>
      <c r="F368" s="209">
        <f t="shared" si="110"/>
        <v>0</v>
      </c>
      <c r="G368" s="209">
        <f t="shared" si="110"/>
        <v>0</v>
      </c>
      <c r="H368" s="209">
        <f t="shared" si="110"/>
        <v>0</v>
      </c>
      <c r="I368" s="209">
        <f t="shared" si="110"/>
        <v>0</v>
      </c>
      <c r="J368" s="209">
        <f t="shared" si="110"/>
        <v>0</v>
      </c>
      <c r="K368" s="209">
        <f t="shared" si="110"/>
        <v>0</v>
      </c>
      <c r="L368" s="209">
        <f t="shared" si="110"/>
        <v>0</v>
      </c>
      <c r="M368" s="209">
        <f t="shared" si="110"/>
        <v>0</v>
      </c>
      <c r="N368" s="209">
        <f t="shared" si="110"/>
        <v>0</v>
      </c>
      <c r="O368" s="209">
        <f t="shared" si="110"/>
        <v>0</v>
      </c>
    </row>
    <row r="369" spans="1:15" ht="21" thickBot="1">
      <c r="A369" s="214"/>
      <c r="B369" s="214"/>
      <c r="C369" s="214"/>
      <c r="D369" s="214"/>
      <c r="E369" s="214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</row>
    <row r="370" spans="1:15" ht="13.5" thickBot="1">
      <c r="A370" s="600" t="s">
        <v>93</v>
      </c>
      <c r="B370" s="600"/>
      <c r="C370" s="600"/>
      <c r="D370" s="600"/>
      <c r="E370" s="600"/>
      <c r="F370" s="600"/>
      <c r="G370" s="598" t="s">
        <v>6</v>
      </c>
      <c r="H370" s="598"/>
      <c r="I370" s="598"/>
      <c r="J370" s="598"/>
      <c r="K370" s="598"/>
      <c r="L370" s="598"/>
      <c r="M370" s="598"/>
      <c r="N370" s="598"/>
      <c r="O370" s="598"/>
    </row>
    <row r="371" spans="1:15" ht="13.5" thickBot="1">
      <c r="A371" s="35" t="s">
        <v>7</v>
      </c>
      <c r="B371" s="584" t="s">
        <v>40</v>
      </c>
      <c r="C371" s="601" t="s">
        <v>9</v>
      </c>
      <c r="D371" s="599" t="s">
        <v>10</v>
      </c>
      <c r="E371" s="599"/>
      <c r="F371" s="599"/>
      <c r="G371" s="599" t="s">
        <v>11</v>
      </c>
      <c r="H371" s="599"/>
      <c r="I371" s="599"/>
      <c r="J371" s="599" t="s">
        <v>12</v>
      </c>
      <c r="K371" s="599"/>
      <c r="L371" s="599"/>
      <c r="M371" s="599" t="s">
        <v>13</v>
      </c>
      <c r="N371" s="599"/>
      <c r="O371" s="599"/>
    </row>
    <row r="372" spans="1:15" ht="13.5" thickBot="1">
      <c r="A372" s="35" t="s">
        <v>14</v>
      </c>
      <c r="B372" s="585"/>
      <c r="C372" s="602"/>
      <c r="D372" s="34" t="s">
        <v>15</v>
      </c>
      <c r="E372" s="34" t="s">
        <v>16</v>
      </c>
      <c r="F372" s="34" t="s">
        <v>17</v>
      </c>
      <c r="G372" s="34" t="s">
        <v>15</v>
      </c>
      <c r="H372" s="34" t="s">
        <v>16</v>
      </c>
      <c r="I372" s="34" t="s">
        <v>17</v>
      </c>
      <c r="J372" s="34" t="s">
        <v>15</v>
      </c>
      <c r="K372" s="34" t="s">
        <v>16</v>
      </c>
      <c r="L372" s="34" t="s">
        <v>17</v>
      </c>
      <c r="M372" s="89" t="s">
        <v>15</v>
      </c>
      <c r="N372" s="34" t="s">
        <v>16</v>
      </c>
      <c r="O372" s="34" t="s">
        <v>17</v>
      </c>
    </row>
    <row r="373" spans="1:52" s="572" customFormat="1" ht="24.75" thickBot="1">
      <c r="A373" s="564" t="s">
        <v>121</v>
      </c>
      <c r="B373" s="565" t="s">
        <v>69</v>
      </c>
      <c r="C373" s="566" t="s">
        <v>97</v>
      </c>
      <c r="D373" s="567">
        <v>14</v>
      </c>
      <c r="E373" s="568">
        <v>11</v>
      </c>
      <c r="F373" s="569">
        <f>SUM(D373:E373)</f>
        <v>25</v>
      </c>
      <c r="G373" s="567">
        <v>12</v>
      </c>
      <c r="H373" s="568">
        <v>17</v>
      </c>
      <c r="I373" s="569">
        <f>SUM(G373:H373)</f>
        <v>29</v>
      </c>
      <c r="J373" s="567">
        <v>29</v>
      </c>
      <c r="K373" s="568">
        <v>27</v>
      </c>
      <c r="L373" s="569">
        <f>SUM(J373:K373)</f>
        <v>56</v>
      </c>
      <c r="M373" s="570">
        <f>SUM(G373,J373)</f>
        <v>41</v>
      </c>
      <c r="N373" s="568">
        <f>SUM(H373,K373)</f>
        <v>44</v>
      </c>
      <c r="O373" s="569">
        <f>SUM(M373:N373)</f>
        <v>85</v>
      </c>
      <c r="P373" s="571"/>
      <c r="Q373" s="571"/>
      <c r="R373" s="571"/>
      <c r="S373" s="571"/>
      <c r="T373" s="571"/>
      <c r="U373" s="571"/>
      <c r="V373" s="571"/>
      <c r="W373" s="571"/>
      <c r="X373" s="571"/>
      <c r="Y373" s="571"/>
      <c r="Z373" s="571"/>
      <c r="AA373" s="571"/>
      <c r="AB373" s="571"/>
      <c r="AC373" s="571"/>
      <c r="AD373" s="571"/>
      <c r="AE373" s="571"/>
      <c r="AF373" s="571"/>
      <c r="AG373" s="571"/>
      <c r="AH373" s="571"/>
      <c r="AI373" s="571"/>
      <c r="AJ373" s="571"/>
      <c r="AK373" s="571"/>
      <c r="AL373" s="571"/>
      <c r="AM373" s="571"/>
      <c r="AN373" s="571"/>
      <c r="AO373" s="571"/>
      <c r="AP373" s="571"/>
      <c r="AQ373" s="571"/>
      <c r="AR373" s="571"/>
      <c r="AS373" s="571"/>
      <c r="AT373" s="571"/>
      <c r="AU373" s="571"/>
      <c r="AV373" s="571"/>
      <c r="AW373" s="571"/>
      <c r="AX373" s="571"/>
      <c r="AY373" s="571"/>
      <c r="AZ373" s="571"/>
    </row>
    <row r="374" spans="1:15" ht="13.5" thickBot="1">
      <c r="A374" s="605" t="s">
        <v>38</v>
      </c>
      <c r="B374" s="605"/>
      <c r="C374" s="605"/>
      <c r="D374" s="209">
        <f>SUM(D373)</f>
        <v>14</v>
      </c>
      <c r="E374" s="209">
        <f aca="true" t="shared" si="111" ref="E374:O374">SUM(E373)</f>
        <v>11</v>
      </c>
      <c r="F374" s="209">
        <f t="shared" si="111"/>
        <v>25</v>
      </c>
      <c r="G374" s="209">
        <f t="shared" si="111"/>
        <v>12</v>
      </c>
      <c r="H374" s="209">
        <f t="shared" si="111"/>
        <v>17</v>
      </c>
      <c r="I374" s="209">
        <f t="shared" si="111"/>
        <v>29</v>
      </c>
      <c r="J374" s="209">
        <f t="shared" si="111"/>
        <v>29</v>
      </c>
      <c r="K374" s="209">
        <f t="shared" si="111"/>
        <v>27</v>
      </c>
      <c r="L374" s="209">
        <f t="shared" si="111"/>
        <v>56</v>
      </c>
      <c r="M374" s="209">
        <f t="shared" si="111"/>
        <v>41</v>
      </c>
      <c r="N374" s="209">
        <f t="shared" si="111"/>
        <v>44</v>
      </c>
      <c r="O374" s="209">
        <f t="shared" si="111"/>
        <v>85</v>
      </c>
    </row>
    <row r="375" spans="1:15" ht="12.75">
      <c r="A375" s="13"/>
      <c r="B375" s="13"/>
      <c r="C375" s="13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</row>
    <row r="376" spans="1:15" ht="13.5" thickBot="1">
      <c r="A376" s="51"/>
      <c r="B376" s="51"/>
      <c r="C376" s="51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</row>
    <row r="377" spans="1:15" ht="13.5" thickBot="1">
      <c r="A377" s="600" t="s">
        <v>70</v>
      </c>
      <c r="B377" s="600"/>
      <c r="C377" s="600"/>
      <c r="D377" s="600"/>
      <c r="E377" s="600"/>
      <c r="F377" s="600"/>
      <c r="G377" s="598" t="s">
        <v>6</v>
      </c>
      <c r="H377" s="598"/>
      <c r="I377" s="598"/>
      <c r="J377" s="598"/>
      <c r="K377" s="598"/>
      <c r="L377" s="598"/>
      <c r="M377" s="598"/>
      <c r="N377" s="598"/>
      <c r="O377" s="598"/>
    </row>
    <row r="378" spans="1:15" ht="13.5" thickBot="1">
      <c r="A378" s="35" t="s">
        <v>7</v>
      </c>
      <c r="B378" s="584" t="s">
        <v>40</v>
      </c>
      <c r="C378" s="601" t="s">
        <v>9</v>
      </c>
      <c r="D378" s="599" t="s">
        <v>10</v>
      </c>
      <c r="E378" s="599"/>
      <c r="F378" s="599"/>
      <c r="G378" s="599" t="s">
        <v>11</v>
      </c>
      <c r="H378" s="599"/>
      <c r="I378" s="599"/>
      <c r="J378" s="599" t="s">
        <v>12</v>
      </c>
      <c r="K378" s="599"/>
      <c r="L378" s="599"/>
      <c r="M378" s="599" t="s">
        <v>13</v>
      </c>
      <c r="N378" s="599"/>
      <c r="O378" s="599"/>
    </row>
    <row r="379" spans="1:15" ht="13.5" thickBot="1">
      <c r="A379" s="35" t="s">
        <v>14</v>
      </c>
      <c r="B379" s="585"/>
      <c r="C379" s="602"/>
      <c r="D379" s="34" t="s">
        <v>15</v>
      </c>
      <c r="E379" s="34" t="s">
        <v>16</v>
      </c>
      <c r="F379" s="34" t="s">
        <v>17</v>
      </c>
      <c r="G379" s="34" t="s">
        <v>15</v>
      </c>
      <c r="H379" s="34" t="s">
        <v>16</v>
      </c>
      <c r="I379" s="34" t="s">
        <v>17</v>
      </c>
      <c r="J379" s="89" t="s">
        <v>15</v>
      </c>
      <c r="K379" s="34" t="s">
        <v>16</v>
      </c>
      <c r="L379" s="34" t="s">
        <v>17</v>
      </c>
      <c r="M379" s="34" t="s">
        <v>15</v>
      </c>
      <c r="N379" s="34" t="s">
        <v>16</v>
      </c>
      <c r="O379" s="34" t="s">
        <v>17</v>
      </c>
    </row>
    <row r="380" spans="1:15" ht="13.5" thickBot="1">
      <c r="A380" s="149" t="s">
        <v>242</v>
      </c>
      <c r="B380" s="204" t="s">
        <v>243</v>
      </c>
      <c r="C380" s="99" t="s">
        <v>72</v>
      </c>
      <c r="D380" s="45">
        <v>11</v>
      </c>
      <c r="E380" s="6">
        <v>10</v>
      </c>
      <c r="F380" s="65">
        <f>SUM(D380:E380)</f>
        <v>21</v>
      </c>
      <c r="G380" s="45">
        <v>9</v>
      </c>
      <c r="H380" s="6">
        <v>9</v>
      </c>
      <c r="I380" s="65">
        <f>SUM(G380:H380)</f>
        <v>18</v>
      </c>
      <c r="J380" s="45">
        <v>17</v>
      </c>
      <c r="K380" s="6">
        <v>30</v>
      </c>
      <c r="L380" s="65">
        <f>SUM(J380:K380)</f>
        <v>47</v>
      </c>
      <c r="M380" s="45">
        <f>SUM(G380,J380)</f>
        <v>26</v>
      </c>
      <c r="N380" s="6">
        <f>SUM(H380,K380)</f>
        <v>39</v>
      </c>
      <c r="O380" s="65">
        <f>SUM(M380:N380)</f>
        <v>65</v>
      </c>
    </row>
    <row r="381" spans="1:15" ht="13.5" thickBot="1">
      <c r="A381" s="605" t="s">
        <v>38</v>
      </c>
      <c r="B381" s="605"/>
      <c r="C381" s="605"/>
      <c r="D381" s="209">
        <f>SUM(D380)</f>
        <v>11</v>
      </c>
      <c r="E381" s="209">
        <f aca="true" t="shared" si="112" ref="E381:O381">SUM(E380)</f>
        <v>10</v>
      </c>
      <c r="F381" s="209">
        <f t="shared" si="112"/>
        <v>21</v>
      </c>
      <c r="G381" s="209">
        <f t="shared" si="112"/>
        <v>9</v>
      </c>
      <c r="H381" s="209">
        <f t="shared" si="112"/>
        <v>9</v>
      </c>
      <c r="I381" s="209">
        <f t="shared" si="112"/>
        <v>18</v>
      </c>
      <c r="J381" s="209">
        <f t="shared" si="112"/>
        <v>17</v>
      </c>
      <c r="K381" s="209">
        <f t="shared" si="112"/>
        <v>30</v>
      </c>
      <c r="L381" s="209">
        <f t="shared" si="112"/>
        <v>47</v>
      </c>
      <c r="M381" s="209">
        <f t="shared" si="112"/>
        <v>26</v>
      </c>
      <c r="N381" s="209">
        <f t="shared" si="112"/>
        <v>39</v>
      </c>
      <c r="O381" s="209">
        <f t="shared" si="112"/>
        <v>65</v>
      </c>
    </row>
    <row r="382" spans="1:15" ht="12.75">
      <c r="A382" s="51"/>
      <c r="B382" s="51"/>
      <c r="C382" s="51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</row>
    <row r="383" spans="1:15" ht="13.5" thickBot="1">
      <c r="A383" s="51"/>
      <c r="B383" s="51"/>
      <c r="C383" s="51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</row>
    <row r="384" spans="1:15" ht="13.5" thickBot="1">
      <c r="A384" s="600" t="s">
        <v>112</v>
      </c>
      <c r="B384" s="600"/>
      <c r="C384" s="600"/>
      <c r="D384" s="600"/>
      <c r="E384" s="600"/>
      <c r="F384" s="600"/>
      <c r="G384" s="598" t="s">
        <v>6</v>
      </c>
      <c r="H384" s="598"/>
      <c r="I384" s="598"/>
      <c r="J384" s="598"/>
      <c r="K384" s="598"/>
      <c r="L384" s="598"/>
      <c r="M384" s="598"/>
      <c r="N384" s="598"/>
      <c r="O384" s="598"/>
    </row>
    <row r="385" spans="1:15" ht="13.5" thickBot="1">
      <c r="A385" s="35" t="s">
        <v>7</v>
      </c>
      <c r="B385" s="584" t="s">
        <v>40</v>
      </c>
      <c r="C385" s="601" t="s">
        <v>9</v>
      </c>
      <c r="D385" s="599" t="s">
        <v>10</v>
      </c>
      <c r="E385" s="599"/>
      <c r="F385" s="599"/>
      <c r="G385" s="599" t="s">
        <v>11</v>
      </c>
      <c r="H385" s="599"/>
      <c r="I385" s="599"/>
      <c r="J385" s="599" t="s">
        <v>12</v>
      </c>
      <c r="K385" s="599"/>
      <c r="L385" s="599"/>
      <c r="M385" s="599" t="s">
        <v>13</v>
      </c>
      <c r="N385" s="599"/>
      <c r="O385" s="599"/>
    </row>
    <row r="386" spans="1:15" ht="13.5" thickBot="1">
      <c r="A386" s="35" t="s">
        <v>14</v>
      </c>
      <c r="B386" s="585"/>
      <c r="C386" s="602"/>
      <c r="D386" s="34" t="s">
        <v>15</v>
      </c>
      <c r="E386" s="34" t="s">
        <v>16</v>
      </c>
      <c r="F386" s="34" t="s">
        <v>17</v>
      </c>
      <c r="G386" s="34" t="s">
        <v>15</v>
      </c>
      <c r="H386" s="34" t="s">
        <v>16</v>
      </c>
      <c r="I386" s="34" t="s">
        <v>17</v>
      </c>
      <c r="J386" s="89" t="s">
        <v>15</v>
      </c>
      <c r="K386" s="34" t="s">
        <v>16</v>
      </c>
      <c r="L386" s="34" t="s">
        <v>17</v>
      </c>
      <c r="M386" s="34" t="s">
        <v>15</v>
      </c>
      <c r="N386" s="34" t="s">
        <v>16</v>
      </c>
      <c r="O386" s="34" t="s">
        <v>17</v>
      </c>
    </row>
    <row r="387" spans="1:15" ht="13.5" thickBot="1">
      <c r="A387" s="92" t="s">
        <v>143</v>
      </c>
      <c r="B387" s="96" t="s">
        <v>214</v>
      </c>
      <c r="C387" s="29" t="s">
        <v>115</v>
      </c>
      <c r="D387" s="40">
        <v>2</v>
      </c>
      <c r="E387" s="10">
        <v>4</v>
      </c>
      <c r="F387" s="24">
        <f>SUM(D387:E387)</f>
        <v>6</v>
      </c>
      <c r="G387" s="40">
        <v>0</v>
      </c>
      <c r="H387" s="10">
        <v>0</v>
      </c>
      <c r="I387" s="24">
        <f>SUM(G387:H387)</f>
        <v>0</v>
      </c>
      <c r="J387" s="40">
        <v>8</v>
      </c>
      <c r="K387" s="10">
        <v>9</v>
      </c>
      <c r="L387" s="24">
        <f>SUM(J387:K387)</f>
        <v>17</v>
      </c>
      <c r="M387" s="69">
        <f>SUM(G387,J387)</f>
        <v>8</v>
      </c>
      <c r="N387" s="9">
        <f>SUM(H387,K387)</f>
        <v>9</v>
      </c>
      <c r="O387" s="66">
        <f>SUM(M387:N387)</f>
        <v>17</v>
      </c>
    </row>
    <row r="388" spans="1:15" ht="13.5" thickBot="1">
      <c r="A388" s="605" t="s">
        <v>38</v>
      </c>
      <c r="B388" s="605"/>
      <c r="C388" s="605"/>
      <c r="D388" s="209">
        <f>SUM(D387)</f>
        <v>2</v>
      </c>
      <c r="E388" s="209">
        <f aca="true" t="shared" si="113" ref="E388:O388">SUM(E387)</f>
        <v>4</v>
      </c>
      <c r="F388" s="209">
        <f t="shared" si="113"/>
        <v>6</v>
      </c>
      <c r="G388" s="209">
        <f t="shared" si="113"/>
        <v>0</v>
      </c>
      <c r="H388" s="209">
        <f t="shared" si="113"/>
        <v>0</v>
      </c>
      <c r="I388" s="209">
        <f t="shared" si="113"/>
        <v>0</v>
      </c>
      <c r="J388" s="209">
        <f t="shared" si="113"/>
        <v>8</v>
      </c>
      <c r="K388" s="209">
        <f t="shared" si="113"/>
        <v>9</v>
      </c>
      <c r="L388" s="209">
        <f t="shared" si="113"/>
        <v>17</v>
      </c>
      <c r="M388" s="209">
        <f t="shared" si="113"/>
        <v>8</v>
      </c>
      <c r="N388" s="209">
        <f t="shared" si="113"/>
        <v>9</v>
      </c>
      <c r="O388" s="209">
        <f t="shared" si="113"/>
        <v>17</v>
      </c>
    </row>
    <row r="389" spans="1:15" ht="12.75">
      <c r="A389" s="215"/>
      <c r="B389" s="215"/>
      <c r="C389" s="216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ht="13.5" thickBot="1">
      <c r="A390" s="51"/>
      <c r="B390" s="51"/>
      <c r="C390" s="51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</row>
    <row r="391" spans="1:15" ht="13.5" thickBot="1">
      <c r="A391" s="600" t="s">
        <v>112</v>
      </c>
      <c r="B391" s="600"/>
      <c r="C391" s="600"/>
      <c r="D391" s="600"/>
      <c r="E391" s="600"/>
      <c r="F391" s="600"/>
      <c r="G391" s="598" t="s">
        <v>6</v>
      </c>
      <c r="H391" s="598"/>
      <c r="I391" s="598"/>
      <c r="J391" s="598"/>
      <c r="K391" s="598"/>
      <c r="L391" s="598"/>
      <c r="M391" s="598"/>
      <c r="N391" s="598"/>
      <c r="O391" s="598"/>
    </row>
    <row r="392" spans="1:52" s="208" customFormat="1" ht="13.5" thickBot="1">
      <c r="A392" s="35" t="s">
        <v>7</v>
      </c>
      <c r="B392" s="584" t="s">
        <v>40</v>
      </c>
      <c r="C392" s="601" t="s">
        <v>9</v>
      </c>
      <c r="D392" s="599" t="s">
        <v>10</v>
      </c>
      <c r="E392" s="599"/>
      <c r="F392" s="599"/>
      <c r="G392" s="599" t="s">
        <v>11</v>
      </c>
      <c r="H392" s="599"/>
      <c r="I392" s="599"/>
      <c r="J392" s="599" t="s">
        <v>12</v>
      </c>
      <c r="K392" s="599"/>
      <c r="L392" s="599"/>
      <c r="M392" s="599" t="s">
        <v>13</v>
      </c>
      <c r="N392" s="599"/>
      <c r="O392" s="599"/>
      <c r="P392" s="207"/>
      <c r="Q392" s="207"/>
      <c r="R392" s="207"/>
      <c r="S392" s="207"/>
      <c r="T392" s="207"/>
      <c r="U392" s="207"/>
      <c r="V392" s="207"/>
      <c r="W392" s="207"/>
      <c r="X392" s="207"/>
      <c r="Y392" s="207"/>
      <c r="Z392" s="207"/>
      <c r="AA392" s="207"/>
      <c r="AB392" s="207"/>
      <c r="AC392" s="207"/>
      <c r="AD392" s="207"/>
      <c r="AE392" s="207"/>
      <c r="AF392" s="207"/>
      <c r="AG392" s="207"/>
      <c r="AH392" s="207"/>
      <c r="AI392" s="207"/>
      <c r="AJ392" s="207"/>
      <c r="AK392" s="207"/>
      <c r="AL392" s="207"/>
      <c r="AM392" s="207"/>
      <c r="AN392" s="207"/>
      <c r="AO392" s="207"/>
      <c r="AP392" s="207"/>
      <c r="AQ392" s="207"/>
      <c r="AR392" s="207"/>
      <c r="AS392" s="207"/>
      <c r="AT392" s="207"/>
      <c r="AU392" s="207"/>
      <c r="AV392" s="207"/>
      <c r="AW392" s="207"/>
      <c r="AX392" s="207"/>
      <c r="AY392" s="207"/>
      <c r="AZ392" s="207"/>
    </row>
    <row r="393" spans="1:52" s="208" customFormat="1" ht="13.5" thickBot="1">
      <c r="A393" s="35" t="s">
        <v>14</v>
      </c>
      <c r="B393" s="585"/>
      <c r="C393" s="629"/>
      <c r="D393" s="34" t="s">
        <v>15</v>
      </c>
      <c r="E393" s="34" t="s">
        <v>16</v>
      </c>
      <c r="F393" s="34" t="s">
        <v>17</v>
      </c>
      <c r="G393" s="34" t="s">
        <v>15</v>
      </c>
      <c r="H393" s="34" t="s">
        <v>16</v>
      </c>
      <c r="I393" s="34" t="s">
        <v>17</v>
      </c>
      <c r="J393" s="34" t="s">
        <v>15</v>
      </c>
      <c r="K393" s="34" t="s">
        <v>16</v>
      </c>
      <c r="L393" s="34" t="s">
        <v>17</v>
      </c>
      <c r="M393" s="34" t="s">
        <v>15</v>
      </c>
      <c r="N393" s="34" t="s">
        <v>16</v>
      </c>
      <c r="O393" s="34" t="s">
        <v>17</v>
      </c>
      <c r="P393" s="207"/>
      <c r="Q393" s="207"/>
      <c r="R393" s="207"/>
      <c r="S393" s="207"/>
      <c r="T393" s="207"/>
      <c r="U393" s="207"/>
      <c r="V393" s="207"/>
      <c r="W393" s="207"/>
      <c r="X393" s="207"/>
      <c r="Y393" s="207"/>
      <c r="Z393" s="207"/>
      <c r="AA393" s="207"/>
      <c r="AB393" s="207"/>
      <c r="AC393" s="207"/>
      <c r="AD393" s="207"/>
      <c r="AE393" s="207"/>
      <c r="AF393" s="207"/>
      <c r="AG393" s="207"/>
      <c r="AH393" s="207"/>
      <c r="AI393" s="207"/>
      <c r="AJ393" s="207"/>
      <c r="AK393" s="207"/>
      <c r="AL393" s="207"/>
      <c r="AM393" s="207"/>
      <c r="AN393" s="207"/>
      <c r="AO393" s="207"/>
      <c r="AP393" s="207"/>
      <c r="AQ393" s="207"/>
      <c r="AR393" s="207"/>
      <c r="AS393" s="207"/>
      <c r="AT393" s="207"/>
      <c r="AU393" s="207"/>
      <c r="AV393" s="207"/>
      <c r="AW393" s="207"/>
      <c r="AX393" s="207"/>
      <c r="AY393" s="207"/>
      <c r="AZ393" s="207"/>
    </row>
    <row r="394" spans="1:52" s="208" customFormat="1" ht="22.5">
      <c r="A394" s="573" t="s">
        <v>122</v>
      </c>
      <c r="B394" s="574" t="s">
        <v>123</v>
      </c>
      <c r="C394" s="39" t="s">
        <v>97</v>
      </c>
      <c r="D394" s="45">
        <v>7</v>
      </c>
      <c r="E394" s="6">
        <v>7</v>
      </c>
      <c r="F394" s="65">
        <f>SUM(D394:E394)</f>
        <v>14</v>
      </c>
      <c r="G394" s="45">
        <v>7</v>
      </c>
      <c r="H394" s="6">
        <v>6</v>
      </c>
      <c r="I394" s="65">
        <f>SUM(G394:H394)</f>
        <v>13</v>
      </c>
      <c r="J394" s="45">
        <v>16</v>
      </c>
      <c r="K394" s="6">
        <v>12</v>
      </c>
      <c r="L394" s="65">
        <f>SUM(J394:K394)</f>
        <v>28</v>
      </c>
      <c r="M394" s="69">
        <f aca="true" t="shared" si="114" ref="M394:N396">SUM(G394,J394)</f>
        <v>23</v>
      </c>
      <c r="N394" s="9">
        <f t="shared" si="114"/>
        <v>18</v>
      </c>
      <c r="O394" s="24">
        <f>SUM(M394:N394)</f>
        <v>41</v>
      </c>
      <c r="P394" s="207"/>
      <c r="Q394" s="207"/>
      <c r="R394" s="207"/>
      <c r="S394" s="207"/>
      <c r="T394" s="207"/>
      <c r="U394" s="207"/>
      <c r="V394" s="207"/>
      <c r="W394" s="207"/>
      <c r="X394" s="207"/>
      <c r="Y394" s="207"/>
      <c r="Z394" s="207"/>
      <c r="AA394" s="207"/>
      <c r="AB394" s="207"/>
      <c r="AC394" s="207"/>
      <c r="AD394" s="207"/>
      <c r="AE394" s="207"/>
      <c r="AF394" s="207"/>
      <c r="AG394" s="207"/>
      <c r="AH394" s="207"/>
      <c r="AI394" s="207"/>
      <c r="AJ394" s="207"/>
      <c r="AK394" s="207"/>
      <c r="AL394" s="207"/>
      <c r="AM394" s="207"/>
      <c r="AN394" s="207"/>
      <c r="AO394" s="207"/>
      <c r="AP394" s="207"/>
      <c r="AQ394" s="207"/>
      <c r="AR394" s="207"/>
      <c r="AS394" s="207"/>
      <c r="AT394" s="207"/>
      <c r="AU394" s="207"/>
      <c r="AV394" s="207"/>
      <c r="AW394" s="207"/>
      <c r="AX394" s="207"/>
      <c r="AY394" s="207"/>
      <c r="AZ394" s="207"/>
    </row>
    <row r="395" spans="1:15" ht="22.5">
      <c r="A395" s="543" t="s">
        <v>124</v>
      </c>
      <c r="B395" s="575" t="s">
        <v>123</v>
      </c>
      <c r="C395" s="29" t="s">
        <v>97</v>
      </c>
      <c r="D395" s="40">
        <v>6</v>
      </c>
      <c r="E395" s="217">
        <v>14</v>
      </c>
      <c r="F395" s="24">
        <f>SUM(D395:E395)</f>
        <v>20</v>
      </c>
      <c r="G395" s="40">
        <v>13</v>
      </c>
      <c r="H395" s="217">
        <v>6</v>
      </c>
      <c r="I395" s="66">
        <f>SUM(G395:H395)</f>
        <v>19</v>
      </c>
      <c r="J395" s="40">
        <v>25</v>
      </c>
      <c r="K395" s="10">
        <v>13</v>
      </c>
      <c r="L395" s="66">
        <f>SUM(J395:K395)</f>
        <v>38</v>
      </c>
      <c r="M395" s="555">
        <f>SUM(G395,J395)</f>
        <v>38</v>
      </c>
      <c r="N395" s="10">
        <f>SUM(H395,K395)</f>
        <v>19</v>
      </c>
      <c r="O395" s="66">
        <f>SUM(M395:N395)</f>
        <v>57</v>
      </c>
    </row>
    <row r="396" spans="1:52" s="208" customFormat="1" ht="23.25" thickBot="1">
      <c r="A396" s="93" t="s">
        <v>136</v>
      </c>
      <c r="B396" s="576" t="s">
        <v>123</v>
      </c>
      <c r="C396" s="30" t="s">
        <v>97</v>
      </c>
      <c r="D396" s="56">
        <v>8</v>
      </c>
      <c r="E396" s="218">
        <v>7</v>
      </c>
      <c r="F396" s="79">
        <f>SUM(D396:E396)</f>
        <v>15</v>
      </c>
      <c r="G396" s="56">
        <v>8</v>
      </c>
      <c r="H396" s="218">
        <v>5</v>
      </c>
      <c r="I396" s="79">
        <f>SUM(G396:H396)</f>
        <v>13</v>
      </c>
      <c r="J396" s="56">
        <v>4</v>
      </c>
      <c r="K396" s="53">
        <v>6</v>
      </c>
      <c r="L396" s="79">
        <f>SUM(J396:K396)</f>
        <v>10</v>
      </c>
      <c r="M396" s="78">
        <f>SUM(G396,J396)</f>
        <v>12</v>
      </c>
      <c r="N396" s="12">
        <f t="shared" si="114"/>
        <v>11</v>
      </c>
      <c r="O396" s="151">
        <f>SUM(M396:N396)</f>
        <v>23</v>
      </c>
      <c r="P396" s="207"/>
      <c r="Q396" s="207"/>
      <c r="R396" s="207"/>
      <c r="S396" s="207"/>
      <c r="T396" s="207"/>
      <c r="U396" s="207"/>
      <c r="V396" s="207"/>
      <c r="W396" s="207"/>
      <c r="X396" s="207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07"/>
      <c r="AK396" s="207"/>
      <c r="AL396" s="207"/>
      <c r="AM396" s="207"/>
      <c r="AN396" s="207"/>
      <c r="AO396" s="207"/>
      <c r="AP396" s="207"/>
      <c r="AQ396" s="207"/>
      <c r="AR396" s="207"/>
      <c r="AS396" s="207"/>
      <c r="AT396" s="207"/>
      <c r="AU396" s="207"/>
      <c r="AV396" s="207"/>
      <c r="AW396" s="207"/>
      <c r="AX396" s="207"/>
      <c r="AY396" s="207"/>
      <c r="AZ396" s="207"/>
    </row>
    <row r="397" spans="1:15" ht="13.5" thickBot="1">
      <c r="A397" s="605" t="s">
        <v>38</v>
      </c>
      <c r="B397" s="605"/>
      <c r="C397" s="605"/>
      <c r="D397" s="209">
        <f>SUM(D394:D396)</f>
        <v>21</v>
      </c>
      <c r="E397" s="209">
        <f aca="true" t="shared" si="115" ref="E397:N397">SUM(E394:E396)</f>
        <v>28</v>
      </c>
      <c r="F397" s="209">
        <f t="shared" si="115"/>
        <v>49</v>
      </c>
      <c r="G397" s="209">
        <f t="shared" si="115"/>
        <v>28</v>
      </c>
      <c r="H397" s="209">
        <f t="shared" si="115"/>
        <v>17</v>
      </c>
      <c r="I397" s="209">
        <f t="shared" si="115"/>
        <v>45</v>
      </c>
      <c r="J397" s="209">
        <f t="shared" si="115"/>
        <v>45</v>
      </c>
      <c r="K397" s="209">
        <f t="shared" si="115"/>
        <v>31</v>
      </c>
      <c r="L397" s="209">
        <f t="shared" si="115"/>
        <v>76</v>
      </c>
      <c r="M397" s="209">
        <f t="shared" si="115"/>
        <v>73</v>
      </c>
      <c r="N397" s="209">
        <f t="shared" si="115"/>
        <v>48</v>
      </c>
      <c r="O397" s="209">
        <f>SUM(O394:O396)</f>
        <v>121</v>
      </c>
    </row>
    <row r="398" spans="1:15" ht="13.5" thickBot="1">
      <c r="A398" s="51"/>
      <c r="B398" s="51"/>
      <c r="C398" s="51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</row>
    <row r="399" spans="1:15" ht="13.5" thickBot="1">
      <c r="A399" s="587" t="s">
        <v>112</v>
      </c>
      <c r="B399" s="588"/>
      <c r="C399" s="588"/>
      <c r="D399" s="588"/>
      <c r="E399" s="588"/>
      <c r="F399" s="589"/>
      <c r="G399" s="590" t="s">
        <v>6</v>
      </c>
      <c r="H399" s="591"/>
      <c r="I399" s="591"/>
      <c r="J399" s="591"/>
      <c r="K399" s="591"/>
      <c r="L399" s="591"/>
      <c r="M399" s="591"/>
      <c r="N399" s="591"/>
      <c r="O399" s="592"/>
    </row>
    <row r="400" spans="1:52" s="208" customFormat="1" ht="13.5" customHeight="1" thickBot="1">
      <c r="A400" s="35" t="s">
        <v>7</v>
      </c>
      <c r="B400" s="584" t="s">
        <v>40</v>
      </c>
      <c r="C400" s="601" t="s">
        <v>9</v>
      </c>
      <c r="D400" s="593" t="s">
        <v>10</v>
      </c>
      <c r="E400" s="594"/>
      <c r="F400" s="595"/>
      <c r="G400" s="593" t="s">
        <v>11</v>
      </c>
      <c r="H400" s="594"/>
      <c r="I400" s="595"/>
      <c r="J400" s="593" t="s">
        <v>12</v>
      </c>
      <c r="K400" s="594"/>
      <c r="L400" s="595"/>
      <c r="M400" s="593" t="s">
        <v>13</v>
      </c>
      <c r="N400" s="594"/>
      <c r="O400" s="595"/>
      <c r="P400" s="207"/>
      <c r="Q400" s="207"/>
      <c r="R400" s="207"/>
      <c r="S400" s="207"/>
      <c r="T400" s="207"/>
      <c r="U400" s="207"/>
      <c r="V400" s="207"/>
      <c r="W400" s="207"/>
      <c r="X400" s="207"/>
      <c r="Y400" s="207"/>
      <c r="Z400" s="207"/>
      <c r="AA400" s="207"/>
      <c r="AB400" s="207"/>
      <c r="AC400" s="207"/>
      <c r="AD400" s="207"/>
      <c r="AE400" s="207"/>
      <c r="AF400" s="207"/>
      <c r="AG400" s="207"/>
      <c r="AH400" s="207"/>
      <c r="AI400" s="207"/>
      <c r="AJ400" s="207"/>
      <c r="AK400" s="207"/>
      <c r="AL400" s="207"/>
      <c r="AM400" s="207"/>
      <c r="AN400" s="207"/>
      <c r="AO400" s="207"/>
      <c r="AP400" s="207"/>
      <c r="AQ400" s="207"/>
      <c r="AR400" s="207"/>
      <c r="AS400" s="207"/>
      <c r="AT400" s="207"/>
      <c r="AU400" s="207"/>
      <c r="AV400" s="207"/>
      <c r="AW400" s="207"/>
      <c r="AX400" s="207"/>
      <c r="AY400" s="207"/>
      <c r="AZ400" s="207"/>
    </row>
    <row r="401" spans="1:52" s="208" customFormat="1" ht="13.5" thickBot="1">
      <c r="A401" s="32" t="s">
        <v>35</v>
      </c>
      <c r="B401" s="585"/>
      <c r="C401" s="629"/>
      <c r="D401" s="47" t="s">
        <v>15</v>
      </c>
      <c r="E401" s="47" t="s">
        <v>16</v>
      </c>
      <c r="F401" s="47" t="s">
        <v>17</v>
      </c>
      <c r="G401" s="47" t="s">
        <v>15</v>
      </c>
      <c r="H401" s="47" t="s">
        <v>16</v>
      </c>
      <c r="I401" s="47" t="s">
        <v>17</v>
      </c>
      <c r="J401" s="47" t="s">
        <v>15</v>
      </c>
      <c r="K401" s="47" t="s">
        <v>16</v>
      </c>
      <c r="L401" s="47" t="s">
        <v>17</v>
      </c>
      <c r="M401" s="87" t="s">
        <v>15</v>
      </c>
      <c r="N401" s="47" t="s">
        <v>16</v>
      </c>
      <c r="O401" s="47" t="s">
        <v>17</v>
      </c>
      <c r="P401" s="207"/>
      <c r="Q401" s="207"/>
      <c r="R401" s="207"/>
      <c r="S401" s="207"/>
      <c r="T401" s="207"/>
      <c r="U401" s="207"/>
      <c r="V401" s="207"/>
      <c r="W401" s="207"/>
      <c r="X401" s="207"/>
      <c r="Y401" s="207"/>
      <c r="Z401" s="207"/>
      <c r="AA401" s="207"/>
      <c r="AB401" s="207"/>
      <c r="AC401" s="207"/>
      <c r="AD401" s="207"/>
      <c r="AE401" s="207"/>
      <c r="AF401" s="207"/>
      <c r="AG401" s="207"/>
      <c r="AH401" s="207"/>
      <c r="AI401" s="207"/>
      <c r="AJ401" s="207"/>
      <c r="AK401" s="207"/>
      <c r="AL401" s="207"/>
      <c r="AM401" s="207"/>
      <c r="AN401" s="207"/>
      <c r="AO401" s="207"/>
      <c r="AP401" s="207"/>
      <c r="AQ401" s="207"/>
      <c r="AR401" s="207"/>
      <c r="AS401" s="207"/>
      <c r="AT401" s="207"/>
      <c r="AU401" s="207"/>
      <c r="AV401" s="207"/>
      <c r="AW401" s="207"/>
      <c r="AX401" s="207"/>
      <c r="AY401" s="207"/>
      <c r="AZ401" s="207"/>
    </row>
    <row r="402" spans="1:52" s="208" customFormat="1" ht="13.5" thickBot="1">
      <c r="A402" s="149" t="s">
        <v>162</v>
      </c>
      <c r="B402" s="204" t="s">
        <v>163</v>
      </c>
      <c r="C402" s="110" t="s">
        <v>97</v>
      </c>
      <c r="D402" s="154">
        <v>0</v>
      </c>
      <c r="E402" s="16">
        <v>0</v>
      </c>
      <c r="F402" s="21">
        <f>SUM(D402:E402)</f>
        <v>0</v>
      </c>
      <c r="G402" s="75">
        <v>0</v>
      </c>
      <c r="H402" s="16">
        <v>0</v>
      </c>
      <c r="I402" s="21">
        <f>SUM(G402:H402)</f>
        <v>0</v>
      </c>
      <c r="J402" s="75">
        <v>0</v>
      </c>
      <c r="K402" s="16">
        <v>0</v>
      </c>
      <c r="L402" s="21">
        <f>SUM(J402:K402)</f>
        <v>0</v>
      </c>
      <c r="M402" s="155">
        <f>SUM(G402,J402)</f>
        <v>0</v>
      </c>
      <c r="N402" s="155">
        <f>SUM(H402,K402)</f>
        <v>0</v>
      </c>
      <c r="O402" s="21">
        <f>SUM(M402:N402)</f>
        <v>0</v>
      </c>
      <c r="P402" s="207"/>
      <c r="Q402" s="207"/>
      <c r="R402" s="207"/>
      <c r="S402" s="207"/>
      <c r="T402" s="207"/>
      <c r="U402" s="207"/>
      <c r="V402" s="207"/>
      <c r="W402" s="207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/>
      <c r="AH402" s="207"/>
      <c r="AI402" s="207"/>
      <c r="AJ402" s="207"/>
      <c r="AK402" s="207"/>
      <c r="AL402" s="207"/>
      <c r="AM402" s="207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7"/>
      <c r="AZ402" s="207"/>
    </row>
    <row r="403" spans="1:15" ht="13.5" thickBot="1">
      <c r="A403" s="606" t="s">
        <v>38</v>
      </c>
      <c r="B403" s="607"/>
      <c r="C403" s="608"/>
      <c r="D403" s="219">
        <f>SUM(D402)</f>
        <v>0</v>
      </c>
      <c r="E403" s="219">
        <f aca="true" t="shared" si="116" ref="E403:O403">SUM(E402)</f>
        <v>0</v>
      </c>
      <c r="F403" s="219">
        <f t="shared" si="116"/>
        <v>0</v>
      </c>
      <c r="G403" s="219">
        <f t="shared" si="116"/>
        <v>0</v>
      </c>
      <c r="H403" s="219">
        <f t="shared" si="116"/>
        <v>0</v>
      </c>
      <c r="I403" s="219">
        <f t="shared" si="116"/>
        <v>0</v>
      </c>
      <c r="J403" s="219">
        <f t="shared" si="116"/>
        <v>0</v>
      </c>
      <c r="K403" s="219">
        <f t="shared" si="116"/>
        <v>0</v>
      </c>
      <c r="L403" s="219">
        <f t="shared" si="116"/>
        <v>0</v>
      </c>
      <c r="M403" s="219">
        <f t="shared" si="116"/>
        <v>0</v>
      </c>
      <c r="N403" s="219">
        <f t="shared" si="116"/>
        <v>0</v>
      </c>
      <c r="O403" s="219">
        <f t="shared" si="116"/>
        <v>0</v>
      </c>
    </row>
    <row r="404" spans="1:15" ht="12.75">
      <c r="A404" s="51"/>
      <c r="B404" s="51"/>
      <c r="C404" s="51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</row>
    <row r="405" spans="1:15" ht="12.75">
      <c r="A405" s="51"/>
      <c r="B405" s="51"/>
      <c r="C405" s="51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</row>
    <row r="406" spans="1:15" ht="13.5" thickBot="1">
      <c r="A406" s="51"/>
      <c r="B406" s="51"/>
      <c r="C406" s="51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</row>
    <row r="407" spans="1:15" ht="13.5" thickBot="1">
      <c r="A407" s="587" t="s">
        <v>112</v>
      </c>
      <c r="B407" s="588"/>
      <c r="C407" s="588"/>
      <c r="D407" s="588"/>
      <c r="E407" s="588"/>
      <c r="F407" s="589"/>
      <c r="G407" s="590" t="s">
        <v>6</v>
      </c>
      <c r="H407" s="591"/>
      <c r="I407" s="591"/>
      <c r="J407" s="591"/>
      <c r="K407" s="591"/>
      <c r="L407" s="591"/>
      <c r="M407" s="591"/>
      <c r="N407" s="591"/>
      <c r="O407" s="592"/>
    </row>
    <row r="408" spans="1:52" s="208" customFormat="1" ht="13.5" customHeight="1" thickBot="1">
      <c r="A408" s="35" t="s">
        <v>7</v>
      </c>
      <c r="B408" s="596" t="s">
        <v>40</v>
      </c>
      <c r="C408" s="611" t="s">
        <v>9</v>
      </c>
      <c r="D408" s="593" t="s">
        <v>10</v>
      </c>
      <c r="E408" s="594"/>
      <c r="F408" s="595"/>
      <c r="G408" s="593" t="s">
        <v>11</v>
      </c>
      <c r="H408" s="594"/>
      <c r="I408" s="595"/>
      <c r="J408" s="593" t="s">
        <v>12</v>
      </c>
      <c r="K408" s="594"/>
      <c r="L408" s="595"/>
      <c r="M408" s="593" t="s">
        <v>13</v>
      </c>
      <c r="N408" s="594"/>
      <c r="O408" s="595"/>
      <c r="P408" s="207"/>
      <c r="Q408" s="207"/>
      <c r="R408" s="207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/>
      <c r="AH408" s="207"/>
      <c r="AI408" s="207"/>
      <c r="AJ408" s="207"/>
      <c r="AK408" s="207"/>
      <c r="AL408" s="207"/>
      <c r="AM408" s="207"/>
      <c r="AN408" s="207"/>
      <c r="AO408" s="207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</row>
    <row r="409" spans="1:15" ht="13.5" thickBot="1">
      <c r="A409" s="35" t="s">
        <v>14</v>
      </c>
      <c r="B409" s="597"/>
      <c r="C409" s="612"/>
      <c r="D409" s="44" t="s">
        <v>15</v>
      </c>
      <c r="E409" s="1" t="s">
        <v>16</v>
      </c>
      <c r="F409" s="2" t="s">
        <v>17</v>
      </c>
      <c r="G409" s="44" t="s">
        <v>15</v>
      </c>
      <c r="H409" s="2" t="s">
        <v>16</v>
      </c>
      <c r="I409" s="89" t="s">
        <v>17</v>
      </c>
      <c r="J409" s="44" t="s">
        <v>15</v>
      </c>
      <c r="K409" s="1" t="s">
        <v>16</v>
      </c>
      <c r="L409" s="2" t="s">
        <v>17</v>
      </c>
      <c r="M409" s="3" t="s">
        <v>15</v>
      </c>
      <c r="N409" s="1" t="s">
        <v>16</v>
      </c>
      <c r="O409" s="2" t="s">
        <v>17</v>
      </c>
    </row>
    <row r="410" spans="1:15" ht="13.5" thickBot="1">
      <c r="A410" s="145" t="s">
        <v>58</v>
      </c>
      <c r="B410" s="212" t="s">
        <v>159</v>
      </c>
      <c r="C410" s="110" t="s">
        <v>97</v>
      </c>
      <c r="D410" s="75">
        <v>5</v>
      </c>
      <c r="E410" s="16">
        <v>16</v>
      </c>
      <c r="F410" s="21">
        <f>SUM(D410:E410)</f>
        <v>21</v>
      </c>
      <c r="G410" s="76">
        <v>16</v>
      </c>
      <c r="H410" s="146">
        <v>7</v>
      </c>
      <c r="I410" s="577">
        <f>SUM(G410:H410)</f>
        <v>23</v>
      </c>
      <c r="J410" s="54">
        <v>14</v>
      </c>
      <c r="K410" s="147">
        <v>25</v>
      </c>
      <c r="L410" s="148">
        <f>SUM(J410:K410)</f>
        <v>39</v>
      </c>
      <c r="M410" s="141">
        <f>SUM(G410,J410)</f>
        <v>30</v>
      </c>
      <c r="N410" s="6">
        <f>SUM(H410,K410)</f>
        <v>32</v>
      </c>
      <c r="O410" s="148">
        <f>SUM(M410:N410)</f>
        <v>62</v>
      </c>
    </row>
    <row r="411" spans="1:15" ht="13.5" thickBot="1">
      <c r="A411" s="606" t="s">
        <v>38</v>
      </c>
      <c r="B411" s="607"/>
      <c r="C411" s="608"/>
      <c r="D411" s="219">
        <f>SUM(D410)</f>
        <v>5</v>
      </c>
      <c r="E411" s="219">
        <f aca="true" t="shared" si="117" ref="E411:O411">SUM(E410)</f>
        <v>16</v>
      </c>
      <c r="F411" s="219">
        <f t="shared" si="117"/>
        <v>21</v>
      </c>
      <c r="G411" s="219">
        <f t="shared" si="117"/>
        <v>16</v>
      </c>
      <c r="H411" s="219">
        <f t="shared" si="117"/>
        <v>7</v>
      </c>
      <c r="I411" s="209">
        <f t="shared" si="117"/>
        <v>23</v>
      </c>
      <c r="J411" s="209">
        <f t="shared" si="117"/>
        <v>14</v>
      </c>
      <c r="K411" s="209">
        <f>SUM(K410)</f>
        <v>25</v>
      </c>
      <c r="L411" s="209">
        <f t="shared" si="117"/>
        <v>39</v>
      </c>
      <c r="M411" s="219">
        <f t="shared" si="117"/>
        <v>30</v>
      </c>
      <c r="N411" s="219">
        <f t="shared" si="117"/>
        <v>32</v>
      </c>
      <c r="O411" s="209">
        <f t="shared" si="117"/>
        <v>62</v>
      </c>
    </row>
    <row r="412" spans="1:15" ht="12.75">
      <c r="A412" s="51"/>
      <c r="B412" s="51"/>
      <c r="C412" s="51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</row>
    <row r="413" spans="1:15" ht="13.5" thickBot="1">
      <c r="A413" s="51"/>
      <c r="B413" s="51"/>
      <c r="C413" s="51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</row>
    <row r="414" spans="1:15" ht="13.5" thickBot="1">
      <c r="A414" s="587" t="s">
        <v>112</v>
      </c>
      <c r="B414" s="588"/>
      <c r="C414" s="588"/>
      <c r="D414" s="588"/>
      <c r="E414" s="588"/>
      <c r="F414" s="589"/>
      <c r="G414" s="590" t="s">
        <v>6</v>
      </c>
      <c r="H414" s="591"/>
      <c r="I414" s="591"/>
      <c r="J414" s="591"/>
      <c r="K414" s="591"/>
      <c r="L414" s="591"/>
      <c r="M414" s="591"/>
      <c r="N414" s="591"/>
      <c r="O414" s="592"/>
    </row>
    <row r="415" spans="1:52" s="208" customFormat="1" ht="13.5" thickBot="1">
      <c r="A415" s="35" t="s">
        <v>7</v>
      </c>
      <c r="B415" s="584" t="s">
        <v>40</v>
      </c>
      <c r="C415" s="601" t="s">
        <v>9</v>
      </c>
      <c r="D415" s="593" t="s">
        <v>10</v>
      </c>
      <c r="E415" s="594"/>
      <c r="F415" s="595"/>
      <c r="G415" s="593" t="s">
        <v>11</v>
      </c>
      <c r="H415" s="594"/>
      <c r="I415" s="595"/>
      <c r="J415" s="593" t="s">
        <v>12</v>
      </c>
      <c r="K415" s="594"/>
      <c r="L415" s="595"/>
      <c r="M415" s="593" t="s">
        <v>13</v>
      </c>
      <c r="N415" s="594"/>
      <c r="O415" s="595"/>
      <c r="P415" s="207"/>
      <c r="Q415" s="207"/>
      <c r="R415" s="207"/>
      <c r="S415" s="207"/>
      <c r="T415" s="207"/>
      <c r="U415" s="207"/>
      <c r="V415" s="207"/>
      <c r="W415" s="207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/>
      <c r="AH415" s="207"/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7"/>
      <c r="AT415" s="207"/>
      <c r="AU415" s="207"/>
      <c r="AV415" s="207"/>
      <c r="AW415" s="207"/>
      <c r="AX415" s="207"/>
      <c r="AY415" s="207"/>
      <c r="AZ415" s="207"/>
    </row>
    <row r="416" spans="1:15" ht="13.5" thickBot="1">
      <c r="A416" s="35" t="s">
        <v>14</v>
      </c>
      <c r="B416" s="585"/>
      <c r="C416" s="629"/>
      <c r="D416" s="34" t="s">
        <v>15</v>
      </c>
      <c r="E416" s="34" t="s">
        <v>16</v>
      </c>
      <c r="F416" s="34" t="s">
        <v>17</v>
      </c>
      <c r="G416" s="34" t="s">
        <v>15</v>
      </c>
      <c r="H416" s="34" t="s">
        <v>16</v>
      </c>
      <c r="I416" s="34" t="s">
        <v>17</v>
      </c>
      <c r="J416" s="34" t="s">
        <v>15</v>
      </c>
      <c r="K416" s="34" t="s">
        <v>16</v>
      </c>
      <c r="L416" s="34" t="s">
        <v>17</v>
      </c>
      <c r="M416" s="34" t="s">
        <v>15</v>
      </c>
      <c r="N416" s="34" t="s">
        <v>16</v>
      </c>
      <c r="O416" s="34" t="s">
        <v>17</v>
      </c>
    </row>
    <row r="417" spans="1:15" ht="13.5" thickBot="1">
      <c r="A417" s="149" t="s">
        <v>67</v>
      </c>
      <c r="B417" s="204" t="s">
        <v>130</v>
      </c>
      <c r="C417" s="99" t="s">
        <v>97</v>
      </c>
      <c r="D417" s="7">
        <v>16</v>
      </c>
      <c r="E417" s="7">
        <v>9</v>
      </c>
      <c r="F417" s="21">
        <f>SUM(D417:E417)</f>
        <v>25</v>
      </c>
      <c r="G417" s="75">
        <v>11</v>
      </c>
      <c r="H417" s="16">
        <v>17</v>
      </c>
      <c r="I417" s="21">
        <f>SUM(G417:H417)</f>
        <v>28</v>
      </c>
      <c r="J417" s="75">
        <v>55</v>
      </c>
      <c r="K417" s="16">
        <v>48</v>
      </c>
      <c r="L417" s="21">
        <f>SUM(J417:K417)</f>
        <v>103</v>
      </c>
      <c r="M417" s="97">
        <f>SUM(G417,J417)</f>
        <v>66</v>
      </c>
      <c r="N417" s="7">
        <f>SUM(H417,K417)</f>
        <v>65</v>
      </c>
      <c r="O417" s="8">
        <f>SUM(M417:N417)</f>
        <v>131</v>
      </c>
    </row>
    <row r="418" spans="1:15" ht="13.5" thickBot="1">
      <c r="A418" s="606" t="s">
        <v>38</v>
      </c>
      <c r="B418" s="607"/>
      <c r="C418" s="608"/>
      <c r="D418" s="209">
        <f>SUM(D417)</f>
        <v>16</v>
      </c>
      <c r="E418" s="209">
        <f aca="true" t="shared" si="118" ref="E418:O418">SUM(E417)</f>
        <v>9</v>
      </c>
      <c r="F418" s="209">
        <f t="shared" si="118"/>
        <v>25</v>
      </c>
      <c r="G418" s="209">
        <f t="shared" si="118"/>
        <v>11</v>
      </c>
      <c r="H418" s="209">
        <f t="shared" si="118"/>
        <v>17</v>
      </c>
      <c r="I418" s="209">
        <f t="shared" si="118"/>
        <v>28</v>
      </c>
      <c r="J418" s="209">
        <f t="shared" si="118"/>
        <v>55</v>
      </c>
      <c r="K418" s="209">
        <f t="shared" si="118"/>
        <v>48</v>
      </c>
      <c r="L418" s="209">
        <f t="shared" si="118"/>
        <v>103</v>
      </c>
      <c r="M418" s="209">
        <f>SUM(M417)</f>
        <v>66</v>
      </c>
      <c r="N418" s="209">
        <f t="shared" si="118"/>
        <v>65</v>
      </c>
      <c r="O418" s="209">
        <f t="shared" si="118"/>
        <v>131</v>
      </c>
    </row>
    <row r="419" spans="1:15" ht="12.75">
      <c r="A419" s="51"/>
      <c r="B419" s="51"/>
      <c r="C419" s="51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</row>
    <row r="420" spans="1:15" ht="13.5" thickBot="1">
      <c r="A420" s="51"/>
      <c r="B420" s="51"/>
      <c r="C420" s="51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</row>
    <row r="421" spans="1:15" ht="13.5" thickBot="1">
      <c r="A421" s="587" t="s">
        <v>112</v>
      </c>
      <c r="B421" s="588"/>
      <c r="C421" s="588"/>
      <c r="D421" s="588"/>
      <c r="E421" s="588"/>
      <c r="F421" s="589"/>
      <c r="G421" s="590" t="s">
        <v>6</v>
      </c>
      <c r="H421" s="591"/>
      <c r="I421" s="591"/>
      <c r="J421" s="591"/>
      <c r="K421" s="591"/>
      <c r="L421" s="591"/>
      <c r="M421" s="591"/>
      <c r="N421" s="591"/>
      <c r="O421" s="592"/>
    </row>
    <row r="422" spans="1:52" s="208" customFormat="1" ht="13.5" customHeight="1" thickBot="1">
      <c r="A422" s="35" t="s">
        <v>7</v>
      </c>
      <c r="B422" s="584" t="s">
        <v>40</v>
      </c>
      <c r="C422" s="601" t="s">
        <v>9</v>
      </c>
      <c r="D422" s="593" t="s">
        <v>10</v>
      </c>
      <c r="E422" s="594"/>
      <c r="F422" s="595"/>
      <c r="G422" s="593" t="s">
        <v>11</v>
      </c>
      <c r="H422" s="594"/>
      <c r="I422" s="595"/>
      <c r="J422" s="593" t="s">
        <v>12</v>
      </c>
      <c r="K422" s="594"/>
      <c r="L422" s="595"/>
      <c r="M422" s="593" t="s">
        <v>13</v>
      </c>
      <c r="N422" s="594"/>
      <c r="O422" s="595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  <c r="AK422" s="207"/>
      <c r="AL422" s="207"/>
      <c r="AM422" s="207"/>
      <c r="AN422" s="207"/>
      <c r="AO422" s="207"/>
      <c r="AP422" s="207"/>
      <c r="AQ422" s="207"/>
      <c r="AR422" s="207"/>
      <c r="AS422" s="207"/>
      <c r="AT422" s="207"/>
      <c r="AU422" s="207"/>
      <c r="AV422" s="207"/>
      <c r="AW422" s="207"/>
      <c r="AX422" s="207"/>
      <c r="AY422" s="207"/>
      <c r="AZ422" s="207"/>
    </row>
    <row r="423" spans="1:15" ht="13.5" thickBot="1">
      <c r="A423" s="35" t="s">
        <v>14</v>
      </c>
      <c r="B423" s="585"/>
      <c r="C423" s="629"/>
      <c r="D423" s="34" t="s">
        <v>15</v>
      </c>
      <c r="E423" s="34" t="s">
        <v>16</v>
      </c>
      <c r="F423" s="34" t="s">
        <v>17</v>
      </c>
      <c r="G423" s="34" t="s">
        <v>15</v>
      </c>
      <c r="H423" s="34" t="s">
        <v>16</v>
      </c>
      <c r="I423" s="34" t="s">
        <v>17</v>
      </c>
      <c r="J423" s="34" t="s">
        <v>15</v>
      </c>
      <c r="K423" s="34" t="s">
        <v>16</v>
      </c>
      <c r="L423" s="34" t="s">
        <v>17</v>
      </c>
      <c r="M423" s="89" t="s">
        <v>15</v>
      </c>
      <c r="N423" s="34" t="s">
        <v>16</v>
      </c>
      <c r="O423" s="34" t="s">
        <v>17</v>
      </c>
    </row>
    <row r="424" spans="1:15" ht="13.5" thickBot="1">
      <c r="A424" s="149" t="s">
        <v>125</v>
      </c>
      <c r="B424" s="204" t="s">
        <v>126</v>
      </c>
      <c r="C424" s="100" t="s">
        <v>97</v>
      </c>
      <c r="D424" s="25">
        <v>23</v>
      </c>
      <c r="E424" s="11">
        <v>21</v>
      </c>
      <c r="F424" s="26">
        <f>SUM(D424:E424)</f>
        <v>44</v>
      </c>
      <c r="G424" s="25">
        <v>18</v>
      </c>
      <c r="H424" s="11">
        <v>19</v>
      </c>
      <c r="I424" s="26">
        <f>SUM(G424,H424)</f>
        <v>37</v>
      </c>
      <c r="J424" s="25">
        <v>39</v>
      </c>
      <c r="K424" s="11">
        <v>36</v>
      </c>
      <c r="L424" s="26">
        <f>SUM(J424:K424)</f>
        <v>75</v>
      </c>
      <c r="M424" s="69">
        <f>G424+J424</f>
        <v>57</v>
      </c>
      <c r="N424" s="9">
        <f>H424+K424</f>
        <v>55</v>
      </c>
      <c r="O424" s="26">
        <f>SUM(M424:N424)</f>
        <v>112</v>
      </c>
    </row>
    <row r="425" spans="1:15" ht="13.5" thickBot="1">
      <c r="A425" s="605" t="s">
        <v>38</v>
      </c>
      <c r="B425" s="605"/>
      <c r="C425" s="605"/>
      <c r="D425" s="209">
        <f>SUM(D424)</f>
        <v>23</v>
      </c>
      <c r="E425" s="209">
        <f aca="true" t="shared" si="119" ref="E425:O425">SUM(E424)</f>
        <v>21</v>
      </c>
      <c r="F425" s="209">
        <f t="shared" si="119"/>
        <v>44</v>
      </c>
      <c r="G425" s="209">
        <f t="shared" si="119"/>
        <v>18</v>
      </c>
      <c r="H425" s="209">
        <f t="shared" si="119"/>
        <v>19</v>
      </c>
      <c r="I425" s="209">
        <f t="shared" si="119"/>
        <v>37</v>
      </c>
      <c r="J425" s="209">
        <f t="shared" si="119"/>
        <v>39</v>
      </c>
      <c r="K425" s="209">
        <f t="shared" si="119"/>
        <v>36</v>
      </c>
      <c r="L425" s="209">
        <f t="shared" si="119"/>
        <v>75</v>
      </c>
      <c r="M425" s="209">
        <f t="shared" si="119"/>
        <v>57</v>
      </c>
      <c r="N425" s="209">
        <f t="shared" si="119"/>
        <v>55</v>
      </c>
      <c r="O425" s="209">
        <f t="shared" si="119"/>
        <v>112</v>
      </c>
    </row>
    <row r="426" spans="1:15" ht="13.5" thickBot="1">
      <c r="A426" s="163"/>
      <c r="B426" s="163"/>
      <c r="C426" s="163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</row>
    <row r="427" spans="1:15" ht="15.75" thickBot="1">
      <c r="A427" s="631" t="s">
        <v>132</v>
      </c>
      <c r="B427" s="631"/>
      <c r="C427" s="631"/>
      <c r="D427" s="209">
        <f aca="true" t="shared" si="120" ref="D427:O427">SUM(D425,D368,D374,D381,D388,D397,D403,D411,D418)</f>
        <v>92</v>
      </c>
      <c r="E427" s="209">
        <f t="shared" si="120"/>
        <v>99</v>
      </c>
      <c r="F427" s="209">
        <f t="shared" si="120"/>
        <v>191</v>
      </c>
      <c r="G427" s="209">
        <f t="shared" si="120"/>
        <v>94</v>
      </c>
      <c r="H427" s="209">
        <f t="shared" si="120"/>
        <v>86</v>
      </c>
      <c r="I427" s="209">
        <f t="shared" si="120"/>
        <v>180</v>
      </c>
      <c r="J427" s="209">
        <f t="shared" si="120"/>
        <v>207</v>
      </c>
      <c r="K427" s="209">
        <f t="shared" si="120"/>
        <v>206</v>
      </c>
      <c r="L427" s="209">
        <f t="shared" si="120"/>
        <v>413</v>
      </c>
      <c r="M427" s="209">
        <f t="shared" si="120"/>
        <v>301</v>
      </c>
      <c r="N427" s="209">
        <f t="shared" si="120"/>
        <v>292</v>
      </c>
      <c r="O427" s="209">
        <f t="shared" si="120"/>
        <v>593</v>
      </c>
    </row>
    <row r="428" spans="1:15" ht="12.75">
      <c r="A428" s="13"/>
      <c r="B428" s="13"/>
      <c r="C428" s="13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</row>
    <row r="429" spans="1:15" ht="12.75">
      <c r="A429" s="51"/>
      <c r="B429" s="51"/>
      <c r="C429" s="51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</row>
    <row r="430" spans="1:15" ht="13.5" thickBot="1">
      <c r="A430" s="13"/>
      <c r="B430" s="13"/>
      <c r="C430" s="13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</row>
    <row r="431" spans="1:15" ht="13.5" thickBot="1">
      <c r="A431" s="622" t="s">
        <v>131</v>
      </c>
      <c r="B431" s="623"/>
      <c r="C431" s="623"/>
      <c r="D431" s="209">
        <f aca="true" t="shared" si="121" ref="D431:N431">SUM(D360)</f>
        <v>1149</v>
      </c>
      <c r="E431" s="209">
        <f t="shared" si="121"/>
        <v>1182</v>
      </c>
      <c r="F431" s="209">
        <f t="shared" si="121"/>
        <v>2331</v>
      </c>
      <c r="G431" s="209">
        <f t="shared" si="121"/>
        <v>1224</v>
      </c>
      <c r="H431" s="209">
        <f t="shared" si="121"/>
        <v>1197</v>
      </c>
      <c r="I431" s="209">
        <f t="shared" si="121"/>
        <v>2421</v>
      </c>
      <c r="J431" s="209">
        <f t="shared" si="121"/>
        <v>9885</v>
      </c>
      <c r="K431" s="209">
        <f t="shared" si="121"/>
        <v>8745</v>
      </c>
      <c r="L431" s="209">
        <f t="shared" si="121"/>
        <v>18630</v>
      </c>
      <c r="M431" s="209">
        <f t="shared" si="121"/>
        <v>11109</v>
      </c>
      <c r="N431" s="209">
        <f t="shared" si="121"/>
        <v>9942</v>
      </c>
      <c r="O431" s="209">
        <f>SUM(O360)</f>
        <v>21051</v>
      </c>
    </row>
    <row r="432" spans="1:15" ht="13.5" thickBot="1">
      <c r="A432" s="13"/>
      <c r="B432" s="13"/>
      <c r="C432" s="13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</row>
    <row r="433" spans="1:15" ht="13.5" thickBot="1">
      <c r="A433" s="622" t="s">
        <v>132</v>
      </c>
      <c r="B433" s="623"/>
      <c r="C433" s="623"/>
      <c r="D433" s="209">
        <f aca="true" t="shared" si="122" ref="D433:N433">SUM(D427)</f>
        <v>92</v>
      </c>
      <c r="E433" s="209">
        <f t="shared" si="122"/>
        <v>99</v>
      </c>
      <c r="F433" s="209">
        <f t="shared" si="122"/>
        <v>191</v>
      </c>
      <c r="G433" s="209">
        <f t="shared" si="122"/>
        <v>94</v>
      </c>
      <c r="H433" s="209">
        <f t="shared" si="122"/>
        <v>86</v>
      </c>
      <c r="I433" s="209">
        <f t="shared" si="122"/>
        <v>180</v>
      </c>
      <c r="J433" s="209">
        <f t="shared" si="122"/>
        <v>207</v>
      </c>
      <c r="K433" s="209">
        <f t="shared" si="122"/>
        <v>206</v>
      </c>
      <c r="L433" s="209">
        <f t="shared" si="122"/>
        <v>413</v>
      </c>
      <c r="M433" s="209">
        <f t="shared" si="122"/>
        <v>301</v>
      </c>
      <c r="N433" s="209">
        <f t="shared" si="122"/>
        <v>292</v>
      </c>
      <c r="O433" s="209">
        <f>SUM(O427)</f>
        <v>593</v>
      </c>
    </row>
    <row r="434" spans="1:15" ht="13.5" thickBot="1">
      <c r="A434" s="13"/>
      <c r="B434" s="13"/>
      <c r="C434" s="13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</row>
    <row r="435" spans="1:15" ht="15.75" thickBot="1">
      <c r="A435" s="603" t="s">
        <v>128</v>
      </c>
      <c r="B435" s="604"/>
      <c r="C435" s="604"/>
      <c r="D435" s="209">
        <f aca="true" t="shared" si="123" ref="D435:N435">SUM(D431+D433)</f>
        <v>1241</v>
      </c>
      <c r="E435" s="209">
        <f t="shared" si="123"/>
        <v>1281</v>
      </c>
      <c r="F435" s="209">
        <f t="shared" si="123"/>
        <v>2522</v>
      </c>
      <c r="G435" s="209">
        <f t="shared" si="123"/>
        <v>1318</v>
      </c>
      <c r="H435" s="209">
        <f t="shared" si="123"/>
        <v>1283</v>
      </c>
      <c r="I435" s="209">
        <f t="shared" si="123"/>
        <v>2601</v>
      </c>
      <c r="J435" s="209">
        <f t="shared" si="123"/>
        <v>10092</v>
      </c>
      <c r="K435" s="209">
        <f t="shared" si="123"/>
        <v>8951</v>
      </c>
      <c r="L435" s="209">
        <f t="shared" si="123"/>
        <v>19043</v>
      </c>
      <c r="M435" s="209">
        <f t="shared" si="123"/>
        <v>11410</v>
      </c>
      <c r="N435" s="209">
        <f t="shared" si="123"/>
        <v>10234</v>
      </c>
      <c r="O435" s="209">
        <f>SUM(O431+O433)</f>
        <v>21644</v>
      </c>
    </row>
    <row r="436" spans="1:15" ht="15">
      <c r="A436" s="221"/>
      <c r="B436" s="221"/>
      <c r="C436" s="221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</row>
    <row r="437" spans="1:15" ht="15.75" customHeight="1">
      <c r="A437" s="169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</row>
    <row r="438" spans="1:2" ht="15">
      <c r="A438" s="169"/>
      <c r="B438" s="85"/>
    </row>
    <row r="439" spans="1:2" ht="15">
      <c r="A439" s="169"/>
      <c r="B439" s="85"/>
    </row>
    <row r="440" spans="1:15" ht="18.75">
      <c r="A440" s="231"/>
      <c r="B440" s="231" t="s">
        <v>277</v>
      </c>
      <c r="C440" s="231"/>
      <c r="D440" s="231"/>
      <c r="E440" s="231"/>
      <c r="F440" s="231"/>
      <c r="G440" s="231" t="s">
        <v>275</v>
      </c>
      <c r="H440" s="231"/>
      <c r="I440" s="231"/>
      <c r="J440" s="231"/>
      <c r="K440" s="231"/>
      <c r="L440" s="231"/>
      <c r="M440" s="231"/>
      <c r="N440" s="231"/>
      <c r="O440" s="231"/>
    </row>
    <row r="441" spans="1:15" ht="18.75">
      <c r="A441" s="231"/>
      <c r="B441" s="231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32"/>
    </row>
    <row r="442" spans="1:15" ht="18.75">
      <c r="A442" s="231"/>
      <c r="B442" s="231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</row>
    <row r="443" spans="1:15" ht="18.75">
      <c r="A443" s="231"/>
      <c r="B443" s="231" t="s">
        <v>276</v>
      </c>
      <c r="C443" s="231"/>
      <c r="D443" s="670"/>
      <c r="E443" s="670"/>
      <c r="F443" s="670"/>
      <c r="G443" s="670"/>
      <c r="H443" s="670"/>
      <c r="I443" s="670"/>
      <c r="J443" s="670"/>
      <c r="K443" s="231"/>
      <c r="L443" s="231"/>
      <c r="M443" s="231"/>
      <c r="N443" s="231"/>
      <c r="O443" s="231"/>
    </row>
    <row r="444" spans="1:15" ht="18.75">
      <c r="A444" s="231"/>
      <c r="B444" s="668" t="s">
        <v>249</v>
      </c>
      <c r="C444" s="668"/>
      <c r="D444" s="669" t="s">
        <v>274</v>
      </c>
      <c r="E444" s="669"/>
      <c r="F444" s="669"/>
      <c r="G444" s="669"/>
      <c r="H444" s="669"/>
      <c r="I444" s="669"/>
      <c r="J444" s="669"/>
      <c r="K444" s="231"/>
      <c r="L444" s="231"/>
      <c r="M444" s="231"/>
      <c r="N444" s="231"/>
      <c r="O444" s="231"/>
    </row>
    <row r="445" spans="1:15" ht="15">
      <c r="A445" s="221"/>
      <c r="B445" s="221"/>
      <c r="C445" s="221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</row>
    <row r="446" spans="1:52" ht="15">
      <c r="A446" s="221"/>
      <c r="B446" s="221"/>
      <c r="C446" s="221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</row>
    <row r="447" spans="1:52" ht="15">
      <c r="A447" s="221"/>
      <c r="B447" s="221"/>
      <c r="C447" s="221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</row>
    <row r="448" spans="1:52" ht="15">
      <c r="A448" s="221"/>
      <c r="B448" s="221"/>
      <c r="C448" s="221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</row>
    <row r="449" spans="1:15" ht="15">
      <c r="A449" s="221"/>
      <c r="B449" s="221"/>
      <c r="C449" s="221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</row>
    <row r="450" spans="1:15" ht="15">
      <c r="A450" s="221"/>
      <c r="B450" s="221"/>
      <c r="C450" s="221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</row>
    <row r="451" spans="1:15" ht="15">
      <c r="A451" s="221"/>
      <c r="B451" s="221"/>
      <c r="C451" s="221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</row>
    <row r="452" spans="1:15" ht="15">
      <c r="A452" s="221"/>
      <c r="B452" s="221"/>
      <c r="C452" s="221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</row>
    <row r="453" spans="1:15" ht="15">
      <c r="A453" s="221"/>
      <c r="B453" s="221"/>
      <c r="C453" s="221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</row>
    <row r="454" spans="1:15" ht="15">
      <c r="A454" s="221"/>
      <c r="B454" s="221"/>
      <c r="C454" s="221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</row>
    <row r="455" spans="1:15" ht="15">
      <c r="A455" s="221"/>
      <c r="B455" s="221"/>
      <c r="C455" s="221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</row>
    <row r="456" spans="1:15" ht="15">
      <c r="A456" s="221"/>
      <c r="B456" s="221"/>
      <c r="C456" s="221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</row>
    <row r="457" spans="1:15" ht="15">
      <c r="A457" s="221"/>
      <c r="B457" s="221"/>
      <c r="C457" s="221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</row>
    <row r="458" spans="1:15" ht="15">
      <c r="A458" s="221"/>
      <c r="B458" s="221"/>
      <c r="C458" s="221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</row>
    <row r="459" spans="1:15" ht="15">
      <c r="A459" s="221"/>
      <c r="B459" s="221"/>
      <c r="C459" s="221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</row>
    <row r="460" spans="1:15" ht="15">
      <c r="A460" s="221"/>
      <c r="B460" s="221"/>
      <c r="C460" s="221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</row>
    <row r="461" spans="1:15" ht="15">
      <c r="A461" s="221"/>
      <c r="B461" s="221"/>
      <c r="C461" s="221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</row>
    <row r="462" spans="1:15" ht="15">
      <c r="A462" s="221"/>
      <c r="B462" s="221"/>
      <c r="C462" s="221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</row>
    <row r="463" spans="1:15" ht="15">
      <c r="A463" s="221"/>
      <c r="B463" s="221"/>
      <c r="C463" s="221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</row>
    <row r="464" spans="1:15" ht="15">
      <c r="A464" s="221"/>
      <c r="B464" s="221"/>
      <c r="C464" s="221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</row>
    <row r="465" spans="1:15" ht="15">
      <c r="A465" s="221"/>
      <c r="B465" s="221"/>
      <c r="C465" s="221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</row>
    <row r="466" spans="1:15" ht="15">
      <c r="A466" s="221"/>
      <c r="B466" s="221"/>
      <c r="C466" s="221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</row>
    <row r="467" spans="1:15" ht="15">
      <c r="A467" s="221"/>
      <c r="B467" s="221"/>
      <c r="C467" s="221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</row>
    <row r="468" spans="1:15" ht="15">
      <c r="A468" s="221"/>
      <c r="B468" s="221"/>
      <c r="C468" s="221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</row>
    <row r="469" spans="1:15" ht="15">
      <c r="A469" s="221"/>
      <c r="B469" s="221"/>
      <c r="C469" s="221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</row>
    <row r="470" spans="1:15" ht="15">
      <c r="A470" s="221"/>
      <c r="B470" s="221"/>
      <c r="C470" s="221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</row>
    <row r="471" spans="1:15" ht="15">
      <c r="A471" s="221"/>
      <c r="B471" s="221"/>
      <c r="C471" s="221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</row>
    <row r="472" spans="1:15" ht="15">
      <c r="A472" s="221"/>
      <c r="B472" s="221"/>
      <c r="C472" s="221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</row>
    <row r="473" spans="1:15" ht="15">
      <c r="A473" s="221"/>
      <c r="B473" s="221"/>
      <c r="C473" s="221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</row>
    <row r="474" spans="1:15" ht="15">
      <c r="A474" s="221"/>
      <c r="B474" s="221"/>
      <c r="C474" s="221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</row>
    <row r="475" spans="1:15" ht="15">
      <c r="A475" s="221"/>
      <c r="B475" s="221"/>
      <c r="C475" s="221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</row>
    <row r="476" spans="1:15" ht="15">
      <c r="A476" s="221"/>
      <c r="B476" s="221"/>
      <c r="C476" s="221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</row>
    <row r="477" spans="1:15" ht="15">
      <c r="A477" s="221"/>
      <c r="B477" s="221"/>
      <c r="C477" s="221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</row>
    <row r="478" spans="1:15" ht="15">
      <c r="A478" s="221"/>
      <c r="B478" s="221"/>
      <c r="C478" s="221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</row>
    <row r="479" spans="1:15" ht="15">
      <c r="A479" s="221"/>
      <c r="B479" s="221"/>
      <c r="C479" s="221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</row>
    <row r="480" spans="1:15" ht="15">
      <c r="A480" s="221"/>
      <c r="B480" s="221"/>
      <c r="C480" s="221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</row>
    <row r="481" spans="1:15" ht="15">
      <c r="A481" s="221"/>
      <c r="B481" s="221"/>
      <c r="C481" s="221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</row>
    <row r="482" spans="1:15" ht="15">
      <c r="A482" s="221"/>
      <c r="B482" s="221"/>
      <c r="C482" s="221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</row>
    <row r="483" spans="1:15" ht="15">
      <c r="A483" s="221"/>
      <c r="B483" s="221"/>
      <c r="C483" s="221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</row>
    <row r="484" spans="1:15" ht="15">
      <c r="A484" s="221"/>
      <c r="B484" s="221"/>
      <c r="C484" s="221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</row>
    <row r="485" spans="1:15" ht="15">
      <c r="A485" s="221"/>
      <c r="B485" s="221"/>
      <c r="C485" s="221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</row>
    <row r="486" spans="1:15" ht="15">
      <c r="A486" s="221"/>
      <c r="B486" s="221"/>
      <c r="C486" s="221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</row>
    <row r="487" spans="1:15" ht="15">
      <c r="A487" s="221"/>
      <c r="B487" s="221"/>
      <c r="C487" s="221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</row>
    <row r="488" spans="1:15" ht="15">
      <c r="A488" s="221"/>
      <c r="B488" s="221"/>
      <c r="C488" s="221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</row>
    <row r="489" spans="1:15" ht="15">
      <c r="A489" s="221"/>
      <c r="B489" s="221"/>
      <c r="C489" s="221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</row>
    <row r="490" spans="1:15" ht="15">
      <c r="A490" s="221"/>
      <c r="B490" s="221"/>
      <c r="C490" s="221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</row>
    <row r="491" spans="1:15" ht="15">
      <c r="A491" s="221"/>
      <c r="B491" s="221"/>
      <c r="C491" s="221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</row>
    <row r="492" spans="1:15" ht="15">
      <c r="A492" s="221"/>
      <c r="B492" s="221"/>
      <c r="C492" s="221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</row>
  </sheetData>
  <sheetProtection/>
  <mergeCells count="269">
    <mergeCell ref="G370:O370"/>
    <mergeCell ref="G364:O364"/>
    <mergeCell ref="B365:B366"/>
    <mergeCell ref="A368:C368"/>
    <mergeCell ref="D385:F385"/>
    <mergeCell ref="G385:I385"/>
    <mergeCell ref="J385:L385"/>
    <mergeCell ref="C365:C366"/>
    <mergeCell ref="D365:F365"/>
    <mergeCell ref="G365:I365"/>
    <mergeCell ref="J365:L365"/>
    <mergeCell ref="A421:F421"/>
    <mergeCell ref="A414:F414"/>
    <mergeCell ref="A418:C418"/>
    <mergeCell ref="D415:F415"/>
    <mergeCell ref="M385:O385"/>
    <mergeCell ref="J371:L371"/>
    <mergeCell ref="M371:O371"/>
    <mergeCell ref="D378:F378"/>
    <mergeCell ref="B378:B379"/>
    <mergeCell ref="C400:C401"/>
    <mergeCell ref="C136:C137"/>
    <mergeCell ref="B102:B103"/>
    <mergeCell ref="C102:C103"/>
    <mergeCell ref="B186:B187"/>
    <mergeCell ref="C186:C187"/>
    <mergeCell ref="B205:B206"/>
    <mergeCell ref="C205:C206"/>
    <mergeCell ref="A182:C182"/>
    <mergeCell ref="A183:C183"/>
    <mergeCell ref="A204:F204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A10:O10"/>
    <mergeCell ref="A11:F11"/>
    <mergeCell ref="G11:O11"/>
    <mergeCell ref="G8:H8"/>
    <mergeCell ref="I8:J8"/>
    <mergeCell ref="K8:L8"/>
    <mergeCell ref="M8:N8"/>
    <mergeCell ref="D8:E8"/>
    <mergeCell ref="D12:F12"/>
    <mergeCell ref="G12:I12"/>
    <mergeCell ref="G70:O70"/>
    <mergeCell ref="A32:C32"/>
    <mergeCell ref="A54:C54"/>
    <mergeCell ref="A58:C58"/>
    <mergeCell ref="A66:C66"/>
    <mergeCell ref="A67:C67"/>
    <mergeCell ref="A70:F70"/>
    <mergeCell ref="J12:L12"/>
    <mergeCell ref="G101:O101"/>
    <mergeCell ref="D136:F136"/>
    <mergeCell ref="J136:L136"/>
    <mergeCell ref="G136:I136"/>
    <mergeCell ref="M12:O12"/>
    <mergeCell ref="J71:L71"/>
    <mergeCell ref="M71:O71"/>
    <mergeCell ref="D71:F71"/>
    <mergeCell ref="G71:I71"/>
    <mergeCell ref="M102:O102"/>
    <mergeCell ref="M136:O136"/>
    <mergeCell ref="D102:F102"/>
    <mergeCell ref="G102:I102"/>
    <mergeCell ref="J102:L102"/>
    <mergeCell ref="A135:F135"/>
    <mergeCell ref="G135:O135"/>
    <mergeCell ref="A112:C112"/>
    <mergeCell ref="A132:C132"/>
    <mergeCell ref="A133:C133"/>
    <mergeCell ref="B136:B137"/>
    <mergeCell ref="C236:C237"/>
    <mergeCell ref="G185:O185"/>
    <mergeCell ref="A185:F185"/>
    <mergeCell ref="J186:L186"/>
    <mergeCell ref="M186:O186"/>
    <mergeCell ref="A192:C192"/>
    <mergeCell ref="A196:C196"/>
    <mergeCell ref="G186:I186"/>
    <mergeCell ref="D186:F186"/>
    <mergeCell ref="D236:F236"/>
    <mergeCell ref="C247:C248"/>
    <mergeCell ref="D205:F205"/>
    <mergeCell ref="G205:I205"/>
    <mergeCell ref="J205:L205"/>
    <mergeCell ref="M205:O205"/>
    <mergeCell ref="A231:C231"/>
    <mergeCell ref="G236:I236"/>
    <mergeCell ref="J236:L236"/>
    <mergeCell ref="M236:O236"/>
    <mergeCell ref="B236:B237"/>
    <mergeCell ref="A310:C310"/>
    <mergeCell ref="A201:C201"/>
    <mergeCell ref="G204:O204"/>
    <mergeCell ref="G235:O235"/>
    <mergeCell ref="G246:O246"/>
    <mergeCell ref="D247:F247"/>
    <mergeCell ref="G247:I247"/>
    <mergeCell ref="J247:L247"/>
    <mergeCell ref="M247:O247"/>
    <mergeCell ref="B247:B248"/>
    <mergeCell ref="G261:O261"/>
    <mergeCell ref="D262:F262"/>
    <mergeCell ref="G262:I262"/>
    <mergeCell ref="J262:L262"/>
    <mergeCell ref="M262:O262"/>
    <mergeCell ref="B262:B263"/>
    <mergeCell ref="C262:C263"/>
    <mergeCell ref="B392:B393"/>
    <mergeCell ref="C392:C393"/>
    <mergeCell ref="B400:B401"/>
    <mergeCell ref="A343:C343"/>
    <mergeCell ref="D334:F334"/>
    <mergeCell ref="G333:O333"/>
    <mergeCell ref="G354:I354"/>
    <mergeCell ref="J354:L354"/>
    <mergeCell ref="M354:O354"/>
    <mergeCell ref="A364:F364"/>
    <mergeCell ref="M422:O422"/>
    <mergeCell ref="J378:L378"/>
    <mergeCell ref="G391:O391"/>
    <mergeCell ref="J415:L415"/>
    <mergeCell ref="M415:O415"/>
    <mergeCell ref="G392:I392"/>
    <mergeCell ref="J392:L392"/>
    <mergeCell ref="M392:O392"/>
    <mergeCell ref="G384:O384"/>
    <mergeCell ref="C415:C416"/>
    <mergeCell ref="G399:O399"/>
    <mergeCell ref="G400:I400"/>
    <mergeCell ref="J400:L400"/>
    <mergeCell ref="M400:O400"/>
    <mergeCell ref="M378:O378"/>
    <mergeCell ref="D392:F392"/>
    <mergeCell ref="A403:C403"/>
    <mergeCell ref="A388:C388"/>
    <mergeCell ref="A384:F384"/>
    <mergeCell ref="A427:C427"/>
    <mergeCell ref="G415:I415"/>
    <mergeCell ref="D422:F422"/>
    <mergeCell ref="G422:I422"/>
    <mergeCell ref="J422:L422"/>
    <mergeCell ref="A425:C425"/>
    <mergeCell ref="B415:B416"/>
    <mergeCell ref="C422:C423"/>
    <mergeCell ref="G421:O421"/>
    <mergeCell ref="B422:B423"/>
    <mergeCell ref="A286:C286"/>
    <mergeCell ref="G347:O347"/>
    <mergeCell ref="B348:B349"/>
    <mergeCell ref="C348:C349"/>
    <mergeCell ref="M365:O365"/>
    <mergeCell ref="G334:I334"/>
    <mergeCell ref="J334:L334"/>
    <mergeCell ref="M334:O334"/>
    <mergeCell ref="A360:C360"/>
    <mergeCell ref="G353:O353"/>
    <mergeCell ref="A101:F101"/>
    <mergeCell ref="A391:F391"/>
    <mergeCell ref="A381:C381"/>
    <mergeCell ref="A258:C258"/>
    <mergeCell ref="A363:O363"/>
    <mergeCell ref="G377:O377"/>
    <mergeCell ref="G280:O280"/>
    <mergeCell ref="G281:I281"/>
    <mergeCell ref="M281:O281"/>
    <mergeCell ref="J281:L281"/>
    <mergeCell ref="D281:F281"/>
    <mergeCell ref="G295:O295"/>
    <mergeCell ref="D296:F296"/>
    <mergeCell ref="G296:I296"/>
    <mergeCell ref="C281:C282"/>
    <mergeCell ref="A295:F295"/>
    <mergeCell ref="M296:O296"/>
    <mergeCell ref="J296:L296"/>
    <mergeCell ref="B296:B297"/>
    <mergeCell ref="C296:C297"/>
    <mergeCell ref="A338:C338"/>
    <mergeCell ref="D371:F371"/>
    <mergeCell ref="B371:B372"/>
    <mergeCell ref="C371:C372"/>
    <mergeCell ref="C354:C355"/>
    <mergeCell ref="D354:F354"/>
    <mergeCell ref="A370:F370"/>
    <mergeCell ref="B354:B355"/>
    <mergeCell ref="D348:F348"/>
    <mergeCell ref="A357:C357"/>
    <mergeCell ref="A235:F235"/>
    <mergeCell ref="A215:C215"/>
    <mergeCell ref="A200:C200"/>
    <mergeCell ref="A433:C433"/>
    <mergeCell ref="A431:C431"/>
    <mergeCell ref="A326:C326"/>
    <mergeCell ref="B281:B282"/>
    <mergeCell ref="C378:C379"/>
    <mergeCell ref="A333:F333"/>
    <mergeCell ref="A374:C374"/>
    <mergeCell ref="A77:C77"/>
    <mergeCell ref="A127:C127"/>
    <mergeCell ref="A116:C116"/>
    <mergeCell ref="A97:C97"/>
    <mergeCell ref="A98:C98"/>
    <mergeCell ref="A253:C253"/>
    <mergeCell ref="A226:C226"/>
    <mergeCell ref="A232:C232"/>
    <mergeCell ref="A160:C160"/>
    <mergeCell ref="A174:C174"/>
    <mergeCell ref="A277:C277"/>
    <mergeCell ref="A280:F280"/>
    <mergeCell ref="A311:C311"/>
    <mergeCell ref="A347:F347"/>
    <mergeCell ref="A91:C91"/>
    <mergeCell ref="A306:C306"/>
    <mergeCell ref="A330:C330"/>
    <mergeCell ref="A318:C318"/>
    <mergeCell ref="A257:C257"/>
    <mergeCell ref="A261:F261"/>
    <mergeCell ref="A243:C243"/>
    <mergeCell ref="A219:C219"/>
    <mergeCell ref="A246:F246"/>
    <mergeCell ref="G348:I348"/>
    <mergeCell ref="J348:L348"/>
    <mergeCell ref="M348:O348"/>
    <mergeCell ref="A351:C351"/>
    <mergeCell ref="C408:C409"/>
    <mergeCell ref="G371:I371"/>
    <mergeCell ref="A399:F399"/>
    <mergeCell ref="D400:F400"/>
    <mergeCell ref="A435:C435"/>
    <mergeCell ref="G378:I378"/>
    <mergeCell ref="G414:O414"/>
    <mergeCell ref="A397:C397"/>
    <mergeCell ref="A377:F377"/>
    <mergeCell ref="A411:C411"/>
    <mergeCell ref="D444:J444"/>
    <mergeCell ref="A353:F353"/>
    <mergeCell ref="B385:B386"/>
    <mergeCell ref="C385:C386"/>
    <mergeCell ref="A314:F314"/>
    <mergeCell ref="G314:O314"/>
    <mergeCell ref="D315:F315"/>
    <mergeCell ref="G315:I315"/>
    <mergeCell ref="J315:L315"/>
    <mergeCell ref="M315:O315"/>
    <mergeCell ref="A321:F321"/>
    <mergeCell ref="G321:O321"/>
    <mergeCell ref="D322:F322"/>
    <mergeCell ref="G322:I322"/>
    <mergeCell ref="J322:L322"/>
    <mergeCell ref="M322:O322"/>
    <mergeCell ref="B315:B316"/>
    <mergeCell ref="B322:B323"/>
    <mergeCell ref="B334:B335"/>
    <mergeCell ref="A331:C331"/>
    <mergeCell ref="A344:C344"/>
    <mergeCell ref="A407:F407"/>
    <mergeCell ref="G407:O407"/>
    <mergeCell ref="D408:F408"/>
    <mergeCell ref="G408:I408"/>
    <mergeCell ref="J408:L408"/>
    <mergeCell ref="M408:O408"/>
    <mergeCell ref="B408:B409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6"/>
  <sheetViews>
    <sheetView zoomScalePageLayoutView="0" workbookViewId="0" topLeftCell="A244">
      <selection activeCell="D254" sqref="D254"/>
    </sheetView>
  </sheetViews>
  <sheetFormatPr defaultColWidth="11.421875" defaultRowHeight="12.75"/>
  <cols>
    <col min="1" max="1" width="35.7109375" style="206" customWidth="1"/>
    <col min="2" max="2" width="40.8515625" style="86" customWidth="1"/>
    <col min="3" max="3" width="12.00390625" style="86" customWidth="1"/>
    <col min="4" max="12" width="6.00390625" style="86" customWidth="1"/>
    <col min="13" max="15" width="6.28125" style="86" customWidth="1"/>
    <col min="16" max="52" width="11.421875" style="85" customWidth="1"/>
    <col min="53" max="16384" width="11.421875" style="86" customWidth="1"/>
  </cols>
  <sheetData>
    <row r="1" spans="1:15" ht="18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ht="15">
      <c r="A2" s="169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0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654" t="s">
        <v>208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8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8">
      <c r="A6" s="645" t="s">
        <v>263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</row>
    <row r="7" spans="1:15" ht="18.75" thickBot="1">
      <c r="A7" s="645" t="s">
        <v>150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</row>
    <row r="8" spans="1:15" ht="13.5" thickBot="1">
      <c r="A8" s="600" t="s">
        <v>5</v>
      </c>
      <c r="B8" s="600"/>
      <c r="C8" s="600"/>
      <c r="D8" s="600"/>
      <c r="E8" s="600"/>
      <c r="F8" s="600"/>
      <c r="G8" s="598" t="s">
        <v>6</v>
      </c>
      <c r="H8" s="598"/>
      <c r="I8" s="598"/>
      <c r="J8" s="598"/>
      <c r="K8" s="598"/>
      <c r="L8" s="598"/>
      <c r="M8" s="598"/>
      <c r="N8" s="598"/>
      <c r="O8" s="598"/>
    </row>
    <row r="9" spans="1:15" ht="13.5" thickBot="1">
      <c r="A9" s="35" t="s">
        <v>7</v>
      </c>
      <c r="B9" s="62" t="s">
        <v>40</v>
      </c>
      <c r="C9" s="35" t="s">
        <v>9</v>
      </c>
      <c r="D9" s="599" t="s">
        <v>10</v>
      </c>
      <c r="E9" s="599"/>
      <c r="F9" s="599"/>
      <c r="G9" s="599" t="s">
        <v>11</v>
      </c>
      <c r="H9" s="599"/>
      <c r="I9" s="599"/>
      <c r="J9" s="599" t="s">
        <v>12</v>
      </c>
      <c r="K9" s="599"/>
      <c r="L9" s="599"/>
      <c r="M9" s="599" t="s">
        <v>13</v>
      </c>
      <c r="N9" s="599"/>
      <c r="O9" s="599"/>
    </row>
    <row r="10" spans="1:15" ht="13.5" thickBot="1">
      <c r="A10" s="35" t="s">
        <v>14</v>
      </c>
      <c r="B10" s="33"/>
      <c r="C10" s="33"/>
      <c r="D10" s="47" t="s">
        <v>15</v>
      </c>
      <c r="E10" s="47" t="s">
        <v>16</v>
      </c>
      <c r="F10" s="164" t="s">
        <v>17</v>
      </c>
      <c r="G10" s="47" t="s">
        <v>15</v>
      </c>
      <c r="H10" s="47" t="s">
        <v>16</v>
      </c>
      <c r="I10" s="47" t="s">
        <v>17</v>
      </c>
      <c r="J10" s="47" t="s">
        <v>15</v>
      </c>
      <c r="K10" s="47" t="s">
        <v>16</v>
      </c>
      <c r="L10" s="47" t="s">
        <v>17</v>
      </c>
      <c r="M10" s="34" t="s">
        <v>15</v>
      </c>
      <c r="N10" s="34" t="s">
        <v>16</v>
      </c>
      <c r="O10" s="34" t="s">
        <v>17</v>
      </c>
    </row>
    <row r="11" spans="1:52" s="285" customFormat="1" ht="12.75">
      <c r="A11" s="275" t="s">
        <v>197</v>
      </c>
      <c r="B11" s="276" t="s">
        <v>19</v>
      </c>
      <c r="C11" s="277" t="s">
        <v>20</v>
      </c>
      <c r="D11" s="71">
        <v>0</v>
      </c>
      <c r="E11" s="407">
        <v>0</v>
      </c>
      <c r="F11" s="177">
        <f>D11+E11</f>
        <v>0</v>
      </c>
      <c r="G11" s="278">
        <v>0</v>
      </c>
      <c r="H11" s="280">
        <v>0</v>
      </c>
      <c r="I11" s="279">
        <f>G11+H11</f>
        <v>0</v>
      </c>
      <c r="J11" s="278">
        <v>251</v>
      </c>
      <c r="K11" s="280">
        <v>286</v>
      </c>
      <c r="L11" s="279">
        <f>J11+K11</f>
        <v>537</v>
      </c>
      <c r="M11" s="281">
        <f>SUM(G11,J11)</f>
        <v>251</v>
      </c>
      <c r="N11" s="282">
        <f>SUM(H11,K11)</f>
        <v>286</v>
      </c>
      <c r="O11" s="283">
        <f>M11+N11</f>
        <v>537</v>
      </c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</row>
    <row r="12" spans="1:52" s="285" customFormat="1" ht="12.75">
      <c r="A12" s="275" t="s">
        <v>190</v>
      </c>
      <c r="B12" s="276" t="s">
        <v>19</v>
      </c>
      <c r="C12" s="291" t="s">
        <v>20</v>
      </c>
      <c r="D12" s="179">
        <v>66</v>
      </c>
      <c r="E12" s="180">
        <v>72</v>
      </c>
      <c r="F12" s="122">
        <f aca="true" t="shared" si="0" ref="F12:F28">D12+E12</f>
        <v>138</v>
      </c>
      <c r="G12" s="286">
        <v>65</v>
      </c>
      <c r="H12" s="282">
        <v>55</v>
      </c>
      <c r="I12" s="287">
        <f aca="true" t="shared" si="1" ref="I12:I28">G12+H12</f>
        <v>120</v>
      </c>
      <c r="J12" s="286">
        <v>196</v>
      </c>
      <c r="K12" s="282">
        <v>174</v>
      </c>
      <c r="L12" s="287">
        <f aca="true" t="shared" si="2" ref="L12:L28">J12+K12</f>
        <v>370</v>
      </c>
      <c r="M12" s="281">
        <f aca="true" t="shared" si="3" ref="M12:N28">SUM(G12,J12)</f>
        <v>261</v>
      </c>
      <c r="N12" s="282">
        <f t="shared" si="3"/>
        <v>229</v>
      </c>
      <c r="O12" s="283">
        <f aca="true" t="shared" si="4" ref="O12:O28">M12+N12</f>
        <v>490</v>
      </c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</row>
    <row r="13" spans="1:52" s="285" customFormat="1" ht="12.75">
      <c r="A13" s="288" t="s">
        <v>200</v>
      </c>
      <c r="B13" s="289" t="s">
        <v>19</v>
      </c>
      <c r="C13" s="290" t="s">
        <v>20</v>
      </c>
      <c r="D13" s="179">
        <v>0</v>
      </c>
      <c r="E13" s="180">
        <v>0</v>
      </c>
      <c r="F13" s="122">
        <f t="shared" si="0"/>
        <v>0</v>
      </c>
      <c r="G13" s="286">
        <v>0</v>
      </c>
      <c r="H13" s="282">
        <v>0</v>
      </c>
      <c r="I13" s="287">
        <f t="shared" si="1"/>
        <v>0</v>
      </c>
      <c r="J13" s="286">
        <v>286</v>
      </c>
      <c r="K13" s="282">
        <v>275</v>
      </c>
      <c r="L13" s="287">
        <f t="shared" si="2"/>
        <v>561</v>
      </c>
      <c r="M13" s="281">
        <f t="shared" si="3"/>
        <v>286</v>
      </c>
      <c r="N13" s="282">
        <f t="shared" si="3"/>
        <v>275</v>
      </c>
      <c r="O13" s="283">
        <f t="shared" si="4"/>
        <v>561</v>
      </c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</row>
    <row r="14" spans="1:52" s="285" customFormat="1" ht="12.75">
      <c r="A14" s="288" t="s">
        <v>191</v>
      </c>
      <c r="B14" s="289" t="s">
        <v>19</v>
      </c>
      <c r="C14" s="290" t="s">
        <v>20</v>
      </c>
      <c r="D14" s="179">
        <v>66</v>
      </c>
      <c r="E14" s="180">
        <v>84</v>
      </c>
      <c r="F14" s="122">
        <f t="shared" si="0"/>
        <v>150</v>
      </c>
      <c r="G14" s="286">
        <v>80</v>
      </c>
      <c r="H14" s="282">
        <v>63</v>
      </c>
      <c r="I14" s="287">
        <f t="shared" si="1"/>
        <v>143</v>
      </c>
      <c r="J14" s="286">
        <v>209</v>
      </c>
      <c r="K14" s="282">
        <v>182</v>
      </c>
      <c r="L14" s="287">
        <f t="shared" si="2"/>
        <v>391</v>
      </c>
      <c r="M14" s="281">
        <f t="shared" si="3"/>
        <v>289</v>
      </c>
      <c r="N14" s="282">
        <f t="shared" si="3"/>
        <v>245</v>
      </c>
      <c r="O14" s="283">
        <f t="shared" si="4"/>
        <v>534</v>
      </c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</row>
    <row r="15" spans="1:52" s="285" customFormat="1" ht="12.75">
      <c r="A15" s="288" t="s">
        <v>201</v>
      </c>
      <c r="B15" s="289" t="s">
        <v>19</v>
      </c>
      <c r="C15" s="290" t="s">
        <v>20</v>
      </c>
      <c r="D15" s="179">
        <v>0</v>
      </c>
      <c r="E15" s="180">
        <v>0</v>
      </c>
      <c r="F15" s="122">
        <f t="shared" si="0"/>
        <v>0</v>
      </c>
      <c r="G15" s="286">
        <v>0</v>
      </c>
      <c r="H15" s="282">
        <v>0</v>
      </c>
      <c r="I15" s="287">
        <f t="shared" si="1"/>
        <v>0</v>
      </c>
      <c r="J15" s="286">
        <v>53</v>
      </c>
      <c r="K15" s="282">
        <v>97</v>
      </c>
      <c r="L15" s="287">
        <f t="shared" si="2"/>
        <v>150</v>
      </c>
      <c r="M15" s="281">
        <f t="shared" si="3"/>
        <v>53</v>
      </c>
      <c r="N15" s="282">
        <f t="shared" si="3"/>
        <v>97</v>
      </c>
      <c r="O15" s="283">
        <f t="shared" si="4"/>
        <v>150</v>
      </c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</row>
    <row r="16" spans="1:52" s="285" customFormat="1" ht="12.75">
      <c r="A16" s="288" t="s">
        <v>22</v>
      </c>
      <c r="B16" s="289" t="s">
        <v>19</v>
      </c>
      <c r="C16" s="290" t="s">
        <v>20</v>
      </c>
      <c r="D16" s="179">
        <v>65</v>
      </c>
      <c r="E16" s="180">
        <v>29</v>
      </c>
      <c r="F16" s="122">
        <f t="shared" si="0"/>
        <v>94</v>
      </c>
      <c r="G16" s="286">
        <v>26</v>
      </c>
      <c r="H16" s="282">
        <v>62</v>
      </c>
      <c r="I16" s="287">
        <f t="shared" si="1"/>
        <v>88</v>
      </c>
      <c r="J16" s="286">
        <v>178</v>
      </c>
      <c r="K16" s="282">
        <v>336</v>
      </c>
      <c r="L16" s="287">
        <f t="shared" si="2"/>
        <v>514</v>
      </c>
      <c r="M16" s="281">
        <f t="shared" si="3"/>
        <v>204</v>
      </c>
      <c r="N16" s="282">
        <f t="shared" si="3"/>
        <v>398</v>
      </c>
      <c r="O16" s="283">
        <f t="shared" si="4"/>
        <v>602</v>
      </c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</row>
    <row r="17" spans="1:52" s="285" customFormat="1" ht="12.75">
      <c r="A17" s="502" t="s">
        <v>182</v>
      </c>
      <c r="B17" s="289" t="s">
        <v>19</v>
      </c>
      <c r="C17" s="290" t="s">
        <v>20</v>
      </c>
      <c r="D17" s="179">
        <v>4</v>
      </c>
      <c r="E17" s="180">
        <v>16</v>
      </c>
      <c r="F17" s="122">
        <f t="shared" si="0"/>
        <v>20</v>
      </c>
      <c r="G17" s="286">
        <v>16</v>
      </c>
      <c r="H17" s="282">
        <v>4</v>
      </c>
      <c r="I17" s="287">
        <f t="shared" si="1"/>
        <v>20</v>
      </c>
      <c r="J17" s="286">
        <v>125</v>
      </c>
      <c r="K17" s="282">
        <v>18</v>
      </c>
      <c r="L17" s="287">
        <f t="shared" si="2"/>
        <v>143</v>
      </c>
      <c r="M17" s="281">
        <f t="shared" si="3"/>
        <v>141</v>
      </c>
      <c r="N17" s="282">
        <f t="shared" si="3"/>
        <v>22</v>
      </c>
      <c r="O17" s="283">
        <f t="shared" si="4"/>
        <v>163</v>
      </c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</row>
    <row r="18" spans="1:52" s="285" customFormat="1" ht="12.75">
      <c r="A18" s="288" t="s">
        <v>23</v>
      </c>
      <c r="B18" s="289" t="s">
        <v>19</v>
      </c>
      <c r="C18" s="290" t="s">
        <v>20</v>
      </c>
      <c r="D18" s="179">
        <v>3</v>
      </c>
      <c r="E18" s="180">
        <v>23</v>
      </c>
      <c r="F18" s="122">
        <f t="shared" si="0"/>
        <v>26</v>
      </c>
      <c r="G18" s="286">
        <v>22</v>
      </c>
      <c r="H18" s="282">
        <v>3</v>
      </c>
      <c r="I18" s="287">
        <f t="shared" si="1"/>
        <v>25</v>
      </c>
      <c r="J18" s="286">
        <v>264</v>
      </c>
      <c r="K18" s="282">
        <v>65</v>
      </c>
      <c r="L18" s="287">
        <f t="shared" si="2"/>
        <v>329</v>
      </c>
      <c r="M18" s="281">
        <f t="shared" si="3"/>
        <v>286</v>
      </c>
      <c r="N18" s="282">
        <f t="shared" si="3"/>
        <v>68</v>
      </c>
      <c r="O18" s="283">
        <f t="shared" si="4"/>
        <v>354</v>
      </c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</row>
    <row r="19" spans="1:52" s="285" customFormat="1" ht="12.75">
      <c r="A19" s="288" t="s">
        <v>24</v>
      </c>
      <c r="B19" s="289" t="s">
        <v>153</v>
      </c>
      <c r="C19" s="290" t="s">
        <v>20</v>
      </c>
      <c r="D19" s="179">
        <v>13</v>
      </c>
      <c r="E19" s="180">
        <v>10</v>
      </c>
      <c r="F19" s="122">
        <f t="shared" si="0"/>
        <v>23</v>
      </c>
      <c r="G19" s="286">
        <v>8</v>
      </c>
      <c r="H19" s="282">
        <v>13</v>
      </c>
      <c r="I19" s="287">
        <f t="shared" si="1"/>
        <v>21</v>
      </c>
      <c r="J19" s="286">
        <v>74</v>
      </c>
      <c r="K19" s="282">
        <v>128</v>
      </c>
      <c r="L19" s="287">
        <f t="shared" si="2"/>
        <v>202</v>
      </c>
      <c r="M19" s="281">
        <f t="shared" si="3"/>
        <v>82</v>
      </c>
      <c r="N19" s="282">
        <f t="shared" si="3"/>
        <v>141</v>
      </c>
      <c r="O19" s="283">
        <f t="shared" si="4"/>
        <v>223</v>
      </c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</row>
    <row r="20" spans="1:52" s="285" customFormat="1" ht="12.75">
      <c r="A20" s="288" t="s">
        <v>202</v>
      </c>
      <c r="B20" s="289" t="s">
        <v>25</v>
      </c>
      <c r="C20" s="290" t="s">
        <v>20</v>
      </c>
      <c r="D20" s="179">
        <v>0</v>
      </c>
      <c r="E20" s="180">
        <v>0</v>
      </c>
      <c r="F20" s="122">
        <f t="shared" si="0"/>
        <v>0</v>
      </c>
      <c r="G20" s="286">
        <v>0</v>
      </c>
      <c r="H20" s="282">
        <v>0</v>
      </c>
      <c r="I20" s="287">
        <f t="shared" si="1"/>
        <v>0</v>
      </c>
      <c r="J20" s="286">
        <v>444</v>
      </c>
      <c r="K20" s="282">
        <v>106</v>
      </c>
      <c r="L20" s="287">
        <f t="shared" si="2"/>
        <v>550</v>
      </c>
      <c r="M20" s="281">
        <f t="shared" si="3"/>
        <v>444</v>
      </c>
      <c r="N20" s="282">
        <f t="shared" si="3"/>
        <v>106</v>
      </c>
      <c r="O20" s="283">
        <f t="shared" si="4"/>
        <v>550</v>
      </c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</row>
    <row r="21" spans="1:52" s="285" customFormat="1" ht="12.75">
      <c r="A21" s="288" t="s">
        <v>26</v>
      </c>
      <c r="B21" s="289" t="s">
        <v>25</v>
      </c>
      <c r="C21" s="290" t="s">
        <v>20</v>
      </c>
      <c r="D21" s="179">
        <v>34</v>
      </c>
      <c r="E21" s="180">
        <v>132</v>
      </c>
      <c r="F21" s="122">
        <f t="shared" si="0"/>
        <v>166</v>
      </c>
      <c r="G21" s="286">
        <v>123</v>
      </c>
      <c r="H21" s="282">
        <v>33</v>
      </c>
      <c r="I21" s="287">
        <f t="shared" si="1"/>
        <v>156</v>
      </c>
      <c r="J21" s="286">
        <v>480</v>
      </c>
      <c r="K21" s="282">
        <v>111</v>
      </c>
      <c r="L21" s="287">
        <f t="shared" si="2"/>
        <v>591</v>
      </c>
      <c r="M21" s="281">
        <f t="shared" si="3"/>
        <v>603</v>
      </c>
      <c r="N21" s="282">
        <f t="shared" si="3"/>
        <v>144</v>
      </c>
      <c r="O21" s="283">
        <f t="shared" si="4"/>
        <v>747</v>
      </c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</row>
    <row r="22" spans="1:15" ht="12.75">
      <c r="A22" s="288" t="s">
        <v>27</v>
      </c>
      <c r="B22" s="289" t="s">
        <v>168</v>
      </c>
      <c r="C22" s="290" t="s">
        <v>20</v>
      </c>
      <c r="D22" s="179">
        <v>0</v>
      </c>
      <c r="E22" s="180">
        <v>0</v>
      </c>
      <c r="F22" s="122">
        <f t="shared" si="0"/>
        <v>0</v>
      </c>
      <c r="G22" s="179">
        <v>0</v>
      </c>
      <c r="H22" s="282">
        <v>1</v>
      </c>
      <c r="I22" s="287">
        <f t="shared" si="1"/>
        <v>1</v>
      </c>
      <c r="J22" s="286">
        <v>39</v>
      </c>
      <c r="K22" s="282">
        <v>6</v>
      </c>
      <c r="L22" s="287">
        <f t="shared" si="2"/>
        <v>45</v>
      </c>
      <c r="M22" s="281">
        <f t="shared" si="3"/>
        <v>39</v>
      </c>
      <c r="N22" s="282">
        <f t="shared" si="3"/>
        <v>7</v>
      </c>
      <c r="O22" s="283">
        <f t="shared" si="4"/>
        <v>46</v>
      </c>
    </row>
    <row r="23" spans="1:15" ht="12.75">
      <c r="A23" s="288" t="s">
        <v>28</v>
      </c>
      <c r="B23" s="289" t="s">
        <v>168</v>
      </c>
      <c r="C23" s="290" t="s">
        <v>20</v>
      </c>
      <c r="D23" s="179">
        <v>0</v>
      </c>
      <c r="E23" s="180">
        <v>0</v>
      </c>
      <c r="F23" s="122">
        <f t="shared" si="0"/>
        <v>0</v>
      </c>
      <c r="G23" s="179">
        <v>0</v>
      </c>
      <c r="H23" s="59">
        <v>0</v>
      </c>
      <c r="I23" s="122">
        <f t="shared" si="1"/>
        <v>0</v>
      </c>
      <c r="J23" s="286">
        <v>22</v>
      </c>
      <c r="K23" s="282">
        <v>26</v>
      </c>
      <c r="L23" s="287">
        <f t="shared" si="2"/>
        <v>48</v>
      </c>
      <c r="M23" s="281">
        <f t="shared" si="3"/>
        <v>22</v>
      </c>
      <c r="N23" s="282">
        <f t="shared" si="3"/>
        <v>26</v>
      </c>
      <c r="O23" s="283">
        <f t="shared" si="4"/>
        <v>48</v>
      </c>
    </row>
    <row r="24" spans="1:15" ht="12.75">
      <c r="A24" s="288" t="s">
        <v>203</v>
      </c>
      <c r="B24" s="289" t="s">
        <v>167</v>
      </c>
      <c r="C24" s="290" t="s">
        <v>20</v>
      </c>
      <c r="D24" s="179">
        <v>0</v>
      </c>
      <c r="E24" s="180">
        <v>0</v>
      </c>
      <c r="F24" s="122">
        <f>D24+E24</f>
        <v>0</v>
      </c>
      <c r="G24" s="179">
        <v>0</v>
      </c>
      <c r="H24" s="59">
        <v>0</v>
      </c>
      <c r="I24" s="122">
        <f t="shared" si="1"/>
        <v>0</v>
      </c>
      <c r="J24" s="286">
        <v>1</v>
      </c>
      <c r="K24" s="282">
        <v>0</v>
      </c>
      <c r="L24" s="287">
        <f t="shared" si="2"/>
        <v>1</v>
      </c>
      <c r="M24" s="281">
        <f t="shared" si="3"/>
        <v>1</v>
      </c>
      <c r="N24" s="282">
        <f t="shared" si="3"/>
        <v>0</v>
      </c>
      <c r="O24" s="283">
        <f t="shared" si="4"/>
        <v>1</v>
      </c>
    </row>
    <row r="25" spans="1:15" ht="12.75">
      <c r="A25" s="297" t="s">
        <v>192</v>
      </c>
      <c r="B25" s="289" t="s">
        <v>167</v>
      </c>
      <c r="C25" s="290" t="s">
        <v>20</v>
      </c>
      <c r="D25" s="179">
        <v>0</v>
      </c>
      <c r="E25" s="181">
        <v>0</v>
      </c>
      <c r="F25" s="122">
        <f t="shared" si="0"/>
        <v>0</v>
      </c>
      <c r="G25" s="182">
        <v>0</v>
      </c>
      <c r="H25" s="60">
        <v>0</v>
      </c>
      <c r="I25" s="122">
        <f t="shared" si="1"/>
        <v>0</v>
      </c>
      <c r="J25" s="292">
        <v>10</v>
      </c>
      <c r="K25" s="293">
        <v>7</v>
      </c>
      <c r="L25" s="287">
        <f t="shared" si="2"/>
        <v>17</v>
      </c>
      <c r="M25" s="281">
        <f t="shared" si="3"/>
        <v>10</v>
      </c>
      <c r="N25" s="282">
        <f t="shared" si="3"/>
        <v>7</v>
      </c>
      <c r="O25" s="283">
        <f t="shared" si="4"/>
        <v>17</v>
      </c>
    </row>
    <row r="26" spans="1:15" ht="12.75">
      <c r="A26" s="297" t="s">
        <v>188</v>
      </c>
      <c r="B26" s="298" t="s">
        <v>189</v>
      </c>
      <c r="C26" s="290" t="s">
        <v>20</v>
      </c>
      <c r="D26" s="117">
        <v>0</v>
      </c>
      <c r="E26" s="183">
        <v>0</v>
      </c>
      <c r="F26" s="122">
        <f t="shared" si="0"/>
        <v>0</v>
      </c>
      <c r="G26" s="294">
        <v>3</v>
      </c>
      <c r="H26" s="295">
        <v>0</v>
      </c>
      <c r="I26" s="287">
        <f t="shared" si="1"/>
        <v>3</v>
      </c>
      <c r="J26" s="294">
        <v>37</v>
      </c>
      <c r="K26" s="295">
        <v>14</v>
      </c>
      <c r="L26" s="287">
        <f t="shared" si="2"/>
        <v>51</v>
      </c>
      <c r="M26" s="281">
        <f t="shared" si="3"/>
        <v>40</v>
      </c>
      <c r="N26" s="282">
        <f t="shared" si="3"/>
        <v>14</v>
      </c>
      <c r="O26" s="283">
        <f t="shared" si="4"/>
        <v>54</v>
      </c>
    </row>
    <row r="27" spans="1:15" ht="13.5" customHeight="1">
      <c r="A27" s="297" t="s">
        <v>137</v>
      </c>
      <c r="B27" s="298" t="s">
        <v>149</v>
      </c>
      <c r="C27" s="290" t="s">
        <v>20</v>
      </c>
      <c r="D27" s="117">
        <v>0</v>
      </c>
      <c r="E27" s="183">
        <v>0</v>
      </c>
      <c r="F27" s="122">
        <f t="shared" si="0"/>
        <v>0</v>
      </c>
      <c r="G27" s="119">
        <v>0</v>
      </c>
      <c r="H27" s="120">
        <v>0</v>
      </c>
      <c r="I27" s="122">
        <f t="shared" si="1"/>
        <v>0</v>
      </c>
      <c r="J27" s="294">
        <v>13</v>
      </c>
      <c r="K27" s="295">
        <v>35</v>
      </c>
      <c r="L27" s="287">
        <f t="shared" si="2"/>
        <v>48</v>
      </c>
      <c r="M27" s="281">
        <f t="shared" si="3"/>
        <v>13</v>
      </c>
      <c r="N27" s="282">
        <f t="shared" si="3"/>
        <v>35</v>
      </c>
      <c r="O27" s="283">
        <f t="shared" si="4"/>
        <v>48</v>
      </c>
    </row>
    <row r="28" spans="1:15" ht="15.75" customHeight="1" thickBot="1">
      <c r="A28" s="297" t="s">
        <v>29</v>
      </c>
      <c r="B28" s="298" t="s">
        <v>30</v>
      </c>
      <c r="C28" s="290" t="s">
        <v>20</v>
      </c>
      <c r="D28" s="119">
        <v>95</v>
      </c>
      <c r="E28" s="183">
        <v>101</v>
      </c>
      <c r="F28" s="230">
        <f t="shared" si="0"/>
        <v>196</v>
      </c>
      <c r="G28" s="294">
        <v>95</v>
      </c>
      <c r="H28" s="295">
        <v>92</v>
      </c>
      <c r="I28" s="296">
        <f t="shared" si="1"/>
        <v>187</v>
      </c>
      <c r="J28" s="294">
        <v>585</v>
      </c>
      <c r="K28" s="295">
        <v>350</v>
      </c>
      <c r="L28" s="296">
        <f t="shared" si="2"/>
        <v>935</v>
      </c>
      <c r="M28" s="281">
        <f t="shared" si="3"/>
        <v>680</v>
      </c>
      <c r="N28" s="282">
        <f t="shared" si="3"/>
        <v>442</v>
      </c>
      <c r="O28" s="283">
        <f t="shared" si="4"/>
        <v>1122</v>
      </c>
    </row>
    <row r="29" spans="1:15" ht="13.5" thickBot="1">
      <c r="A29" s="610" t="s">
        <v>31</v>
      </c>
      <c r="B29" s="610"/>
      <c r="C29" s="610"/>
      <c r="D29" s="57">
        <f aca="true" t="shared" si="5" ref="D29:O29">SUM(D11:D28)</f>
        <v>346</v>
      </c>
      <c r="E29" s="57">
        <f t="shared" si="5"/>
        <v>467</v>
      </c>
      <c r="F29" s="57">
        <f t="shared" si="5"/>
        <v>813</v>
      </c>
      <c r="G29" s="57">
        <f t="shared" si="5"/>
        <v>438</v>
      </c>
      <c r="H29" s="57">
        <f t="shared" si="5"/>
        <v>326</v>
      </c>
      <c r="I29" s="57">
        <f t="shared" si="5"/>
        <v>764</v>
      </c>
      <c r="J29" s="57">
        <f>SUM(J11:J28)</f>
        <v>3267</v>
      </c>
      <c r="K29" s="57">
        <f t="shared" si="5"/>
        <v>2216</v>
      </c>
      <c r="L29" s="57">
        <f t="shared" si="5"/>
        <v>5483</v>
      </c>
      <c r="M29" s="57">
        <f t="shared" si="5"/>
        <v>3705</v>
      </c>
      <c r="N29" s="57">
        <f t="shared" si="5"/>
        <v>2542</v>
      </c>
      <c r="O29" s="57">
        <f t="shared" si="5"/>
        <v>6247</v>
      </c>
    </row>
    <row r="30" spans="1:15" ht="13.5" customHeight="1">
      <c r="A30" s="13"/>
      <c r="B30" s="13"/>
      <c r="C30" s="1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9.75" customHeight="1" thickBot="1">
      <c r="A31" s="194"/>
      <c r="B31" s="13"/>
      <c r="C31" s="1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3.5" thickBot="1">
      <c r="A32" s="642" t="s">
        <v>39</v>
      </c>
      <c r="B32" s="643"/>
      <c r="C32" s="643"/>
      <c r="D32" s="643"/>
      <c r="E32" s="643"/>
      <c r="F32" s="644"/>
      <c r="G32" s="641" t="s">
        <v>6</v>
      </c>
      <c r="H32" s="632"/>
      <c r="I32" s="632"/>
      <c r="J32" s="632"/>
      <c r="K32" s="632"/>
      <c r="L32" s="632"/>
      <c r="M32" s="632"/>
      <c r="N32" s="632"/>
      <c r="O32" s="633"/>
    </row>
    <row r="33" spans="1:15" ht="13.5" thickBot="1">
      <c r="A33" s="195" t="s">
        <v>7</v>
      </c>
      <c r="B33" s="62" t="s">
        <v>40</v>
      </c>
      <c r="C33" s="35" t="s">
        <v>9</v>
      </c>
      <c r="D33" s="638" t="s">
        <v>10</v>
      </c>
      <c r="E33" s="639"/>
      <c r="F33" s="640"/>
      <c r="G33" s="638" t="s">
        <v>11</v>
      </c>
      <c r="H33" s="639"/>
      <c r="I33" s="640"/>
      <c r="J33" s="638" t="s">
        <v>12</v>
      </c>
      <c r="K33" s="639"/>
      <c r="L33" s="640"/>
      <c r="M33" s="638" t="s">
        <v>13</v>
      </c>
      <c r="N33" s="639"/>
      <c r="O33" s="640"/>
    </row>
    <row r="34" spans="1:15" ht="13.5" thickBot="1">
      <c r="A34" s="35" t="s">
        <v>14</v>
      </c>
      <c r="B34" s="33"/>
      <c r="C34" s="196"/>
      <c r="D34" s="98" t="s">
        <v>15</v>
      </c>
      <c r="E34" s="34" t="s">
        <v>16</v>
      </c>
      <c r="F34" s="34" t="s">
        <v>17</v>
      </c>
      <c r="G34" s="34" t="s">
        <v>15</v>
      </c>
      <c r="H34" s="34" t="s">
        <v>16</v>
      </c>
      <c r="I34" s="34" t="s">
        <v>17</v>
      </c>
      <c r="J34" s="89" t="s">
        <v>15</v>
      </c>
      <c r="K34" s="34" t="s">
        <v>16</v>
      </c>
      <c r="L34" s="34" t="s">
        <v>17</v>
      </c>
      <c r="M34" s="34" t="s">
        <v>15</v>
      </c>
      <c r="N34" s="34" t="s">
        <v>16</v>
      </c>
      <c r="O34" s="34" t="s">
        <v>17</v>
      </c>
    </row>
    <row r="35" spans="1:52" s="285" customFormat="1" ht="12.75">
      <c r="A35" s="299" t="s">
        <v>135</v>
      </c>
      <c r="B35" s="300" t="s">
        <v>42</v>
      </c>
      <c r="C35" s="301" t="s">
        <v>20</v>
      </c>
      <c r="D35" s="408">
        <v>19</v>
      </c>
      <c r="E35" s="409">
        <v>8</v>
      </c>
      <c r="F35" s="410">
        <f>SUM(D35:E35)</f>
        <v>27</v>
      </c>
      <c r="G35" s="302">
        <v>10</v>
      </c>
      <c r="H35" s="304">
        <v>21</v>
      </c>
      <c r="I35" s="303">
        <f>SUM(G35:H35)</f>
        <v>31</v>
      </c>
      <c r="J35" s="302">
        <v>61</v>
      </c>
      <c r="K35" s="304">
        <v>150</v>
      </c>
      <c r="L35" s="303">
        <f>SUM(J35:K35)</f>
        <v>211</v>
      </c>
      <c r="M35" s="281">
        <f aca="true" t="shared" si="6" ref="M35:N38">SUM(G35,J35)</f>
        <v>71</v>
      </c>
      <c r="N35" s="282">
        <f t="shared" si="6"/>
        <v>171</v>
      </c>
      <c r="O35" s="303">
        <f>SUM(M35:N35)</f>
        <v>242</v>
      </c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</row>
    <row r="36" spans="1:52" s="285" customFormat="1" ht="12.75">
      <c r="A36" s="305" t="s">
        <v>41</v>
      </c>
      <c r="B36" s="306" t="s">
        <v>42</v>
      </c>
      <c r="C36" s="307" t="s">
        <v>20</v>
      </c>
      <c r="D36" s="411">
        <v>60</v>
      </c>
      <c r="E36" s="412">
        <v>71</v>
      </c>
      <c r="F36" s="413">
        <f>SUM(D36:E36)</f>
        <v>131</v>
      </c>
      <c r="G36" s="309">
        <v>70</v>
      </c>
      <c r="H36" s="310">
        <v>65</v>
      </c>
      <c r="I36" s="308">
        <f>SUM(G36:H36)</f>
        <v>135</v>
      </c>
      <c r="J36" s="309">
        <v>472</v>
      </c>
      <c r="K36" s="310">
        <v>529</v>
      </c>
      <c r="L36" s="308">
        <f>SUM(J36:K36)</f>
        <v>1001</v>
      </c>
      <c r="M36" s="281">
        <f t="shared" si="6"/>
        <v>542</v>
      </c>
      <c r="N36" s="282">
        <f t="shared" si="6"/>
        <v>594</v>
      </c>
      <c r="O36" s="308">
        <f>SUM(M36:N36)</f>
        <v>1136</v>
      </c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</row>
    <row r="37" spans="1:52" s="285" customFormat="1" ht="12.75" customHeight="1">
      <c r="A37" s="311" t="s">
        <v>43</v>
      </c>
      <c r="B37" s="312" t="s">
        <v>44</v>
      </c>
      <c r="C37" s="313" t="s">
        <v>20</v>
      </c>
      <c r="D37" s="117">
        <v>44</v>
      </c>
      <c r="E37" s="189">
        <v>48</v>
      </c>
      <c r="F37" s="413">
        <f>SUM(D37:E37)</f>
        <v>92</v>
      </c>
      <c r="G37" s="314">
        <v>48</v>
      </c>
      <c r="H37" s="315">
        <v>42</v>
      </c>
      <c r="I37" s="308">
        <f>SUM(G37:H37)</f>
        <v>90</v>
      </c>
      <c r="J37" s="314">
        <v>378</v>
      </c>
      <c r="K37" s="315">
        <v>227</v>
      </c>
      <c r="L37" s="308">
        <f>SUM(J37:K37)</f>
        <v>605</v>
      </c>
      <c r="M37" s="281">
        <f t="shared" si="6"/>
        <v>426</v>
      </c>
      <c r="N37" s="282">
        <f t="shared" si="6"/>
        <v>269</v>
      </c>
      <c r="O37" s="308">
        <f>SUM(M37:N37)</f>
        <v>695</v>
      </c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</row>
    <row r="38" spans="1:52" s="285" customFormat="1" ht="12.75" customHeight="1" thickBot="1">
      <c r="A38" s="316" t="s">
        <v>43</v>
      </c>
      <c r="B38" s="317" t="s">
        <v>236</v>
      </c>
      <c r="C38" s="318" t="s">
        <v>102</v>
      </c>
      <c r="D38" s="73">
        <v>3</v>
      </c>
      <c r="E38" s="414">
        <v>12</v>
      </c>
      <c r="F38" s="415">
        <f>SUM(D38:E38)</f>
        <v>15</v>
      </c>
      <c r="G38" s="319">
        <v>11</v>
      </c>
      <c r="H38" s="321">
        <v>2</v>
      </c>
      <c r="I38" s="320">
        <f>SUM(G38:H38)</f>
        <v>13</v>
      </c>
      <c r="J38" s="319">
        <v>168</v>
      </c>
      <c r="K38" s="321">
        <v>49</v>
      </c>
      <c r="L38" s="320">
        <f>SUM(J38:K38)</f>
        <v>217</v>
      </c>
      <c r="M38" s="281">
        <f t="shared" si="6"/>
        <v>179</v>
      </c>
      <c r="N38" s="282">
        <f t="shared" si="6"/>
        <v>51</v>
      </c>
      <c r="O38" s="322">
        <f>SUM(M38:N38)</f>
        <v>230</v>
      </c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</row>
    <row r="39" spans="1:15" ht="13.5" thickBot="1">
      <c r="A39" s="610" t="s">
        <v>31</v>
      </c>
      <c r="B39" s="610"/>
      <c r="C39" s="610"/>
      <c r="D39" s="75">
        <f aca="true" t="shared" si="7" ref="D39:O39">SUM(D35:D38)</f>
        <v>126</v>
      </c>
      <c r="E39" s="75">
        <f t="shared" si="7"/>
        <v>139</v>
      </c>
      <c r="F39" s="75">
        <f t="shared" si="7"/>
        <v>265</v>
      </c>
      <c r="G39" s="75">
        <f t="shared" si="7"/>
        <v>139</v>
      </c>
      <c r="H39" s="75">
        <f t="shared" si="7"/>
        <v>130</v>
      </c>
      <c r="I39" s="75">
        <f t="shared" si="7"/>
        <v>269</v>
      </c>
      <c r="J39" s="75">
        <f t="shared" si="7"/>
        <v>1079</v>
      </c>
      <c r="K39" s="75">
        <f>SUM(K35:K38)</f>
        <v>955</v>
      </c>
      <c r="L39" s="75">
        <f t="shared" si="7"/>
        <v>2034</v>
      </c>
      <c r="M39" s="75">
        <f t="shared" si="7"/>
        <v>1218</v>
      </c>
      <c r="N39" s="75">
        <f t="shared" si="7"/>
        <v>1085</v>
      </c>
      <c r="O39" s="75">
        <f t="shared" si="7"/>
        <v>2303</v>
      </c>
    </row>
    <row r="40" spans="1:15" ht="12.75">
      <c r="A40" s="13"/>
      <c r="B40" s="13"/>
      <c r="C40" s="1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ht="11.25" customHeight="1" thickBot="1">
      <c r="A41" s="169"/>
    </row>
    <row r="42" spans="1:15" ht="13.5" thickBot="1">
      <c r="A42" s="600" t="s">
        <v>54</v>
      </c>
      <c r="B42" s="600"/>
      <c r="C42" s="600"/>
      <c r="D42" s="600"/>
      <c r="E42" s="600"/>
      <c r="F42" s="600"/>
      <c r="G42" s="598" t="s">
        <v>6</v>
      </c>
      <c r="H42" s="598"/>
      <c r="I42" s="598"/>
      <c r="J42" s="598"/>
      <c r="K42" s="598"/>
      <c r="L42" s="598"/>
      <c r="M42" s="598"/>
      <c r="N42" s="598"/>
      <c r="O42" s="598"/>
    </row>
    <row r="43" spans="1:15" ht="13.5" thickBot="1">
      <c r="A43" s="35" t="s">
        <v>7</v>
      </c>
      <c r="B43" s="584" t="s">
        <v>40</v>
      </c>
      <c r="C43" s="601" t="s">
        <v>9</v>
      </c>
      <c r="D43" s="599" t="s">
        <v>10</v>
      </c>
      <c r="E43" s="599"/>
      <c r="F43" s="599"/>
      <c r="G43" s="599" t="s">
        <v>11</v>
      </c>
      <c r="H43" s="599"/>
      <c r="I43" s="599"/>
      <c r="J43" s="599" t="s">
        <v>12</v>
      </c>
      <c r="K43" s="599"/>
      <c r="L43" s="599"/>
      <c r="M43" s="599" t="s">
        <v>13</v>
      </c>
      <c r="N43" s="599"/>
      <c r="O43" s="599"/>
    </row>
    <row r="44" spans="1:15" ht="13.5" thickBot="1">
      <c r="A44" s="35" t="s">
        <v>14</v>
      </c>
      <c r="B44" s="585"/>
      <c r="C44" s="629"/>
      <c r="D44" s="34" t="s">
        <v>15</v>
      </c>
      <c r="E44" s="34" t="s">
        <v>16</v>
      </c>
      <c r="F44" s="34" t="s">
        <v>17</v>
      </c>
      <c r="G44" s="34" t="s">
        <v>15</v>
      </c>
      <c r="H44" s="34" t="s">
        <v>16</v>
      </c>
      <c r="I44" s="34" t="s">
        <v>17</v>
      </c>
      <c r="J44" s="34" t="s">
        <v>15</v>
      </c>
      <c r="K44" s="34" t="s">
        <v>16</v>
      </c>
      <c r="L44" s="34" t="s">
        <v>17</v>
      </c>
      <c r="M44" s="34" t="s">
        <v>15</v>
      </c>
      <c r="N44" s="34" t="s">
        <v>16</v>
      </c>
      <c r="O44" s="34" t="s">
        <v>17</v>
      </c>
    </row>
    <row r="45" spans="1:52" s="285" customFormat="1" ht="12.75">
      <c r="A45" s="323" t="s">
        <v>24</v>
      </c>
      <c r="B45" s="324" t="s">
        <v>55</v>
      </c>
      <c r="C45" s="325" t="s">
        <v>56</v>
      </c>
      <c r="D45" s="45">
        <v>18</v>
      </c>
      <c r="E45" s="6">
        <v>10</v>
      </c>
      <c r="F45" s="148">
        <f>SUM(D45:E45)</f>
        <v>28</v>
      </c>
      <c r="G45" s="326">
        <v>12</v>
      </c>
      <c r="H45" s="327">
        <v>17</v>
      </c>
      <c r="I45" s="328">
        <f>SUM(G45:H45)</f>
        <v>29</v>
      </c>
      <c r="J45" s="326">
        <v>81</v>
      </c>
      <c r="K45" s="327">
        <v>79</v>
      </c>
      <c r="L45" s="329">
        <f>SUM(J45:K45)</f>
        <v>160</v>
      </c>
      <c r="M45" s="281">
        <f>SUM(G45,J45)</f>
        <v>93</v>
      </c>
      <c r="N45" s="282">
        <f>SUM(H45,K45)</f>
        <v>96</v>
      </c>
      <c r="O45" s="328">
        <f aca="true" t="shared" si="8" ref="O45:O52">SUM(M45:N45)</f>
        <v>189</v>
      </c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</row>
    <row r="46" spans="1:52" s="285" customFormat="1" ht="13.5" customHeight="1">
      <c r="A46" s="311" t="s">
        <v>57</v>
      </c>
      <c r="B46" s="312" t="s">
        <v>142</v>
      </c>
      <c r="C46" s="330" t="s">
        <v>56</v>
      </c>
      <c r="D46" s="40">
        <v>0</v>
      </c>
      <c r="E46" s="10">
        <v>0</v>
      </c>
      <c r="F46" s="66">
        <f aca="true" t="shared" si="9" ref="F46:F52">SUM(D46:E46)</f>
        <v>0</v>
      </c>
      <c r="G46" s="331">
        <v>0</v>
      </c>
      <c r="H46" s="332">
        <v>0</v>
      </c>
      <c r="I46" s="333">
        <f aca="true" t="shared" si="10" ref="I46:I52">SUM(G46:H46)</f>
        <v>0</v>
      </c>
      <c r="J46" s="331">
        <v>5</v>
      </c>
      <c r="K46" s="332">
        <v>15</v>
      </c>
      <c r="L46" s="334">
        <f aca="true" t="shared" si="11" ref="L46:L52">SUM(J46:K46)</f>
        <v>20</v>
      </c>
      <c r="M46" s="281">
        <f aca="true" t="shared" si="12" ref="M46:N52">SUM(G46,J46)</f>
        <v>5</v>
      </c>
      <c r="N46" s="282">
        <f t="shared" si="12"/>
        <v>15</v>
      </c>
      <c r="O46" s="333">
        <f t="shared" si="8"/>
        <v>20</v>
      </c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</row>
    <row r="47" spans="1:52" s="285" customFormat="1" ht="13.5" customHeight="1">
      <c r="A47" s="311" t="s">
        <v>213</v>
      </c>
      <c r="B47" s="312" t="s">
        <v>59</v>
      </c>
      <c r="C47" s="335" t="s">
        <v>56</v>
      </c>
      <c r="D47" s="40">
        <v>0</v>
      </c>
      <c r="E47" s="10">
        <v>0</v>
      </c>
      <c r="F47" s="66">
        <f t="shared" si="9"/>
        <v>0</v>
      </c>
      <c r="G47" s="331">
        <v>0</v>
      </c>
      <c r="H47" s="332">
        <v>0</v>
      </c>
      <c r="I47" s="333">
        <f>SUM(G47:H47)</f>
        <v>0</v>
      </c>
      <c r="J47" s="331">
        <v>373</v>
      </c>
      <c r="K47" s="332">
        <v>416</v>
      </c>
      <c r="L47" s="334">
        <f>SUM(J47:K47)</f>
        <v>789</v>
      </c>
      <c r="M47" s="281">
        <f>SUM(G47,J47)</f>
        <v>373</v>
      </c>
      <c r="N47" s="282">
        <f>SUM(H47,K47)</f>
        <v>416</v>
      </c>
      <c r="O47" s="333">
        <f>SUM(M47:N47)</f>
        <v>789</v>
      </c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</row>
    <row r="48" spans="1:52" s="285" customFormat="1" ht="12.75">
      <c r="A48" s="311" t="s">
        <v>58</v>
      </c>
      <c r="B48" s="312" t="s">
        <v>59</v>
      </c>
      <c r="C48" s="335" t="s">
        <v>56</v>
      </c>
      <c r="D48" s="40">
        <v>76</v>
      </c>
      <c r="E48" s="10">
        <v>64</v>
      </c>
      <c r="F48" s="66">
        <f t="shared" si="9"/>
        <v>140</v>
      </c>
      <c r="G48" s="331">
        <v>63</v>
      </c>
      <c r="H48" s="332">
        <v>74</v>
      </c>
      <c r="I48" s="333">
        <f t="shared" si="10"/>
        <v>137</v>
      </c>
      <c r="J48" s="331">
        <v>121</v>
      </c>
      <c r="K48" s="332">
        <v>137</v>
      </c>
      <c r="L48" s="334">
        <f t="shared" si="11"/>
        <v>258</v>
      </c>
      <c r="M48" s="281">
        <f t="shared" si="12"/>
        <v>184</v>
      </c>
      <c r="N48" s="282">
        <f t="shared" si="12"/>
        <v>211</v>
      </c>
      <c r="O48" s="333">
        <f t="shared" si="8"/>
        <v>395</v>
      </c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</row>
    <row r="49" spans="1:52" s="285" customFormat="1" ht="12.75">
      <c r="A49" s="336" t="s">
        <v>61</v>
      </c>
      <c r="B49" s="337" t="s">
        <v>60</v>
      </c>
      <c r="C49" s="330" t="s">
        <v>56</v>
      </c>
      <c r="D49" s="40">
        <v>3</v>
      </c>
      <c r="E49" s="10">
        <v>3</v>
      </c>
      <c r="F49" s="66">
        <f t="shared" si="9"/>
        <v>6</v>
      </c>
      <c r="G49" s="40">
        <v>3</v>
      </c>
      <c r="H49" s="10">
        <v>3</v>
      </c>
      <c r="I49" s="66">
        <f>SUM(G49:H49)</f>
        <v>6</v>
      </c>
      <c r="J49" s="331">
        <v>35</v>
      </c>
      <c r="K49" s="332">
        <v>25</v>
      </c>
      <c r="L49" s="334">
        <f>SUM(J49:K49)</f>
        <v>60</v>
      </c>
      <c r="M49" s="281">
        <f t="shared" si="12"/>
        <v>38</v>
      </c>
      <c r="N49" s="282">
        <f t="shared" si="12"/>
        <v>28</v>
      </c>
      <c r="O49" s="333">
        <f t="shared" si="8"/>
        <v>66</v>
      </c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</row>
    <row r="50" spans="1:52" s="285" customFormat="1" ht="12.75">
      <c r="A50" s="311" t="s">
        <v>62</v>
      </c>
      <c r="B50" s="312" t="s">
        <v>60</v>
      </c>
      <c r="C50" s="335" t="s">
        <v>56</v>
      </c>
      <c r="D50" s="40">
        <v>16</v>
      </c>
      <c r="E50" s="10">
        <v>19</v>
      </c>
      <c r="F50" s="66">
        <f t="shared" si="9"/>
        <v>35</v>
      </c>
      <c r="G50" s="331">
        <v>22</v>
      </c>
      <c r="H50" s="332">
        <v>18</v>
      </c>
      <c r="I50" s="333">
        <f t="shared" si="10"/>
        <v>40</v>
      </c>
      <c r="J50" s="331">
        <v>147</v>
      </c>
      <c r="K50" s="332">
        <v>120</v>
      </c>
      <c r="L50" s="334">
        <f t="shared" si="11"/>
        <v>267</v>
      </c>
      <c r="M50" s="281">
        <f t="shared" si="12"/>
        <v>169</v>
      </c>
      <c r="N50" s="282">
        <f t="shared" si="12"/>
        <v>138</v>
      </c>
      <c r="O50" s="333">
        <f t="shared" si="8"/>
        <v>307</v>
      </c>
      <c r="P50" s="338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</row>
    <row r="51" spans="1:52" s="285" customFormat="1" ht="12.75">
      <c r="A51" s="339" t="s">
        <v>63</v>
      </c>
      <c r="B51" s="340" t="s">
        <v>60</v>
      </c>
      <c r="C51" s="330" t="s">
        <v>56</v>
      </c>
      <c r="D51" s="43">
        <v>3</v>
      </c>
      <c r="E51" s="9">
        <v>3</v>
      </c>
      <c r="F51" s="66">
        <f t="shared" si="9"/>
        <v>6</v>
      </c>
      <c r="G51" s="341">
        <v>2</v>
      </c>
      <c r="H51" s="342">
        <v>4</v>
      </c>
      <c r="I51" s="333">
        <f>SUM(G51:H51)</f>
        <v>6</v>
      </c>
      <c r="J51" s="341">
        <v>25</v>
      </c>
      <c r="K51" s="342">
        <v>10</v>
      </c>
      <c r="L51" s="334">
        <f t="shared" si="11"/>
        <v>35</v>
      </c>
      <c r="M51" s="281">
        <f t="shared" si="12"/>
        <v>27</v>
      </c>
      <c r="N51" s="282">
        <f t="shared" si="12"/>
        <v>14</v>
      </c>
      <c r="O51" s="333">
        <f t="shared" si="8"/>
        <v>41</v>
      </c>
      <c r="P51" s="338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</row>
    <row r="52" spans="1:52" s="285" customFormat="1" ht="13.5" thickBot="1">
      <c r="A52" s="336" t="s">
        <v>64</v>
      </c>
      <c r="B52" s="337" t="s">
        <v>60</v>
      </c>
      <c r="C52" s="343" t="s">
        <v>56</v>
      </c>
      <c r="D52" s="56">
        <v>9</v>
      </c>
      <c r="E52" s="53">
        <v>3</v>
      </c>
      <c r="F52" s="26">
        <f t="shared" si="9"/>
        <v>12</v>
      </c>
      <c r="G52" s="344">
        <v>4</v>
      </c>
      <c r="H52" s="345">
        <v>11</v>
      </c>
      <c r="I52" s="346">
        <f t="shared" si="10"/>
        <v>15</v>
      </c>
      <c r="J52" s="344">
        <v>40</v>
      </c>
      <c r="K52" s="345">
        <v>49</v>
      </c>
      <c r="L52" s="346">
        <f t="shared" si="11"/>
        <v>89</v>
      </c>
      <c r="M52" s="281">
        <f t="shared" si="12"/>
        <v>44</v>
      </c>
      <c r="N52" s="282">
        <f>SUM(H52,K52)</f>
        <v>60</v>
      </c>
      <c r="O52" s="347">
        <f t="shared" si="8"/>
        <v>104</v>
      </c>
      <c r="P52" s="338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</row>
    <row r="53" spans="1:16" ht="13.5" thickBot="1">
      <c r="A53" s="609" t="s">
        <v>31</v>
      </c>
      <c r="B53" s="609"/>
      <c r="C53" s="609"/>
      <c r="D53" s="203">
        <f>SUM(D45:D52)</f>
        <v>125</v>
      </c>
      <c r="E53" s="203">
        <f aca="true" t="shared" si="13" ref="E53:O53">SUM(E45:E52)</f>
        <v>102</v>
      </c>
      <c r="F53" s="203">
        <f t="shared" si="13"/>
        <v>227</v>
      </c>
      <c r="G53" s="203">
        <f t="shared" si="13"/>
        <v>106</v>
      </c>
      <c r="H53" s="203">
        <f t="shared" si="13"/>
        <v>127</v>
      </c>
      <c r="I53" s="203">
        <f t="shared" si="13"/>
        <v>233</v>
      </c>
      <c r="J53" s="203">
        <f t="shared" si="13"/>
        <v>827</v>
      </c>
      <c r="K53" s="203">
        <f t="shared" si="13"/>
        <v>851</v>
      </c>
      <c r="L53" s="203">
        <f t="shared" si="13"/>
        <v>1678</v>
      </c>
      <c r="M53" s="203">
        <f t="shared" si="13"/>
        <v>933</v>
      </c>
      <c r="N53" s="203">
        <f t="shared" si="13"/>
        <v>978</v>
      </c>
      <c r="O53" s="203">
        <f t="shared" si="13"/>
        <v>1911</v>
      </c>
      <c r="P53" s="199"/>
    </row>
    <row r="54" spans="1:15" ht="13.5" thickBot="1">
      <c r="A54" s="13"/>
      <c r="B54" s="13"/>
      <c r="C54" s="13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13.5" thickBot="1">
      <c r="A55" s="600" t="s">
        <v>70</v>
      </c>
      <c r="B55" s="600"/>
      <c r="C55" s="600"/>
      <c r="D55" s="600"/>
      <c r="E55" s="600"/>
      <c r="F55" s="600"/>
      <c r="G55" s="598" t="s">
        <v>6</v>
      </c>
      <c r="H55" s="598"/>
      <c r="I55" s="598"/>
      <c r="J55" s="598"/>
      <c r="K55" s="598"/>
      <c r="L55" s="598"/>
      <c r="M55" s="598"/>
      <c r="N55" s="598"/>
      <c r="O55" s="598"/>
    </row>
    <row r="56" spans="1:15" ht="13.5" thickBot="1">
      <c r="A56" s="35" t="s">
        <v>7</v>
      </c>
      <c r="B56" s="584" t="s">
        <v>40</v>
      </c>
      <c r="C56" s="601" t="s">
        <v>9</v>
      </c>
      <c r="D56" s="599" t="s">
        <v>10</v>
      </c>
      <c r="E56" s="599"/>
      <c r="F56" s="599"/>
      <c r="G56" s="599" t="s">
        <v>11</v>
      </c>
      <c r="H56" s="599"/>
      <c r="I56" s="599"/>
      <c r="J56" s="599" t="s">
        <v>12</v>
      </c>
      <c r="K56" s="599"/>
      <c r="L56" s="599"/>
      <c r="M56" s="599" t="s">
        <v>13</v>
      </c>
      <c r="N56" s="599"/>
      <c r="O56" s="599"/>
    </row>
    <row r="57" spans="1:15" ht="13.5" thickBot="1">
      <c r="A57" s="35" t="s">
        <v>14</v>
      </c>
      <c r="B57" s="585"/>
      <c r="C57" s="629"/>
      <c r="D57" s="34" t="s">
        <v>15</v>
      </c>
      <c r="E57" s="34" t="s">
        <v>16</v>
      </c>
      <c r="F57" s="34" t="s">
        <v>17</v>
      </c>
      <c r="G57" s="34" t="s">
        <v>15</v>
      </c>
      <c r="H57" s="34" t="s">
        <v>16</v>
      </c>
      <c r="I57" s="34" t="s">
        <v>17</v>
      </c>
      <c r="J57" s="34" t="s">
        <v>15</v>
      </c>
      <c r="K57" s="34" t="s">
        <v>16</v>
      </c>
      <c r="L57" s="34" t="s">
        <v>17</v>
      </c>
      <c r="M57" s="34" t="s">
        <v>15</v>
      </c>
      <c r="N57" s="34" t="s">
        <v>16</v>
      </c>
      <c r="O57" s="34" t="s">
        <v>17</v>
      </c>
    </row>
    <row r="58" spans="1:52" s="285" customFormat="1" ht="12.75">
      <c r="A58" s="373" t="s">
        <v>24</v>
      </c>
      <c r="B58" s="374" t="s">
        <v>71</v>
      </c>
      <c r="C58" s="375" t="s">
        <v>72</v>
      </c>
      <c r="D58" s="43">
        <v>28</v>
      </c>
      <c r="E58" s="9">
        <v>14</v>
      </c>
      <c r="F58" s="24">
        <f>SUM(D58:E58)</f>
        <v>42</v>
      </c>
      <c r="G58" s="341">
        <v>12</v>
      </c>
      <c r="H58" s="342">
        <v>28</v>
      </c>
      <c r="I58" s="334">
        <f>SUM(G58:H58)</f>
        <v>40</v>
      </c>
      <c r="J58" s="341">
        <v>112</v>
      </c>
      <c r="K58" s="342">
        <v>164</v>
      </c>
      <c r="L58" s="334">
        <f>SUM(J58:K58)</f>
        <v>276</v>
      </c>
      <c r="M58" s="341">
        <f>SUM(G58,J58)</f>
        <v>124</v>
      </c>
      <c r="N58" s="342">
        <f>SUM(H58,K58)</f>
        <v>192</v>
      </c>
      <c r="O58" s="334">
        <f>SUM(M58:N58)</f>
        <v>316</v>
      </c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</row>
    <row r="59" spans="1:52" s="285" customFormat="1" ht="12.75">
      <c r="A59" s="376" t="s">
        <v>129</v>
      </c>
      <c r="B59" s="374" t="s">
        <v>73</v>
      </c>
      <c r="C59" s="375" t="s">
        <v>72</v>
      </c>
      <c r="D59" s="40">
        <v>4</v>
      </c>
      <c r="E59" s="10">
        <v>4</v>
      </c>
      <c r="F59" s="66">
        <f aca="true" t="shared" si="14" ref="F59:F79">SUM(D59:E59)</f>
        <v>8</v>
      </c>
      <c r="G59" s="331">
        <v>11</v>
      </c>
      <c r="H59" s="332">
        <v>7</v>
      </c>
      <c r="I59" s="333">
        <f>SUM(G59:H59)</f>
        <v>18</v>
      </c>
      <c r="J59" s="331">
        <v>38</v>
      </c>
      <c r="K59" s="332">
        <v>47</v>
      </c>
      <c r="L59" s="333">
        <f aca="true" t="shared" si="15" ref="L59:L77">SUM(J59:K59)</f>
        <v>85</v>
      </c>
      <c r="M59" s="331">
        <f aca="true" t="shared" si="16" ref="M59:N79">SUM(G59,J59)</f>
        <v>49</v>
      </c>
      <c r="N59" s="332">
        <f>SUM(H59,K59)</f>
        <v>54</v>
      </c>
      <c r="O59" s="377">
        <f aca="true" t="shared" si="17" ref="O59:O77">SUM(M59:N59)</f>
        <v>103</v>
      </c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</row>
    <row r="60" spans="1:52" s="285" customFormat="1" ht="12.75">
      <c r="A60" s="376" t="s">
        <v>197</v>
      </c>
      <c r="B60" s="374" t="s">
        <v>73</v>
      </c>
      <c r="C60" s="375" t="s">
        <v>72</v>
      </c>
      <c r="D60" s="40">
        <v>0</v>
      </c>
      <c r="E60" s="10">
        <v>0</v>
      </c>
      <c r="F60" s="66">
        <f t="shared" si="14"/>
        <v>0</v>
      </c>
      <c r="G60" s="331">
        <v>0</v>
      </c>
      <c r="H60" s="332">
        <v>0</v>
      </c>
      <c r="I60" s="333">
        <f aca="true" t="shared" si="18" ref="I60:I77">SUM(G60:H60)</f>
        <v>0</v>
      </c>
      <c r="J60" s="331">
        <v>142</v>
      </c>
      <c r="K60" s="332">
        <v>151</v>
      </c>
      <c r="L60" s="333">
        <f t="shared" si="15"/>
        <v>293</v>
      </c>
      <c r="M60" s="331">
        <f t="shared" si="16"/>
        <v>142</v>
      </c>
      <c r="N60" s="332">
        <f t="shared" si="16"/>
        <v>151</v>
      </c>
      <c r="O60" s="377">
        <f t="shared" si="17"/>
        <v>293</v>
      </c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</row>
    <row r="61" spans="1:52" s="285" customFormat="1" ht="12.75">
      <c r="A61" s="376" t="s">
        <v>190</v>
      </c>
      <c r="B61" s="374" t="s">
        <v>73</v>
      </c>
      <c r="C61" s="375" t="s">
        <v>72</v>
      </c>
      <c r="D61" s="42">
        <v>49</v>
      </c>
      <c r="E61" s="10">
        <v>56</v>
      </c>
      <c r="F61" s="66">
        <f t="shared" si="14"/>
        <v>105</v>
      </c>
      <c r="G61" s="331">
        <v>46</v>
      </c>
      <c r="H61" s="332">
        <v>45</v>
      </c>
      <c r="I61" s="333">
        <f t="shared" si="18"/>
        <v>91</v>
      </c>
      <c r="J61" s="331">
        <v>105</v>
      </c>
      <c r="K61" s="332">
        <v>86</v>
      </c>
      <c r="L61" s="333">
        <f t="shared" si="15"/>
        <v>191</v>
      </c>
      <c r="M61" s="331">
        <f t="shared" si="16"/>
        <v>151</v>
      </c>
      <c r="N61" s="332">
        <f t="shared" si="16"/>
        <v>131</v>
      </c>
      <c r="O61" s="377">
        <f t="shared" si="17"/>
        <v>282</v>
      </c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</row>
    <row r="62" spans="1:52" s="285" customFormat="1" ht="12.75">
      <c r="A62" s="378" t="s">
        <v>74</v>
      </c>
      <c r="B62" s="374" t="s">
        <v>73</v>
      </c>
      <c r="C62" s="351" t="s">
        <v>72</v>
      </c>
      <c r="D62" s="42">
        <v>35</v>
      </c>
      <c r="E62" s="10">
        <v>21</v>
      </c>
      <c r="F62" s="66">
        <f t="shared" si="14"/>
        <v>56</v>
      </c>
      <c r="G62" s="331">
        <v>17</v>
      </c>
      <c r="H62" s="332">
        <v>32</v>
      </c>
      <c r="I62" s="333">
        <f t="shared" si="18"/>
        <v>49</v>
      </c>
      <c r="J62" s="331">
        <v>72</v>
      </c>
      <c r="K62" s="332">
        <v>119</v>
      </c>
      <c r="L62" s="333">
        <f>SUM(J62:K62)</f>
        <v>191</v>
      </c>
      <c r="M62" s="331">
        <f t="shared" si="16"/>
        <v>89</v>
      </c>
      <c r="N62" s="332">
        <f t="shared" si="16"/>
        <v>151</v>
      </c>
      <c r="O62" s="377">
        <f t="shared" si="17"/>
        <v>240</v>
      </c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</row>
    <row r="63" spans="1:52" s="285" customFormat="1" ht="12.75">
      <c r="A63" s="376" t="s">
        <v>201</v>
      </c>
      <c r="B63" s="374" t="s">
        <v>73</v>
      </c>
      <c r="C63" s="375" t="s">
        <v>72</v>
      </c>
      <c r="D63" s="40">
        <v>0</v>
      </c>
      <c r="E63" s="10">
        <v>0</v>
      </c>
      <c r="F63" s="66">
        <f t="shared" si="14"/>
        <v>0</v>
      </c>
      <c r="G63" s="331">
        <v>0</v>
      </c>
      <c r="H63" s="332">
        <v>0</v>
      </c>
      <c r="I63" s="333">
        <f t="shared" si="18"/>
        <v>0</v>
      </c>
      <c r="J63" s="331">
        <v>27</v>
      </c>
      <c r="K63" s="332">
        <v>46</v>
      </c>
      <c r="L63" s="333">
        <f t="shared" si="15"/>
        <v>73</v>
      </c>
      <c r="M63" s="331">
        <f t="shared" si="16"/>
        <v>27</v>
      </c>
      <c r="N63" s="332">
        <f t="shared" si="16"/>
        <v>46</v>
      </c>
      <c r="O63" s="377">
        <f t="shared" si="17"/>
        <v>73</v>
      </c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</row>
    <row r="64" spans="1:52" s="285" customFormat="1" ht="12.75">
      <c r="A64" s="376" t="s">
        <v>22</v>
      </c>
      <c r="B64" s="374" t="s">
        <v>73</v>
      </c>
      <c r="C64" s="375" t="s">
        <v>72</v>
      </c>
      <c r="D64" s="42">
        <v>15</v>
      </c>
      <c r="E64" s="10">
        <v>7</v>
      </c>
      <c r="F64" s="66">
        <f t="shared" si="14"/>
        <v>22</v>
      </c>
      <c r="G64" s="331">
        <v>7</v>
      </c>
      <c r="H64" s="332">
        <v>15</v>
      </c>
      <c r="I64" s="333">
        <f t="shared" si="18"/>
        <v>22</v>
      </c>
      <c r="J64" s="331">
        <v>61</v>
      </c>
      <c r="K64" s="332">
        <v>206</v>
      </c>
      <c r="L64" s="333">
        <f t="shared" si="15"/>
        <v>267</v>
      </c>
      <c r="M64" s="331">
        <f t="shared" si="16"/>
        <v>68</v>
      </c>
      <c r="N64" s="332">
        <f t="shared" si="16"/>
        <v>221</v>
      </c>
      <c r="O64" s="377">
        <f t="shared" si="17"/>
        <v>289</v>
      </c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</row>
    <row r="65" spans="1:52" s="285" customFormat="1" ht="12.75">
      <c r="A65" s="376" t="s">
        <v>164</v>
      </c>
      <c r="B65" s="374" t="s">
        <v>144</v>
      </c>
      <c r="C65" s="375" t="s">
        <v>72</v>
      </c>
      <c r="D65" s="42">
        <v>23</v>
      </c>
      <c r="E65" s="10">
        <v>30</v>
      </c>
      <c r="F65" s="66">
        <f t="shared" si="14"/>
        <v>53</v>
      </c>
      <c r="G65" s="331">
        <v>29</v>
      </c>
      <c r="H65" s="332">
        <v>23</v>
      </c>
      <c r="I65" s="333">
        <f t="shared" si="18"/>
        <v>52</v>
      </c>
      <c r="J65" s="331">
        <v>274</v>
      </c>
      <c r="K65" s="332">
        <v>262</v>
      </c>
      <c r="L65" s="333">
        <f t="shared" si="15"/>
        <v>536</v>
      </c>
      <c r="M65" s="331">
        <f t="shared" si="16"/>
        <v>303</v>
      </c>
      <c r="N65" s="332">
        <f t="shared" si="16"/>
        <v>285</v>
      </c>
      <c r="O65" s="377">
        <f t="shared" si="17"/>
        <v>588</v>
      </c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</row>
    <row r="66" spans="1:52" s="285" customFormat="1" ht="12.75">
      <c r="A66" s="376" t="s">
        <v>200</v>
      </c>
      <c r="B66" s="374" t="s">
        <v>235</v>
      </c>
      <c r="C66" s="375" t="s">
        <v>72</v>
      </c>
      <c r="D66" s="40">
        <v>0</v>
      </c>
      <c r="E66" s="10">
        <v>0</v>
      </c>
      <c r="F66" s="66">
        <f t="shared" si="14"/>
        <v>0</v>
      </c>
      <c r="G66" s="331">
        <v>0</v>
      </c>
      <c r="H66" s="332">
        <v>0</v>
      </c>
      <c r="I66" s="333">
        <f t="shared" si="18"/>
        <v>0</v>
      </c>
      <c r="J66" s="331">
        <v>176</v>
      </c>
      <c r="K66" s="332">
        <v>173</v>
      </c>
      <c r="L66" s="333">
        <f t="shared" si="15"/>
        <v>349</v>
      </c>
      <c r="M66" s="331">
        <f t="shared" si="16"/>
        <v>176</v>
      </c>
      <c r="N66" s="332">
        <f t="shared" si="16"/>
        <v>173</v>
      </c>
      <c r="O66" s="377">
        <f t="shared" si="17"/>
        <v>349</v>
      </c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</row>
    <row r="67" spans="1:52" s="285" customFormat="1" ht="12.75">
      <c r="A67" s="376" t="s">
        <v>21</v>
      </c>
      <c r="B67" s="374" t="s">
        <v>235</v>
      </c>
      <c r="C67" s="375" t="s">
        <v>72</v>
      </c>
      <c r="D67" s="40">
        <v>39</v>
      </c>
      <c r="E67" s="10">
        <v>35</v>
      </c>
      <c r="F67" s="66">
        <f t="shared" si="14"/>
        <v>74</v>
      </c>
      <c r="G67" s="331">
        <v>37</v>
      </c>
      <c r="H67" s="332">
        <v>37</v>
      </c>
      <c r="I67" s="333">
        <f t="shared" si="18"/>
        <v>74</v>
      </c>
      <c r="J67" s="331">
        <v>116</v>
      </c>
      <c r="K67" s="332">
        <v>144</v>
      </c>
      <c r="L67" s="333">
        <f t="shared" si="15"/>
        <v>260</v>
      </c>
      <c r="M67" s="331">
        <f t="shared" si="16"/>
        <v>153</v>
      </c>
      <c r="N67" s="332">
        <f t="shared" si="16"/>
        <v>181</v>
      </c>
      <c r="O67" s="377">
        <f t="shared" si="17"/>
        <v>334</v>
      </c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</row>
    <row r="68" spans="1:52" s="285" customFormat="1" ht="12.75">
      <c r="A68" s="501" t="s">
        <v>212</v>
      </c>
      <c r="B68" s="374" t="s">
        <v>235</v>
      </c>
      <c r="C68" s="375" t="s">
        <v>72</v>
      </c>
      <c r="D68" s="40">
        <v>4</v>
      </c>
      <c r="E68" s="10">
        <v>20</v>
      </c>
      <c r="F68" s="66">
        <f>SUM(D68:E68)</f>
        <v>24</v>
      </c>
      <c r="G68" s="331">
        <v>21</v>
      </c>
      <c r="H68" s="332">
        <v>4</v>
      </c>
      <c r="I68" s="333">
        <f>SUM(G68:H68)</f>
        <v>25</v>
      </c>
      <c r="J68" s="331">
        <v>45</v>
      </c>
      <c r="K68" s="332">
        <v>17</v>
      </c>
      <c r="L68" s="333">
        <f>SUM(J68:K68)</f>
        <v>62</v>
      </c>
      <c r="M68" s="331">
        <f>SUM(G68,J68)</f>
        <v>66</v>
      </c>
      <c r="N68" s="332">
        <f>SUM(H68,K68)</f>
        <v>21</v>
      </c>
      <c r="O68" s="377">
        <f>SUM(M68:N68)</f>
        <v>87</v>
      </c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</row>
    <row r="69" spans="1:52" s="285" customFormat="1" ht="12.75">
      <c r="A69" s="376" t="s">
        <v>23</v>
      </c>
      <c r="B69" s="374" t="s">
        <v>235</v>
      </c>
      <c r="C69" s="375" t="s">
        <v>72</v>
      </c>
      <c r="D69" s="40">
        <v>0</v>
      </c>
      <c r="E69" s="10">
        <v>0</v>
      </c>
      <c r="F69" s="66">
        <f t="shared" si="14"/>
        <v>0</v>
      </c>
      <c r="G69" s="331">
        <v>0</v>
      </c>
      <c r="H69" s="332">
        <v>0</v>
      </c>
      <c r="I69" s="333">
        <f t="shared" si="18"/>
        <v>0</v>
      </c>
      <c r="J69" s="331">
        <v>102</v>
      </c>
      <c r="K69" s="332">
        <v>25</v>
      </c>
      <c r="L69" s="333">
        <f t="shared" si="15"/>
        <v>127</v>
      </c>
      <c r="M69" s="331">
        <f t="shared" si="16"/>
        <v>102</v>
      </c>
      <c r="N69" s="332">
        <f t="shared" si="16"/>
        <v>25</v>
      </c>
      <c r="O69" s="377">
        <f t="shared" si="17"/>
        <v>127</v>
      </c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</row>
    <row r="70" spans="1:52" s="285" customFormat="1" ht="12.75">
      <c r="A70" s="379" t="s">
        <v>75</v>
      </c>
      <c r="B70" s="380" t="s">
        <v>76</v>
      </c>
      <c r="C70" s="375" t="s">
        <v>77</v>
      </c>
      <c r="D70" s="10">
        <v>0</v>
      </c>
      <c r="E70" s="10">
        <v>0</v>
      </c>
      <c r="F70" s="66">
        <f t="shared" si="14"/>
        <v>0</v>
      </c>
      <c r="G70" s="331">
        <v>0</v>
      </c>
      <c r="H70" s="332">
        <v>0</v>
      </c>
      <c r="I70" s="333">
        <f>SUM(G70:H70)</f>
        <v>0</v>
      </c>
      <c r="J70" s="331">
        <v>335</v>
      </c>
      <c r="K70" s="332">
        <v>84</v>
      </c>
      <c r="L70" s="333">
        <f t="shared" si="15"/>
        <v>419</v>
      </c>
      <c r="M70" s="331">
        <f t="shared" si="16"/>
        <v>335</v>
      </c>
      <c r="N70" s="332">
        <f t="shared" si="16"/>
        <v>84</v>
      </c>
      <c r="O70" s="377">
        <f t="shared" si="17"/>
        <v>419</v>
      </c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</row>
    <row r="71" spans="1:52" s="285" customFormat="1" ht="12.75">
      <c r="A71" s="381" t="s">
        <v>89</v>
      </c>
      <c r="B71" s="374" t="s">
        <v>76</v>
      </c>
      <c r="C71" s="382" t="s">
        <v>77</v>
      </c>
      <c r="D71" s="103">
        <v>7</v>
      </c>
      <c r="E71" s="10">
        <v>23</v>
      </c>
      <c r="F71" s="66">
        <f>SUM(D71:E71)</f>
        <v>30</v>
      </c>
      <c r="G71" s="331">
        <v>24</v>
      </c>
      <c r="H71" s="332">
        <v>8</v>
      </c>
      <c r="I71" s="333">
        <f>SUM(G71:H71)</f>
        <v>32</v>
      </c>
      <c r="J71" s="331">
        <v>125</v>
      </c>
      <c r="K71" s="332">
        <v>45</v>
      </c>
      <c r="L71" s="333">
        <f>SUM(J71:K71)</f>
        <v>170</v>
      </c>
      <c r="M71" s="331">
        <f t="shared" si="16"/>
        <v>149</v>
      </c>
      <c r="N71" s="332">
        <f t="shared" si="16"/>
        <v>53</v>
      </c>
      <c r="O71" s="377">
        <f>SUM(M71:N71)</f>
        <v>202</v>
      </c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</row>
    <row r="72" spans="1:52" s="285" customFormat="1" ht="12.75">
      <c r="A72" s="378" t="s">
        <v>78</v>
      </c>
      <c r="B72" s="383" t="s">
        <v>76</v>
      </c>
      <c r="C72" s="351" t="s">
        <v>77</v>
      </c>
      <c r="D72" s="42">
        <v>0</v>
      </c>
      <c r="E72" s="10">
        <v>0</v>
      </c>
      <c r="F72" s="66">
        <f t="shared" si="14"/>
        <v>0</v>
      </c>
      <c r="G72" s="331">
        <v>0</v>
      </c>
      <c r="H72" s="332">
        <v>0</v>
      </c>
      <c r="I72" s="333">
        <f t="shared" si="18"/>
        <v>0</v>
      </c>
      <c r="J72" s="331">
        <v>59</v>
      </c>
      <c r="K72" s="332">
        <v>21</v>
      </c>
      <c r="L72" s="333">
        <f t="shared" si="15"/>
        <v>80</v>
      </c>
      <c r="M72" s="331">
        <f t="shared" si="16"/>
        <v>59</v>
      </c>
      <c r="N72" s="332">
        <f t="shared" si="16"/>
        <v>21</v>
      </c>
      <c r="O72" s="377">
        <f t="shared" si="17"/>
        <v>80</v>
      </c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</row>
    <row r="73" spans="1:52" s="285" customFormat="1" ht="12.75">
      <c r="A73" s="378" t="s">
        <v>237</v>
      </c>
      <c r="B73" s="383" t="s">
        <v>76</v>
      </c>
      <c r="C73" s="351" t="s">
        <v>77</v>
      </c>
      <c r="D73" s="42">
        <v>1</v>
      </c>
      <c r="E73" s="10">
        <v>1</v>
      </c>
      <c r="F73" s="66">
        <f>SUM(D73:E73)</f>
        <v>2</v>
      </c>
      <c r="G73" s="331">
        <v>0</v>
      </c>
      <c r="H73" s="332">
        <v>0</v>
      </c>
      <c r="I73" s="333">
        <f>SUM(G73:H73)</f>
        <v>0</v>
      </c>
      <c r="J73" s="331">
        <v>5</v>
      </c>
      <c r="K73" s="332">
        <v>4</v>
      </c>
      <c r="L73" s="333">
        <f>SUM(J73:K73)</f>
        <v>9</v>
      </c>
      <c r="M73" s="331">
        <f t="shared" si="16"/>
        <v>5</v>
      </c>
      <c r="N73" s="332">
        <f t="shared" si="16"/>
        <v>4</v>
      </c>
      <c r="O73" s="377">
        <f>SUM(M73:N73)</f>
        <v>9</v>
      </c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</row>
    <row r="74" spans="1:52" s="285" customFormat="1" ht="12.75">
      <c r="A74" s="376" t="s">
        <v>79</v>
      </c>
      <c r="B74" s="374" t="s">
        <v>80</v>
      </c>
      <c r="C74" s="375" t="s">
        <v>72</v>
      </c>
      <c r="D74" s="40">
        <v>33</v>
      </c>
      <c r="E74" s="10">
        <v>32</v>
      </c>
      <c r="F74" s="66">
        <f t="shared" si="14"/>
        <v>65</v>
      </c>
      <c r="G74" s="331">
        <v>32</v>
      </c>
      <c r="H74" s="332">
        <v>37</v>
      </c>
      <c r="I74" s="333">
        <f t="shared" si="18"/>
        <v>69</v>
      </c>
      <c r="J74" s="331">
        <v>178</v>
      </c>
      <c r="K74" s="332">
        <v>196</v>
      </c>
      <c r="L74" s="333">
        <f>SUM(J74:K74)</f>
        <v>374</v>
      </c>
      <c r="M74" s="331">
        <f t="shared" si="16"/>
        <v>210</v>
      </c>
      <c r="N74" s="332">
        <f t="shared" si="16"/>
        <v>233</v>
      </c>
      <c r="O74" s="377">
        <f t="shared" si="17"/>
        <v>443</v>
      </c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</row>
    <row r="75" spans="1:52" s="285" customFormat="1" ht="11.25" customHeight="1">
      <c r="A75" s="373" t="s">
        <v>79</v>
      </c>
      <c r="B75" s="384" t="s">
        <v>210</v>
      </c>
      <c r="C75" s="385" t="s">
        <v>155</v>
      </c>
      <c r="D75" s="43">
        <v>36</v>
      </c>
      <c r="E75" s="10">
        <v>32</v>
      </c>
      <c r="F75" s="66">
        <f t="shared" si="14"/>
        <v>68</v>
      </c>
      <c r="G75" s="331">
        <v>34</v>
      </c>
      <c r="H75" s="332">
        <v>37</v>
      </c>
      <c r="I75" s="333">
        <f t="shared" si="18"/>
        <v>71</v>
      </c>
      <c r="J75" s="331">
        <v>157</v>
      </c>
      <c r="K75" s="332">
        <v>148</v>
      </c>
      <c r="L75" s="333">
        <f t="shared" si="15"/>
        <v>305</v>
      </c>
      <c r="M75" s="331">
        <f t="shared" si="16"/>
        <v>191</v>
      </c>
      <c r="N75" s="332">
        <f t="shared" si="16"/>
        <v>185</v>
      </c>
      <c r="O75" s="377">
        <f t="shared" si="17"/>
        <v>376</v>
      </c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</row>
    <row r="76" spans="1:52" s="285" customFormat="1" ht="14.25" customHeight="1">
      <c r="A76" s="339" t="s">
        <v>81</v>
      </c>
      <c r="B76" s="384" t="s">
        <v>209</v>
      </c>
      <c r="C76" s="385" t="s">
        <v>72</v>
      </c>
      <c r="D76" s="43">
        <v>4</v>
      </c>
      <c r="E76" s="10">
        <v>5</v>
      </c>
      <c r="F76" s="66">
        <f>SUM(D76:E76)</f>
        <v>9</v>
      </c>
      <c r="G76" s="331">
        <v>5</v>
      </c>
      <c r="H76" s="332">
        <v>3</v>
      </c>
      <c r="I76" s="333">
        <f t="shared" si="18"/>
        <v>8</v>
      </c>
      <c r="J76" s="331">
        <v>40</v>
      </c>
      <c r="K76" s="332">
        <v>36</v>
      </c>
      <c r="L76" s="333">
        <f t="shared" si="15"/>
        <v>76</v>
      </c>
      <c r="M76" s="331">
        <f t="shared" si="16"/>
        <v>45</v>
      </c>
      <c r="N76" s="332">
        <f t="shared" si="16"/>
        <v>39</v>
      </c>
      <c r="O76" s="377">
        <f t="shared" si="17"/>
        <v>84</v>
      </c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</row>
    <row r="77" spans="1:52" s="285" customFormat="1" ht="12.75">
      <c r="A77" s="373" t="s">
        <v>238</v>
      </c>
      <c r="B77" s="386" t="s">
        <v>169</v>
      </c>
      <c r="C77" s="385" t="s">
        <v>72</v>
      </c>
      <c r="D77" s="43">
        <v>0</v>
      </c>
      <c r="E77" s="10">
        <v>0</v>
      </c>
      <c r="F77" s="66">
        <f t="shared" si="14"/>
        <v>0</v>
      </c>
      <c r="G77" s="331">
        <v>0</v>
      </c>
      <c r="H77" s="332">
        <v>0</v>
      </c>
      <c r="I77" s="333">
        <f t="shared" si="18"/>
        <v>0</v>
      </c>
      <c r="J77" s="331">
        <v>61</v>
      </c>
      <c r="K77" s="332">
        <v>63</v>
      </c>
      <c r="L77" s="333">
        <f t="shared" si="15"/>
        <v>124</v>
      </c>
      <c r="M77" s="331">
        <f t="shared" si="16"/>
        <v>61</v>
      </c>
      <c r="N77" s="332">
        <f t="shared" si="16"/>
        <v>63</v>
      </c>
      <c r="O77" s="377">
        <f t="shared" si="17"/>
        <v>124</v>
      </c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</row>
    <row r="78" spans="1:52" s="285" customFormat="1" ht="12.75">
      <c r="A78" s="373" t="s">
        <v>82</v>
      </c>
      <c r="B78" s="386" t="s">
        <v>169</v>
      </c>
      <c r="C78" s="385" t="s">
        <v>72</v>
      </c>
      <c r="D78" s="43">
        <v>8</v>
      </c>
      <c r="E78" s="10">
        <v>7</v>
      </c>
      <c r="F78" s="66">
        <f>SUM(D78:E78)</f>
        <v>15</v>
      </c>
      <c r="G78" s="331">
        <v>7</v>
      </c>
      <c r="H78" s="332">
        <v>9</v>
      </c>
      <c r="I78" s="333">
        <f>SUM(G78:H78)</f>
        <v>16</v>
      </c>
      <c r="J78" s="331">
        <v>11</v>
      </c>
      <c r="K78" s="332">
        <v>17</v>
      </c>
      <c r="L78" s="333">
        <f>SUM(J78:K78)</f>
        <v>28</v>
      </c>
      <c r="M78" s="331">
        <f>SUM(G78,J78)</f>
        <v>18</v>
      </c>
      <c r="N78" s="332">
        <f>SUM(H78,K78)</f>
        <v>26</v>
      </c>
      <c r="O78" s="377">
        <f>SUM(M78:N78)</f>
        <v>44</v>
      </c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</row>
    <row r="79" spans="1:52" s="285" customFormat="1" ht="15" customHeight="1" thickBot="1">
      <c r="A79" s="376" t="s">
        <v>139</v>
      </c>
      <c r="B79" s="387" t="s">
        <v>138</v>
      </c>
      <c r="C79" s="375" t="s">
        <v>72</v>
      </c>
      <c r="D79" s="40">
        <v>52</v>
      </c>
      <c r="E79" s="10">
        <v>23</v>
      </c>
      <c r="F79" s="66">
        <f t="shared" si="14"/>
        <v>75</v>
      </c>
      <c r="G79" s="331">
        <v>22</v>
      </c>
      <c r="H79" s="332">
        <v>52</v>
      </c>
      <c r="I79" s="333">
        <f>SUM(G79:H79)</f>
        <v>74</v>
      </c>
      <c r="J79" s="331">
        <v>106</v>
      </c>
      <c r="K79" s="332">
        <v>323</v>
      </c>
      <c r="L79" s="333">
        <f>SUM(J79:K79)</f>
        <v>429</v>
      </c>
      <c r="M79" s="331">
        <f t="shared" si="16"/>
        <v>128</v>
      </c>
      <c r="N79" s="332">
        <f t="shared" si="16"/>
        <v>375</v>
      </c>
      <c r="O79" s="377">
        <f>SUM(M79:N79)</f>
        <v>503</v>
      </c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</row>
    <row r="80" spans="1:15" ht="12.75" customHeight="1" thickBot="1">
      <c r="A80" s="609" t="s">
        <v>31</v>
      </c>
      <c r="B80" s="609"/>
      <c r="C80" s="609"/>
      <c r="D80" s="37">
        <f aca="true" t="shared" si="19" ref="D80:M80">SUM(D58:D79)</f>
        <v>338</v>
      </c>
      <c r="E80" s="37">
        <f t="shared" si="19"/>
        <v>310</v>
      </c>
      <c r="F80" s="37">
        <f t="shared" si="19"/>
        <v>648</v>
      </c>
      <c r="G80" s="37">
        <f>SUM(G58:G79)</f>
        <v>304</v>
      </c>
      <c r="H80" s="37">
        <f t="shared" si="19"/>
        <v>337</v>
      </c>
      <c r="I80" s="37">
        <f t="shared" si="19"/>
        <v>641</v>
      </c>
      <c r="J80" s="37">
        <f t="shared" si="19"/>
        <v>2347</v>
      </c>
      <c r="K80" s="37">
        <f t="shared" si="19"/>
        <v>2377</v>
      </c>
      <c r="L80" s="37">
        <f t="shared" si="19"/>
        <v>4724</v>
      </c>
      <c r="M80" s="37">
        <f t="shared" si="19"/>
        <v>2651</v>
      </c>
      <c r="N80" s="37">
        <f>SUM(N58:N79)</f>
        <v>2714</v>
      </c>
      <c r="O80" s="37">
        <f>SUM(O58:O79)</f>
        <v>5365</v>
      </c>
    </row>
    <row r="81" spans="1:15" ht="12.75" customHeight="1">
      <c r="A81" s="13"/>
      <c r="B81" s="13"/>
      <c r="C81" s="1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 thickBot="1">
      <c r="A82" s="51"/>
      <c r="B82" s="51"/>
      <c r="C82" s="51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3.5" thickBot="1">
      <c r="A83" s="600" t="s">
        <v>88</v>
      </c>
      <c r="B83" s="600"/>
      <c r="C83" s="600"/>
      <c r="D83" s="600"/>
      <c r="E83" s="600"/>
      <c r="F83" s="600"/>
      <c r="G83" s="598" t="s">
        <v>6</v>
      </c>
      <c r="H83" s="598"/>
      <c r="I83" s="598"/>
      <c r="J83" s="598"/>
      <c r="K83" s="598"/>
      <c r="L83" s="598"/>
      <c r="M83" s="598"/>
      <c r="N83" s="598"/>
      <c r="O83" s="598"/>
    </row>
    <row r="84" spans="1:15" ht="13.5" thickBot="1">
      <c r="A84" s="35" t="s">
        <v>7</v>
      </c>
      <c r="B84" s="584" t="s">
        <v>40</v>
      </c>
      <c r="C84" s="601" t="s">
        <v>9</v>
      </c>
      <c r="D84" s="599" t="s">
        <v>10</v>
      </c>
      <c r="E84" s="599"/>
      <c r="F84" s="599"/>
      <c r="G84" s="599" t="s">
        <v>11</v>
      </c>
      <c r="H84" s="599"/>
      <c r="I84" s="599"/>
      <c r="J84" s="599" t="s">
        <v>12</v>
      </c>
      <c r="K84" s="599"/>
      <c r="L84" s="599"/>
      <c r="M84" s="599" t="s">
        <v>13</v>
      </c>
      <c r="N84" s="599"/>
      <c r="O84" s="599"/>
    </row>
    <row r="85" spans="1:15" ht="13.5" thickBot="1">
      <c r="A85" s="35" t="s">
        <v>14</v>
      </c>
      <c r="B85" s="585"/>
      <c r="C85" s="629"/>
      <c r="D85" s="34" t="s">
        <v>15</v>
      </c>
      <c r="E85" s="34" t="s">
        <v>16</v>
      </c>
      <c r="F85" s="34" t="s">
        <v>17</v>
      </c>
      <c r="G85" s="34" t="s">
        <v>15</v>
      </c>
      <c r="H85" s="34" t="s">
        <v>16</v>
      </c>
      <c r="I85" s="34" t="s">
        <v>17</v>
      </c>
      <c r="J85" s="34" t="s">
        <v>15</v>
      </c>
      <c r="K85" s="34" t="s">
        <v>16</v>
      </c>
      <c r="L85" s="34" t="s">
        <v>17</v>
      </c>
      <c r="M85" s="34" t="s">
        <v>15</v>
      </c>
      <c r="N85" s="34" t="s">
        <v>16</v>
      </c>
      <c r="O85" s="34" t="s">
        <v>17</v>
      </c>
    </row>
    <row r="86" spans="1:52" s="285" customFormat="1" ht="12.75">
      <c r="A86" s="339" t="s">
        <v>193</v>
      </c>
      <c r="B86" s="340" t="s">
        <v>90</v>
      </c>
      <c r="C86" s="330" t="s">
        <v>91</v>
      </c>
      <c r="D86" s="67">
        <v>0</v>
      </c>
      <c r="E86" s="5">
        <v>7</v>
      </c>
      <c r="F86" s="67">
        <f>SUM(D86:E86)</f>
        <v>7</v>
      </c>
      <c r="G86" s="388">
        <v>0</v>
      </c>
      <c r="H86" s="389">
        <v>0</v>
      </c>
      <c r="I86" s="390">
        <f>SUM(G86:H86)</f>
        <v>0</v>
      </c>
      <c r="J86" s="391">
        <v>33</v>
      </c>
      <c r="K86" s="392">
        <v>3</v>
      </c>
      <c r="L86" s="390">
        <f>SUM(J86:K86)</f>
        <v>36</v>
      </c>
      <c r="M86" s="393">
        <f aca="true" t="shared" si="20" ref="M86:N89">SUM(G86,J86)</f>
        <v>33</v>
      </c>
      <c r="N86" s="392">
        <f t="shared" si="20"/>
        <v>3</v>
      </c>
      <c r="O86" s="394">
        <f>SUM(M86:N86)</f>
        <v>36</v>
      </c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</row>
    <row r="87" spans="1:52" s="285" customFormat="1" ht="12.75">
      <c r="A87" s="311" t="s">
        <v>211</v>
      </c>
      <c r="B87" s="337" t="s">
        <v>90</v>
      </c>
      <c r="C87" s="395" t="s">
        <v>91</v>
      </c>
      <c r="D87" s="43">
        <v>0</v>
      </c>
      <c r="E87" s="10">
        <v>0</v>
      </c>
      <c r="F87" s="43">
        <f>SUM(D87:E87)</f>
        <v>0</v>
      </c>
      <c r="G87" s="388">
        <v>0</v>
      </c>
      <c r="H87" s="389">
        <v>0</v>
      </c>
      <c r="I87" s="350">
        <f>SUM(G87:H87)</f>
        <v>0</v>
      </c>
      <c r="J87" s="388">
        <v>212</v>
      </c>
      <c r="K87" s="389">
        <v>37</v>
      </c>
      <c r="L87" s="396">
        <f>SUM(J87:K87)</f>
        <v>249</v>
      </c>
      <c r="M87" s="388">
        <f>SUM(G87,J87)</f>
        <v>212</v>
      </c>
      <c r="N87" s="389">
        <f>SUM(H87,K87)</f>
        <v>37</v>
      </c>
      <c r="O87" s="396">
        <f>SUM(M87:N87)</f>
        <v>249</v>
      </c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</row>
    <row r="88" spans="1:52" s="285" customFormat="1" ht="12.75">
      <c r="A88" s="311" t="s">
        <v>89</v>
      </c>
      <c r="B88" s="337" t="s">
        <v>90</v>
      </c>
      <c r="C88" s="395" t="s">
        <v>91</v>
      </c>
      <c r="D88" s="43">
        <v>4</v>
      </c>
      <c r="E88" s="10">
        <v>8</v>
      </c>
      <c r="F88" s="43">
        <f>SUM(D88:E88)</f>
        <v>12</v>
      </c>
      <c r="G88" s="388">
        <v>14</v>
      </c>
      <c r="H88" s="389">
        <v>4</v>
      </c>
      <c r="I88" s="350">
        <f>SUM(G88:H88)</f>
        <v>18</v>
      </c>
      <c r="J88" s="388">
        <v>62</v>
      </c>
      <c r="K88" s="389">
        <v>14</v>
      </c>
      <c r="L88" s="396">
        <f>SUM(J88:K88)</f>
        <v>76</v>
      </c>
      <c r="M88" s="388">
        <f t="shared" si="20"/>
        <v>76</v>
      </c>
      <c r="N88" s="389">
        <f t="shared" si="20"/>
        <v>18</v>
      </c>
      <c r="O88" s="396">
        <f>SUM(M88:N88)</f>
        <v>94</v>
      </c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</row>
    <row r="89" spans="1:52" s="285" customFormat="1" ht="13.5" thickBot="1">
      <c r="A89" s="397" t="s">
        <v>194</v>
      </c>
      <c r="B89" s="337" t="s">
        <v>90</v>
      </c>
      <c r="C89" s="395" t="s">
        <v>91</v>
      </c>
      <c r="D89" s="40">
        <v>1</v>
      </c>
      <c r="E89" s="10">
        <v>1</v>
      </c>
      <c r="F89" s="40">
        <f>SUM(D89:E89)</f>
        <v>2</v>
      </c>
      <c r="G89" s="398">
        <v>0</v>
      </c>
      <c r="H89" s="399">
        <v>0</v>
      </c>
      <c r="I89" s="350">
        <f>SUM(G89:H89)</f>
        <v>0</v>
      </c>
      <c r="J89" s="398">
        <v>4</v>
      </c>
      <c r="K89" s="399">
        <v>3</v>
      </c>
      <c r="L89" s="396">
        <f>SUM(J89:K89)</f>
        <v>7</v>
      </c>
      <c r="M89" s="388">
        <f t="shared" si="20"/>
        <v>4</v>
      </c>
      <c r="N89" s="389">
        <f t="shared" si="20"/>
        <v>3</v>
      </c>
      <c r="O89" s="396">
        <f>SUM(M89:N89)</f>
        <v>7</v>
      </c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</row>
    <row r="90" spans="1:15" ht="13.5" thickBot="1">
      <c r="A90" s="637" t="s">
        <v>31</v>
      </c>
      <c r="B90" s="637"/>
      <c r="C90" s="637"/>
      <c r="D90" s="203">
        <f aca="true" t="shared" si="21" ref="D90:O90">SUM(D86:D89)</f>
        <v>5</v>
      </c>
      <c r="E90" s="203">
        <f t="shared" si="21"/>
        <v>16</v>
      </c>
      <c r="F90" s="203">
        <f t="shared" si="21"/>
        <v>21</v>
      </c>
      <c r="G90" s="203">
        <f t="shared" si="21"/>
        <v>14</v>
      </c>
      <c r="H90" s="203">
        <f t="shared" si="21"/>
        <v>4</v>
      </c>
      <c r="I90" s="203">
        <f t="shared" si="21"/>
        <v>18</v>
      </c>
      <c r="J90" s="203">
        <f t="shared" si="21"/>
        <v>311</v>
      </c>
      <c r="K90" s="203">
        <f t="shared" si="21"/>
        <v>57</v>
      </c>
      <c r="L90" s="203">
        <f t="shared" si="21"/>
        <v>368</v>
      </c>
      <c r="M90" s="203">
        <f t="shared" si="21"/>
        <v>325</v>
      </c>
      <c r="N90" s="203">
        <f t="shared" si="21"/>
        <v>61</v>
      </c>
      <c r="O90" s="203">
        <f t="shared" si="21"/>
        <v>386</v>
      </c>
    </row>
    <row r="91" spans="1:15" ht="12.75">
      <c r="A91" s="17"/>
      <c r="B91" s="17"/>
      <c r="C91" s="17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</row>
    <row r="92" spans="1:15" ht="12.75" customHeight="1" thickBot="1">
      <c r="A92" s="13"/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1.25" customHeight="1" thickBot="1">
      <c r="A93" s="642" t="s">
        <v>93</v>
      </c>
      <c r="B93" s="643"/>
      <c r="C93" s="643"/>
      <c r="D93" s="643"/>
      <c r="E93" s="643"/>
      <c r="F93" s="643"/>
      <c r="G93" s="632" t="s">
        <v>6</v>
      </c>
      <c r="H93" s="632"/>
      <c r="I93" s="632"/>
      <c r="J93" s="632"/>
      <c r="K93" s="632"/>
      <c r="L93" s="632"/>
      <c r="M93" s="632"/>
      <c r="N93" s="632"/>
      <c r="O93" s="633"/>
    </row>
    <row r="94" spans="1:15" ht="13.5" thickBot="1">
      <c r="A94" s="165" t="s">
        <v>7</v>
      </c>
      <c r="B94" s="584" t="s">
        <v>40</v>
      </c>
      <c r="C94" s="601" t="s">
        <v>9</v>
      </c>
      <c r="D94" s="585" t="s">
        <v>10</v>
      </c>
      <c r="E94" s="585"/>
      <c r="F94" s="585"/>
      <c r="G94" s="585" t="s">
        <v>11</v>
      </c>
      <c r="H94" s="585"/>
      <c r="I94" s="585"/>
      <c r="J94" s="585" t="s">
        <v>12</v>
      </c>
      <c r="K94" s="585"/>
      <c r="L94" s="585"/>
      <c r="M94" s="585" t="s">
        <v>13</v>
      </c>
      <c r="N94" s="585"/>
      <c r="O94" s="585"/>
    </row>
    <row r="95" spans="1:15" ht="11.25" customHeight="1" thickBot="1">
      <c r="A95" s="35" t="s">
        <v>14</v>
      </c>
      <c r="B95" s="585"/>
      <c r="C95" s="629"/>
      <c r="D95" s="35" t="s">
        <v>15</v>
      </c>
      <c r="E95" s="35" t="s">
        <v>16</v>
      </c>
      <c r="F95" s="35" t="s">
        <v>17</v>
      </c>
      <c r="G95" s="35" t="s">
        <v>15</v>
      </c>
      <c r="H95" s="35" t="s">
        <v>16</v>
      </c>
      <c r="I95" s="35" t="s">
        <v>17</v>
      </c>
      <c r="J95" s="35" t="s">
        <v>15</v>
      </c>
      <c r="K95" s="35" t="s">
        <v>16</v>
      </c>
      <c r="L95" s="35" t="s">
        <v>17</v>
      </c>
      <c r="M95" s="35" t="s">
        <v>15</v>
      </c>
      <c r="N95" s="35" t="s">
        <v>16</v>
      </c>
      <c r="O95" s="35" t="s">
        <v>17</v>
      </c>
    </row>
    <row r="96" spans="1:52" s="285" customFormat="1" ht="12.75">
      <c r="A96" s="339" t="s">
        <v>94</v>
      </c>
      <c r="B96" s="340" t="s">
        <v>69</v>
      </c>
      <c r="C96" s="385" t="s">
        <v>20</v>
      </c>
      <c r="D96" s="45">
        <v>5</v>
      </c>
      <c r="E96" s="6">
        <v>5</v>
      </c>
      <c r="F96" s="108">
        <f>SUM(D96:E96)</f>
        <v>10</v>
      </c>
      <c r="G96" s="400">
        <v>4</v>
      </c>
      <c r="H96" s="401">
        <v>5</v>
      </c>
      <c r="I96" s="390">
        <f>SUM(G96:H96)</f>
        <v>9</v>
      </c>
      <c r="J96" s="400">
        <v>27</v>
      </c>
      <c r="K96" s="401">
        <v>7</v>
      </c>
      <c r="L96" s="390">
        <f>SUM(J96:K96)</f>
        <v>34</v>
      </c>
      <c r="M96" s="393">
        <f>SUM(G96,J96)</f>
        <v>31</v>
      </c>
      <c r="N96" s="392">
        <f>SUM(H96,K96)</f>
        <v>12</v>
      </c>
      <c r="O96" s="394">
        <f aca="true" t="shared" si="22" ref="O96:O103">SUM(M96:N96)</f>
        <v>43</v>
      </c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</row>
    <row r="97" spans="1:52" s="285" customFormat="1" ht="12.75">
      <c r="A97" s="402" t="s">
        <v>95</v>
      </c>
      <c r="B97" s="312" t="s">
        <v>69</v>
      </c>
      <c r="C97" s="375" t="s">
        <v>20</v>
      </c>
      <c r="D97" s="40">
        <v>1</v>
      </c>
      <c r="E97" s="10">
        <v>0</v>
      </c>
      <c r="F97" s="109">
        <f aca="true" t="shared" si="23" ref="F97:F103">SUM(D97:E97)</f>
        <v>1</v>
      </c>
      <c r="G97" s="388">
        <v>0</v>
      </c>
      <c r="H97" s="389">
        <v>0</v>
      </c>
      <c r="I97" s="394">
        <f>SUM(G97:H97)</f>
        <v>0</v>
      </c>
      <c r="J97" s="388">
        <v>12</v>
      </c>
      <c r="K97" s="389">
        <v>26</v>
      </c>
      <c r="L97" s="394">
        <f>SUM(J97:K97)</f>
        <v>38</v>
      </c>
      <c r="M97" s="403">
        <f aca="true" t="shared" si="24" ref="M97:N103">SUM(G97,J97)</f>
        <v>12</v>
      </c>
      <c r="N97" s="389">
        <f t="shared" si="24"/>
        <v>26</v>
      </c>
      <c r="O97" s="394">
        <f t="shared" si="22"/>
        <v>38</v>
      </c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</row>
    <row r="98" spans="1:52" s="285" customFormat="1" ht="12.75">
      <c r="A98" s="311" t="s">
        <v>140</v>
      </c>
      <c r="B98" s="312" t="s">
        <v>69</v>
      </c>
      <c r="C98" s="375" t="s">
        <v>20</v>
      </c>
      <c r="D98" s="40">
        <v>37</v>
      </c>
      <c r="E98" s="10">
        <v>43</v>
      </c>
      <c r="F98" s="109">
        <f t="shared" si="23"/>
        <v>80</v>
      </c>
      <c r="G98" s="388">
        <v>0</v>
      </c>
      <c r="H98" s="389">
        <v>1</v>
      </c>
      <c r="I98" s="394">
        <f aca="true" t="shared" si="25" ref="I98:I103">SUM(G98:H98)</f>
        <v>1</v>
      </c>
      <c r="J98" s="388">
        <v>24</v>
      </c>
      <c r="K98" s="389">
        <v>27</v>
      </c>
      <c r="L98" s="394">
        <f aca="true" t="shared" si="26" ref="L98:L103">SUM(J98:K98)</f>
        <v>51</v>
      </c>
      <c r="M98" s="403">
        <f t="shared" si="24"/>
        <v>24</v>
      </c>
      <c r="N98" s="389">
        <f>SUM(H98,K98)</f>
        <v>28</v>
      </c>
      <c r="O98" s="394">
        <f t="shared" si="22"/>
        <v>52</v>
      </c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</row>
    <row r="99" spans="1:52" s="285" customFormat="1" ht="12.75">
      <c r="A99" s="311" t="s">
        <v>195</v>
      </c>
      <c r="B99" s="312" t="s">
        <v>69</v>
      </c>
      <c r="C99" s="375" t="s">
        <v>20</v>
      </c>
      <c r="D99" s="40">
        <v>0</v>
      </c>
      <c r="E99" s="10">
        <v>0</v>
      </c>
      <c r="F99" s="109">
        <f t="shared" si="23"/>
        <v>0</v>
      </c>
      <c r="G99" s="388">
        <v>42</v>
      </c>
      <c r="H99" s="389">
        <v>36</v>
      </c>
      <c r="I99" s="394">
        <f t="shared" si="25"/>
        <v>78</v>
      </c>
      <c r="J99" s="388">
        <v>304</v>
      </c>
      <c r="K99" s="389">
        <v>270</v>
      </c>
      <c r="L99" s="394">
        <f t="shared" si="26"/>
        <v>574</v>
      </c>
      <c r="M99" s="403">
        <f t="shared" si="24"/>
        <v>346</v>
      </c>
      <c r="N99" s="389">
        <f t="shared" si="24"/>
        <v>306</v>
      </c>
      <c r="O99" s="394">
        <f t="shared" si="22"/>
        <v>652</v>
      </c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</row>
    <row r="100" spans="1:52" s="405" customFormat="1" ht="22.5" customHeight="1">
      <c r="A100" s="376" t="s">
        <v>154</v>
      </c>
      <c r="B100" s="312" t="s">
        <v>69</v>
      </c>
      <c r="C100" s="375" t="s">
        <v>20</v>
      </c>
      <c r="D100" s="40">
        <v>0</v>
      </c>
      <c r="E100" s="10">
        <v>0</v>
      </c>
      <c r="F100" s="109">
        <f t="shared" si="23"/>
        <v>0</v>
      </c>
      <c r="G100" s="388">
        <v>0</v>
      </c>
      <c r="H100" s="389">
        <v>0</v>
      </c>
      <c r="I100" s="394">
        <f t="shared" si="25"/>
        <v>0</v>
      </c>
      <c r="J100" s="388">
        <v>0</v>
      </c>
      <c r="K100" s="389">
        <v>1</v>
      </c>
      <c r="L100" s="394">
        <f t="shared" si="26"/>
        <v>1</v>
      </c>
      <c r="M100" s="403">
        <f t="shared" si="24"/>
        <v>0</v>
      </c>
      <c r="N100" s="389">
        <f t="shared" si="24"/>
        <v>1</v>
      </c>
      <c r="O100" s="394">
        <f t="shared" si="22"/>
        <v>1</v>
      </c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  <c r="AR100" s="404"/>
      <c r="AS100" s="404"/>
      <c r="AT100" s="404"/>
      <c r="AU100" s="404"/>
      <c r="AV100" s="404"/>
      <c r="AW100" s="404"/>
      <c r="AX100" s="404"/>
      <c r="AY100" s="404"/>
      <c r="AZ100" s="404"/>
    </row>
    <row r="101" spans="1:52" s="405" customFormat="1" ht="22.5" customHeight="1">
      <c r="A101" s="376" t="s">
        <v>154</v>
      </c>
      <c r="B101" s="312" t="s">
        <v>69</v>
      </c>
      <c r="C101" s="375" t="s">
        <v>20</v>
      </c>
      <c r="D101" s="40">
        <v>0</v>
      </c>
      <c r="E101" s="10">
        <v>0</v>
      </c>
      <c r="F101" s="109">
        <f t="shared" si="23"/>
        <v>0</v>
      </c>
      <c r="G101" s="388">
        <v>0</v>
      </c>
      <c r="H101" s="389">
        <v>0</v>
      </c>
      <c r="I101" s="394">
        <f t="shared" si="25"/>
        <v>0</v>
      </c>
      <c r="J101" s="388">
        <v>21</v>
      </c>
      <c r="K101" s="389">
        <v>30</v>
      </c>
      <c r="L101" s="394">
        <f t="shared" si="26"/>
        <v>51</v>
      </c>
      <c r="M101" s="403">
        <f t="shared" si="24"/>
        <v>21</v>
      </c>
      <c r="N101" s="389">
        <f t="shared" si="24"/>
        <v>30</v>
      </c>
      <c r="O101" s="394">
        <f t="shared" si="22"/>
        <v>51</v>
      </c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4"/>
    </row>
    <row r="102" spans="1:52" s="405" customFormat="1" ht="12.75">
      <c r="A102" s="376" t="s">
        <v>196</v>
      </c>
      <c r="B102" s="312" t="s">
        <v>69</v>
      </c>
      <c r="C102" s="375" t="s">
        <v>20</v>
      </c>
      <c r="D102" s="40">
        <v>8</v>
      </c>
      <c r="E102" s="10">
        <v>2</v>
      </c>
      <c r="F102" s="109">
        <f t="shared" si="23"/>
        <v>10</v>
      </c>
      <c r="G102" s="388">
        <v>2</v>
      </c>
      <c r="H102" s="389">
        <v>9</v>
      </c>
      <c r="I102" s="394">
        <f t="shared" si="25"/>
        <v>11</v>
      </c>
      <c r="J102" s="388">
        <v>22</v>
      </c>
      <c r="K102" s="389">
        <v>58</v>
      </c>
      <c r="L102" s="394">
        <f t="shared" si="26"/>
        <v>80</v>
      </c>
      <c r="M102" s="403">
        <f t="shared" si="24"/>
        <v>24</v>
      </c>
      <c r="N102" s="389">
        <f t="shared" si="24"/>
        <v>67</v>
      </c>
      <c r="O102" s="394">
        <f t="shared" si="22"/>
        <v>91</v>
      </c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404"/>
      <c r="AQ102" s="404"/>
      <c r="AR102" s="404"/>
      <c r="AS102" s="404"/>
      <c r="AT102" s="404"/>
      <c r="AU102" s="404"/>
      <c r="AV102" s="404"/>
      <c r="AW102" s="404"/>
      <c r="AX102" s="404"/>
      <c r="AY102" s="404"/>
      <c r="AZ102" s="404"/>
    </row>
    <row r="103" spans="1:52" s="285" customFormat="1" ht="13.5" thickBot="1">
      <c r="A103" s="311" t="s">
        <v>239</v>
      </c>
      <c r="B103" s="312" t="s">
        <v>69</v>
      </c>
      <c r="C103" s="375" t="s">
        <v>20</v>
      </c>
      <c r="D103" s="40">
        <v>100</v>
      </c>
      <c r="E103" s="10">
        <v>38</v>
      </c>
      <c r="F103" s="109">
        <f t="shared" si="23"/>
        <v>138</v>
      </c>
      <c r="G103" s="388">
        <v>34</v>
      </c>
      <c r="H103" s="389">
        <v>93</v>
      </c>
      <c r="I103" s="394">
        <f t="shared" si="25"/>
        <v>127</v>
      </c>
      <c r="J103" s="388">
        <v>260</v>
      </c>
      <c r="K103" s="389">
        <v>516</v>
      </c>
      <c r="L103" s="394">
        <f t="shared" si="26"/>
        <v>776</v>
      </c>
      <c r="M103" s="403">
        <f t="shared" si="24"/>
        <v>294</v>
      </c>
      <c r="N103" s="389">
        <f>SUM(H103,K103)</f>
        <v>609</v>
      </c>
      <c r="O103" s="394">
        <f t="shared" si="22"/>
        <v>903</v>
      </c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</row>
    <row r="104" spans="1:52" s="285" customFormat="1" ht="12" customHeight="1" thickBot="1">
      <c r="A104" s="660" t="s">
        <v>31</v>
      </c>
      <c r="B104" s="661"/>
      <c r="C104" s="662"/>
      <c r="D104" s="37">
        <f aca="true" t="shared" si="27" ref="D104:N104">SUM(D96:D103)</f>
        <v>151</v>
      </c>
      <c r="E104" s="37">
        <f t="shared" si="27"/>
        <v>88</v>
      </c>
      <c r="F104" s="37">
        <f t="shared" si="27"/>
        <v>239</v>
      </c>
      <c r="G104" s="406">
        <f t="shared" si="27"/>
        <v>82</v>
      </c>
      <c r="H104" s="406">
        <f t="shared" si="27"/>
        <v>144</v>
      </c>
      <c r="I104" s="406">
        <f t="shared" si="27"/>
        <v>226</v>
      </c>
      <c r="J104" s="406">
        <f t="shared" si="27"/>
        <v>670</v>
      </c>
      <c r="K104" s="406">
        <f t="shared" si="27"/>
        <v>935</v>
      </c>
      <c r="L104" s="406">
        <f t="shared" si="27"/>
        <v>1605</v>
      </c>
      <c r="M104" s="406">
        <f t="shared" si="27"/>
        <v>752</v>
      </c>
      <c r="N104" s="406">
        <f t="shared" si="27"/>
        <v>1079</v>
      </c>
      <c r="O104" s="406">
        <f>SUM(O96:O103)</f>
        <v>1831</v>
      </c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</row>
    <row r="105" spans="1:15" ht="12.75">
      <c r="A105" s="23"/>
      <c r="B105" s="23"/>
      <c r="C105" s="2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3.5" thickBot="1">
      <c r="A106" s="13"/>
      <c r="B106" s="13"/>
      <c r="C106" s="1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t="11.25" customHeight="1" thickBot="1">
      <c r="A107" s="600" t="s">
        <v>100</v>
      </c>
      <c r="B107" s="600"/>
      <c r="C107" s="600"/>
      <c r="D107" s="600"/>
      <c r="E107" s="600"/>
      <c r="F107" s="600"/>
      <c r="G107" s="598" t="s">
        <v>6</v>
      </c>
      <c r="H107" s="598"/>
      <c r="I107" s="598"/>
      <c r="J107" s="598"/>
      <c r="K107" s="598"/>
      <c r="L107" s="598"/>
      <c r="M107" s="598"/>
      <c r="N107" s="598"/>
      <c r="O107" s="598"/>
    </row>
    <row r="108" spans="1:52" s="208" customFormat="1" ht="13.5" thickBot="1">
      <c r="A108" s="35" t="s">
        <v>7</v>
      </c>
      <c r="B108" s="584" t="s">
        <v>40</v>
      </c>
      <c r="C108" s="601" t="s">
        <v>9</v>
      </c>
      <c r="D108" s="599" t="s">
        <v>10</v>
      </c>
      <c r="E108" s="599"/>
      <c r="F108" s="599"/>
      <c r="G108" s="599" t="s">
        <v>11</v>
      </c>
      <c r="H108" s="599"/>
      <c r="I108" s="599"/>
      <c r="J108" s="599" t="s">
        <v>12</v>
      </c>
      <c r="K108" s="599"/>
      <c r="L108" s="599"/>
      <c r="M108" s="599" t="s">
        <v>13</v>
      </c>
      <c r="N108" s="599"/>
      <c r="O108" s="599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</row>
    <row r="109" spans="1:15" ht="11.25" customHeight="1" thickBot="1">
      <c r="A109" s="35" t="s">
        <v>14</v>
      </c>
      <c r="B109" s="585"/>
      <c r="C109" s="629"/>
      <c r="D109" s="34" t="s">
        <v>15</v>
      </c>
      <c r="E109" s="34" t="s">
        <v>16</v>
      </c>
      <c r="F109" s="34" t="s">
        <v>17</v>
      </c>
      <c r="G109" s="34" t="s">
        <v>15</v>
      </c>
      <c r="H109" s="34" t="s">
        <v>16</v>
      </c>
      <c r="I109" s="34" t="s">
        <v>17</v>
      </c>
      <c r="J109" s="34" t="s">
        <v>15</v>
      </c>
      <c r="K109" s="34" t="s">
        <v>16</v>
      </c>
      <c r="L109" s="34" t="s">
        <v>17</v>
      </c>
      <c r="M109" s="34" t="s">
        <v>15</v>
      </c>
      <c r="N109" s="34" t="s">
        <v>16</v>
      </c>
      <c r="O109" s="34" t="s">
        <v>17</v>
      </c>
    </row>
    <row r="110" spans="1:52" s="285" customFormat="1" ht="12.75">
      <c r="A110" s="339" t="s">
        <v>197</v>
      </c>
      <c r="B110" s="337" t="s">
        <v>101</v>
      </c>
      <c r="C110" s="330" t="s">
        <v>102</v>
      </c>
      <c r="D110" s="71">
        <v>0</v>
      </c>
      <c r="E110" s="72">
        <v>0</v>
      </c>
      <c r="F110" s="177">
        <f>SUM(D110:E110)</f>
        <v>0</v>
      </c>
      <c r="G110" s="278">
        <v>0</v>
      </c>
      <c r="H110" s="280">
        <v>0</v>
      </c>
      <c r="I110" s="279">
        <f>SUM(G110:H110)</f>
        <v>0</v>
      </c>
      <c r="J110" s="278">
        <v>25</v>
      </c>
      <c r="K110" s="280">
        <v>36</v>
      </c>
      <c r="L110" s="348">
        <f>SUM(J110:K110)</f>
        <v>61</v>
      </c>
      <c r="M110" s="281">
        <f aca="true" t="shared" si="28" ref="M110:N114">SUM(G110,J110)</f>
        <v>25</v>
      </c>
      <c r="N110" s="282">
        <f t="shared" si="28"/>
        <v>36</v>
      </c>
      <c r="O110" s="283">
        <f>SUM(M110:N110)</f>
        <v>61</v>
      </c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</row>
    <row r="111" spans="1:52" s="285" customFormat="1" ht="12.75">
      <c r="A111" s="339" t="s">
        <v>18</v>
      </c>
      <c r="B111" s="337" t="s">
        <v>101</v>
      </c>
      <c r="C111" s="330" t="s">
        <v>102</v>
      </c>
      <c r="D111" s="179">
        <v>5</v>
      </c>
      <c r="E111" s="59">
        <v>5</v>
      </c>
      <c r="F111" s="178">
        <f>SUM(D111:E111)</f>
        <v>10</v>
      </c>
      <c r="G111" s="286">
        <v>4</v>
      </c>
      <c r="H111" s="282">
        <v>5</v>
      </c>
      <c r="I111" s="283">
        <f>SUM(G111:H111)</f>
        <v>9</v>
      </c>
      <c r="J111" s="286">
        <v>29</v>
      </c>
      <c r="K111" s="282">
        <v>42</v>
      </c>
      <c r="L111" s="349">
        <f>SUM(J111:K111)</f>
        <v>71</v>
      </c>
      <c r="M111" s="281">
        <f t="shared" si="28"/>
        <v>33</v>
      </c>
      <c r="N111" s="282">
        <f t="shared" si="28"/>
        <v>47</v>
      </c>
      <c r="O111" s="283">
        <f>SUM(M111:N111)</f>
        <v>80</v>
      </c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</row>
    <row r="112" spans="1:52" s="285" customFormat="1" ht="12.75">
      <c r="A112" s="311" t="s">
        <v>129</v>
      </c>
      <c r="B112" s="337" t="s">
        <v>101</v>
      </c>
      <c r="C112" s="335" t="s">
        <v>102</v>
      </c>
      <c r="D112" s="117">
        <v>0</v>
      </c>
      <c r="E112" s="118">
        <v>0</v>
      </c>
      <c r="F112" s="68">
        <f>SUM(D112:E112)</f>
        <v>0</v>
      </c>
      <c r="G112" s="314">
        <v>0</v>
      </c>
      <c r="H112" s="315">
        <v>0</v>
      </c>
      <c r="I112" s="287">
        <f>SUM(G112:H112)</f>
        <v>0</v>
      </c>
      <c r="J112" s="314">
        <v>0</v>
      </c>
      <c r="K112" s="315">
        <v>0</v>
      </c>
      <c r="L112" s="283">
        <f>SUM(J112:K112)</f>
        <v>0</v>
      </c>
      <c r="M112" s="281">
        <f t="shared" si="28"/>
        <v>0</v>
      </c>
      <c r="N112" s="282">
        <f t="shared" si="28"/>
        <v>0</v>
      </c>
      <c r="O112" s="283">
        <f>SUM(M112:N112)</f>
        <v>0</v>
      </c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</row>
    <row r="113" spans="1:52" s="285" customFormat="1" ht="12.75">
      <c r="A113" s="336" t="s">
        <v>198</v>
      </c>
      <c r="B113" s="337" t="s">
        <v>101</v>
      </c>
      <c r="C113" s="351" t="s">
        <v>102</v>
      </c>
      <c r="D113" s="119">
        <v>0</v>
      </c>
      <c r="E113" s="120">
        <v>0</v>
      </c>
      <c r="F113" s="68">
        <f>SUM(D113:E113)</f>
        <v>0</v>
      </c>
      <c r="G113" s="294">
        <v>0</v>
      </c>
      <c r="H113" s="295">
        <v>0</v>
      </c>
      <c r="I113" s="287">
        <f>SUM(G113:H113)</f>
        <v>0</v>
      </c>
      <c r="J113" s="294">
        <v>41</v>
      </c>
      <c r="K113" s="295">
        <v>43</v>
      </c>
      <c r="L113" s="283">
        <f>SUM(J113:K113)</f>
        <v>84</v>
      </c>
      <c r="M113" s="281">
        <f t="shared" si="28"/>
        <v>41</v>
      </c>
      <c r="N113" s="282">
        <f t="shared" si="28"/>
        <v>43</v>
      </c>
      <c r="O113" s="283">
        <f>SUM(M113:N113)</f>
        <v>84</v>
      </c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</row>
    <row r="114" spans="1:52" s="285" customFormat="1" ht="13.5" thickBot="1">
      <c r="A114" s="336" t="s">
        <v>103</v>
      </c>
      <c r="B114" s="337" t="s">
        <v>101</v>
      </c>
      <c r="C114" s="351" t="s">
        <v>102</v>
      </c>
      <c r="D114" s="416">
        <v>1</v>
      </c>
      <c r="E114" s="417">
        <v>0</v>
      </c>
      <c r="F114" s="418">
        <f>SUM(D114:E114)</f>
        <v>1</v>
      </c>
      <c r="G114" s="352">
        <v>0</v>
      </c>
      <c r="H114" s="353">
        <v>0</v>
      </c>
      <c r="I114" s="354">
        <f>SUM(G114:H114)</f>
        <v>0</v>
      </c>
      <c r="J114" s="344">
        <v>46</v>
      </c>
      <c r="K114" s="345">
        <v>43</v>
      </c>
      <c r="L114" s="355">
        <f>SUM(J114:K114)</f>
        <v>89</v>
      </c>
      <c r="M114" s="356">
        <f t="shared" si="28"/>
        <v>46</v>
      </c>
      <c r="N114" s="357">
        <f t="shared" si="28"/>
        <v>43</v>
      </c>
      <c r="O114" s="350">
        <f>SUM(M114:N114)</f>
        <v>89</v>
      </c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</row>
    <row r="115" spans="1:15" ht="13.5" thickBot="1">
      <c r="A115" s="609" t="s">
        <v>38</v>
      </c>
      <c r="B115" s="609"/>
      <c r="C115" s="609"/>
      <c r="D115" s="209">
        <f>SUM(D110:D114)</f>
        <v>6</v>
      </c>
      <c r="E115" s="209">
        <f aca="true" t="shared" si="29" ref="E115:N115">SUM(E110:E114)</f>
        <v>5</v>
      </c>
      <c r="F115" s="209">
        <f t="shared" si="29"/>
        <v>11</v>
      </c>
      <c r="G115" s="209">
        <f t="shared" si="29"/>
        <v>4</v>
      </c>
      <c r="H115" s="209">
        <f t="shared" si="29"/>
        <v>5</v>
      </c>
      <c r="I115" s="209">
        <f t="shared" si="29"/>
        <v>9</v>
      </c>
      <c r="J115" s="209">
        <f t="shared" si="29"/>
        <v>141</v>
      </c>
      <c r="K115" s="209">
        <f t="shared" si="29"/>
        <v>164</v>
      </c>
      <c r="L115" s="209">
        <f t="shared" si="29"/>
        <v>305</v>
      </c>
      <c r="M115" s="209">
        <f t="shared" si="29"/>
        <v>145</v>
      </c>
      <c r="N115" s="209">
        <f t="shared" si="29"/>
        <v>169</v>
      </c>
      <c r="O115" s="209">
        <f>SUM(O110:O114)</f>
        <v>314</v>
      </c>
    </row>
    <row r="116" spans="1:15" ht="12.75">
      <c r="A116" s="13"/>
      <c r="B116" s="13"/>
      <c r="C116" s="13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</row>
    <row r="117" spans="1:15" ht="13.5" thickBot="1">
      <c r="A117" s="13"/>
      <c r="B117" s="13"/>
      <c r="C117" s="13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ht="13.5" thickBot="1">
      <c r="A118" s="600" t="s">
        <v>104</v>
      </c>
      <c r="B118" s="600"/>
      <c r="C118" s="600"/>
      <c r="D118" s="600"/>
      <c r="E118" s="600"/>
      <c r="F118" s="600"/>
      <c r="G118" s="598" t="s">
        <v>6</v>
      </c>
      <c r="H118" s="598"/>
      <c r="I118" s="598"/>
      <c r="J118" s="598"/>
      <c r="K118" s="598"/>
      <c r="L118" s="598"/>
      <c r="M118" s="598"/>
      <c r="N118" s="598"/>
      <c r="O118" s="598"/>
    </row>
    <row r="119" spans="1:15" ht="13.5" thickBot="1">
      <c r="A119" s="35" t="s">
        <v>7</v>
      </c>
      <c r="B119" s="584" t="s">
        <v>40</v>
      </c>
      <c r="C119" s="601" t="s">
        <v>9</v>
      </c>
      <c r="D119" s="599" t="s">
        <v>10</v>
      </c>
      <c r="E119" s="599"/>
      <c r="F119" s="599"/>
      <c r="G119" s="599" t="s">
        <v>11</v>
      </c>
      <c r="H119" s="599"/>
      <c r="I119" s="599"/>
      <c r="J119" s="599" t="s">
        <v>12</v>
      </c>
      <c r="K119" s="599"/>
      <c r="L119" s="599"/>
      <c r="M119" s="599" t="s">
        <v>13</v>
      </c>
      <c r="N119" s="599"/>
      <c r="O119" s="599"/>
    </row>
    <row r="120" spans="1:15" ht="13.5" thickBot="1">
      <c r="A120" s="35" t="s">
        <v>14</v>
      </c>
      <c r="B120" s="585"/>
      <c r="C120" s="629"/>
      <c r="D120" s="34" t="s">
        <v>15</v>
      </c>
      <c r="E120" s="34" t="s">
        <v>16</v>
      </c>
      <c r="F120" s="34" t="s">
        <v>17</v>
      </c>
      <c r="G120" s="34" t="s">
        <v>15</v>
      </c>
      <c r="H120" s="34" t="s">
        <v>16</v>
      </c>
      <c r="I120" s="34" t="s">
        <v>17</v>
      </c>
      <c r="J120" s="34" t="s">
        <v>15</v>
      </c>
      <c r="K120" s="34" t="s">
        <v>16</v>
      </c>
      <c r="L120" s="34" t="s">
        <v>17</v>
      </c>
      <c r="M120" s="34" t="s">
        <v>15</v>
      </c>
      <c r="N120" s="34" t="s">
        <v>16</v>
      </c>
      <c r="O120" s="34" t="s">
        <v>17</v>
      </c>
    </row>
    <row r="121" spans="1:52" s="285" customFormat="1" ht="12.75">
      <c r="A121" s="358" t="s">
        <v>197</v>
      </c>
      <c r="B121" s="359" t="s">
        <v>146</v>
      </c>
      <c r="C121" s="360" t="s">
        <v>106</v>
      </c>
      <c r="D121" s="105">
        <v>0</v>
      </c>
      <c r="E121" s="106">
        <v>0</v>
      </c>
      <c r="F121" s="419">
        <f>SUM(D121:E121)</f>
        <v>0</v>
      </c>
      <c r="G121" s="361">
        <v>0</v>
      </c>
      <c r="H121" s="362">
        <v>0</v>
      </c>
      <c r="I121" s="348">
        <f>SUM(G121:H121)</f>
        <v>0</v>
      </c>
      <c r="J121" s="361">
        <v>59</v>
      </c>
      <c r="K121" s="362">
        <v>93</v>
      </c>
      <c r="L121" s="348">
        <f>SUM(J121:K121)</f>
        <v>152</v>
      </c>
      <c r="M121" s="363">
        <f aca="true" t="shared" si="30" ref="M121:N124">SUM(G121,J121)</f>
        <v>59</v>
      </c>
      <c r="N121" s="364">
        <f t="shared" si="30"/>
        <v>93</v>
      </c>
      <c r="O121" s="349">
        <f>SUM(M121:N121)</f>
        <v>152</v>
      </c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</row>
    <row r="122" spans="1:52" s="285" customFormat="1" ht="12.75">
      <c r="A122" s="358" t="s">
        <v>18</v>
      </c>
      <c r="B122" s="359" t="s">
        <v>146</v>
      </c>
      <c r="C122" s="360" t="s">
        <v>106</v>
      </c>
      <c r="D122" s="41">
        <v>8</v>
      </c>
      <c r="E122" s="4">
        <v>9</v>
      </c>
      <c r="F122" s="420">
        <f>SUM(D122:E122)</f>
        <v>17</v>
      </c>
      <c r="G122" s="365">
        <v>7</v>
      </c>
      <c r="H122" s="366">
        <v>7</v>
      </c>
      <c r="I122" s="349">
        <f>SUM(G122:H122)</f>
        <v>14</v>
      </c>
      <c r="J122" s="365">
        <v>68</v>
      </c>
      <c r="K122" s="366">
        <v>73</v>
      </c>
      <c r="L122" s="349">
        <f>SUM(J122:K122)</f>
        <v>141</v>
      </c>
      <c r="M122" s="363">
        <f t="shared" si="30"/>
        <v>75</v>
      </c>
      <c r="N122" s="364">
        <f t="shared" si="30"/>
        <v>80</v>
      </c>
      <c r="O122" s="349">
        <f>SUM(M122:N122)</f>
        <v>155</v>
      </c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</row>
    <row r="123" spans="1:52" s="285" customFormat="1" ht="12.75">
      <c r="A123" s="367" t="s">
        <v>198</v>
      </c>
      <c r="B123" s="368" t="s">
        <v>146</v>
      </c>
      <c r="C123" s="369" t="s">
        <v>107</v>
      </c>
      <c r="D123" s="421">
        <v>0</v>
      </c>
      <c r="E123" s="422">
        <v>0</v>
      </c>
      <c r="F123" s="420">
        <f>SUM(D123:E123)</f>
        <v>0</v>
      </c>
      <c r="G123" s="370">
        <v>0</v>
      </c>
      <c r="H123" s="357">
        <v>0</v>
      </c>
      <c r="I123" s="349">
        <f>SUM(G123:H123)</f>
        <v>0</v>
      </c>
      <c r="J123" s="370">
        <v>125</v>
      </c>
      <c r="K123" s="357">
        <v>121</v>
      </c>
      <c r="L123" s="349">
        <f>SUM(J123:K123)</f>
        <v>246</v>
      </c>
      <c r="M123" s="363">
        <f t="shared" si="30"/>
        <v>125</v>
      </c>
      <c r="N123" s="364">
        <f t="shared" si="30"/>
        <v>121</v>
      </c>
      <c r="O123" s="349">
        <f>SUM(M123:N123)</f>
        <v>246</v>
      </c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</row>
    <row r="124" spans="1:52" s="285" customFormat="1" ht="13.5" thickBot="1">
      <c r="A124" s="367" t="s">
        <v>103</v>
      </c>
      <c r="B124" s="368" t="s">
        <v>146</v>
      </c>
      <c r="C124" s="369" t="s">
        <v>107</v>
      </c>
      <c r="D124" s="416">
        <v>19</v>
      </c>
      <c r="E124" s="417">
        <v>18</v>
      </c>
      <c r="F124" s="423">
        <f>SUM(D124:E124)</f>
        <v>37</v>
      </c>
      <c r="G124" s="352">
        <v>18</v>
      </c>
      <c r="H124" s="353">
        <v>22</v>
      </c>
      <c r="I124" s="371">
        <f>SUM(G124:H124)</f>
        <v>40</v>
      </c>
      <c r="J124" s="352">
        <v>62</v>
      </c>
      <c r="K124" s="353">
        <v>93</v>
      </c>
      <c r="L124" s="371">
        <f>SUM(J124:K124)</f>
        <v>155</v>
      </c>
      <c r="M124" s="356">
        <f t="shared" si="30"/>
        <v>80</v>
      </c>
      <c r="N124" s="357">
        <f t="shared" si="30"/>
        <v>115</v>
      </c>
      <c r="O124" s="372">
        <f>SUM(M124:N124)</f>
        <v>195</v>
      </c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</row>
    <row r="125" spans="1:15" ht="13.5" thickBot="1">
      <c r="A125" s="610" t="s">
        <v>31</v>
      </c>
      <c r="B125" s="610"/>
      <c r="C125" s="610"/>
      <c r="D125" s="203">
        <f>SUM(D121:D124)</f>
        <v>27</v>
      </c>
      <c r="E125" s="203">
        <f aca="true" t="shared" si="31" ref="E125:N125">SUM(E121:E124)</f>
        <v>27</v>
      </c>
      <c r="F125" s="203">
        <f t="shared" si="31"/>
        <v>54</v>
      </c>
      <c r="G125" s="203">
        <f t="shared" si="31"/>
        <v>25</v>
      </c>
      <c r="H125" s="203">
        <f t="shared" si="31"/>
        <v>29</v>
      </c>
      <c r="I125" s="203">
        <f t="shared" si="31"/>
        <v>54</v>
      </c>
      <c r="J125" s="203">
        <f t="shared" si="31"/>
        <v>314</v>
      </c>
      <c r="K125" s="203">
        <f t="shared" si="31"/>
        <v>380</v>
      </c>
      <c r="L125" s="203">
        <f t="shared" si="31"/>
        <v>694</v>
      </c>
      <c r="M125" s="203">
        <f>SUM(M121:M124)</f>
        <v>339</v>
      </c>
      <c r="N125" s="203">
        <f t="shared" si="31"/>
        <v>409</v>
      </c>
      <c r="O125" s="203">
        <f>SUM(O121:O124)</f>
        <v>748</v>
      </c>
    </row>
    <row r="126" spans="1:15" ht="12.75">
      <c r="A126" s="13"/>
      <c r="B126" s="13"/>
      <c r="C126" s="13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</row>
    <row r="127" spans="1:15" ht="13.5" thickBo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3.5" thickBot="1">
      <c r="A128" s="600" t="s">
        <v>108</v>
      </c>
      <c r="B128" s="600"/>
      <c r="C128" s="600"/>
      <c r="D128" s="600"/>
      <c r="E128" s="600"/>
      <c r="F128" s="600"/>
      <c r="G128" s="598" t="s">
        <v>6</v>
      </c>
      <c r="H128" s="598"/>
      <c r="I128" s="598"/>
      <c r="J128" s="598"/>
      <c r="K128" s="598"/>
      <c r="L128" s="598"/>
      <c r="M128" s="598"/>
      <c r="N128" s="598"/>
      <c r="O128" s="598"/>
    </row>
    <row r="129" spans="1:15" ht="13.5" thickBot="1">
      <c r="A129" s="35" t="s">
        <v>7</v>
      </c>
      <c r="B129" s="584" t="s">
        <v>40</v>
      </c>
      <c r="C129" s="601" t="s">
        <v>9</v>
      </c>
      <c r="D129" s="599" t="s">
        <v>10</v>
      </c>
      <c r="E129" s="599"/>
      <c r="F129" s="599"/>
      <c r="G129" s="599" t="s">
        <v>11</v>
      </c>
      <c r="H129" s="599"/>
      <c r="I129" s="599"/>
      <c r="J129" s="599" t="s">
        <v>12</v>
      </c>
      <c r="K129" s="599"/>
      <c r="L129" s="599"/>
      <c r="M129" s="599" t="s">
        <v>13</v>
      </c>
      <c r="N129" s="599"/>
      <c r="O129" s="599"/>
    </row>
    <row r="130" spans="1:15" ht="13.5" thickBot="1">
      <c r="A130" s="35" t="s">
        <v>14</v>
      </c>
      <c r="B130" s="585"/>
      <c r="C130" s="629"/>
      <c r="D130" s="34" t="s">
        <v>15</v>
      </c>
      <c r="E130" s="34" t="s">
        <v>16</v>
      </c>
      <c r="F130" s="34" t="s">
        <v>17</v>
      </c>
      <c r="G130" s="34" t="s">
        <v>15</v>
      </c>
      <c r="H130" s="34" t="s">
        <v>16</v>
      </c>
      <c r="I130" s="34" t="s">
        <v>17</v>
      </c>
      <c r="J130" s="34" t="s">
        <v>15</v>
      </c>
      <c r="K130" s="34" t="s">
        <v>16</v>
      </c>
      <c r="L130" s="34" t="s">
        <v>17</v>
      </c>
      <c r="M130" s="34" t="s">
        <v>15</v>
      </c>
      <c r="N130" s="34" t="s">
        <v>16</v>
      </c>
      <c r="O130" s="34" t="s">
        <v>17</v>
      </c>
    </row>
    <row r="131" spans="1:52" s="285" customFormat="1" ht="12.75">
      <c r="A131" s="339" t="s">
        <v>197</v>
      </c>
      <c r="B131" s="340" t="s">
        <v>105</v>
      </c>
      <c r="C131" s="330" t="s">
        <v>109</v>
      </c>
      <c r="D131" s="326">
        <v>0</v>
      </c>
      <c r="E131" s="327">
        <v>0</v>
      </c>
      <c r="F131" s="329">
        <f>SUM(D131:E131)</f>
        <v>0</v>
      </c>
      <c r="G131" s="326">
        <v>0</v>
      </c>
      <c r="H131" s="327">
        <v>0</v>
      </c>
      <c r="I131" s="329">
        <f aca="true" t="shared" si="32" ref="I131:I143">SUM(G131:H131)</f>
        <v>0</v>
      </c>
      <c r="J131" s="326">
        <v>29</v>
      </c>
      <c r="K131" s="327">
        <v>39</v>
      </c>
      <c r="L131" s="329">
        <f>SUM(J131:K131)</f>
        <v>68</v>
      </c>
      <c r="M131" s="429">
        <f>SUM(G131,J131)</f>
        <v>29</v>
      </c>
      <c r="N131" s="342">
        <f>SUM(H131,K131)</f>
        <v>39</v>
      </c>
      <c r="O131" s="334">
        <f>SUM(M131:N131)</f>
        <v>68</v>
      </c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</row>
    <row r="132" spans="1:52" s="285" customFormat="1" ht="12.75">
      <c r="A132" s="339" t="s">
        <v>18</v>
      </c>
      <c r="B132" s="340" t="s">
        <v>105</v>
      </c>
      <c r="C132" s="330" t="s">
        <v>109</v>
      </c>
      <c r="D132" s="341">
        <v>0</v>
      </c>
      <c r="E132" s="342">
        <v>0</v>
      </c>
      <c r="F132" s="333">
        <f aca="true" t="shared" si="33" ref="F132:F142">SUM(D132:E132)</f>
        <v>0</v>
      </c>
      <c r="G132" s="341">
        <v>0</v>
      </c>
      <c r="H132" s="342">
        <v>0</v>
      </c>
      <c r="I132" s="333">
        <f t="shared" si="32"/>
        <v>0</v>
      </c>
      <c r="J132" s="341">
        <v>21</v>
      </c>
      <c r="K132" s="342">
        <v>30</v>
      </c>
      <c r="L132" s="333">
        <f aca="true" t="shared" si="34" ref="L132:L142">SUM(J132:K132)</f>
        <v>51</v>
      </c>
      <c r="M132" s="449">
        <f>SUM(G132,J132)</f>
        <v>21</v>
      </c>
      <c r="N132" s="332">
        <f>SUM(H132,K132)</f>
        <v>30</v>
      </c>
      <c r="O132" s="333">
        <f>SUM(M132:N132)</f>
        <v>51</v>
      </c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</row>
    <row r="133" spans="1:52" s="285" customFormat="1" ht="12.75">
      <c r="A133" s="311" t="s">
        <v>198</v>
      </c>
      <c r="B133" s="312" t="s">
        <v>105</v>
      </c>
      <c r="C133" s="335" t="s">
        <v>109</v>
      </c>
      <c r="D133" s="331">
        <v>0</v>
      </c>
      <c r="E133" s="332">
        <v>0</v>
      </c>
      <c r="F133" s="333">
        <f t="shared" si="33"/>
        <v>0</v>
      </c>
      <c r="G133" s="331">
        <v>0</v>
      </c>
      <c r="H133" s="332">
        <v>0</v>
      </c>
      <c r="I133" s="333">
        <f t="shared" si="32"/>
        <v>0</v>
      </c>
      <c r="J133" s="331">
        <v>18</v>
      </c>
      <c r="K133" s="332">
        <v>27</v>
      </c>
      <c r="L133" s="333">
        <f t="shared" si="34"/>
        <v>45</v>
      </c>
      <c r="M133" s="449">
        <f aca="true" t="shared" si="35" ref="M133:N142">SUM(G133,J133)</f>
        <v>18</v>
      </c>
      <c r="N133" s="332">
        <f t="shared" si="35"/>
        <v>27</v>
      </c>
      <c r="O133" s="333">
        <f aca="true" t="shared" si="36" ref="O133:O142">SUM(M133:N133)</f>
        <v>45</v>
      </c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</row>
    <row r="134" spans="1:52" s="285" customFormat="1" ht="12.75">
      <c r="A134" s="311" t="s">
        <v>103</v>
      </c>
      <c r="B134" s="312" t="s">
        <v>105</v>
      </c>
      <c r="C134" s="335" t="s">
        <v>109</v>
      </c>
      <c r="D134" s="341">
        <v>0</v>
      </c>
      <c r="E134" s="342">
        <v>0</v>
      </c>
      <c r="F134" s="333">
        <f t="shared" si="33"/>
        <v>0</v>
      </c>
      <c r="G134" s="341">
        <v>0</v>
      </c>
      <c r="H134" s="342">
        <v>0</v>
      </c>
      <c r="I134" s="333">
        <f t="shared" si="32"/>
        <v>0</v>
      </c>
      <c r="J134" s="341">
        <v>22</v>
      </c>
      <c r="K134" s="342">
        <v>33</v>
      </c>
      <c r="L134" s="333">
        <f t="shared" si="34"/>
        <v>55</v>
      </c>
      <c r="M134" s="449">
        <f>SUM(G134,J134)</f>
        <v>22</v>
      </c>
      <c r="N134" s="332">
        <f>SUM(H134,K134)</f>
        <v>33</v>
      </c>
      <c r="O134" s="333">
        <f>SUM(M134:N134)</f>
        <v>55</v>
      </c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</row>
    <row r="135" spans="1:52" s="285" customFormat="1" ht="12.75">
      <c r="A135" s="311" t="s">
        <v>199</v>
      </c>
      <c r="B135" s="474" t="s">
        <v>178</v>
      </c>
      <c r="C135" s="335" t="s">
        <v>109</v>
      </c>
      <c r="D135" s="341">
        <v>0</v>
      </c>
      <c r="E135" s="342">
        <v>0</v>
      </c>
      <c r="F135" s="334">
        <f>SUM(D135:E135)</f>
        <v>0</v>
      </c>
      <c r="G135" s="341">
        <v>0</v>
      </c>
      <c r="H135" s="342">
        <v>0</v>
      </c>
      <c r="I135" s="334">
        <f t="shared" si="32"/>
        <v>0</v>
      </c>
      <c r="J135" s="341">
        <v>51</v>
      </c>
      <c r="K135" s="342">
        <v>35</v>
      </c>
      <c r="L135" s="334">
        <f t="shared" si="34"/>
        <v>86</v>
      </c>
      <c r="M135" s="429">
        <f t="shared" si="35"/>
        <v>51</v>
      </c>
      <c r="N135" s="342">
        <f t="shared" si="35"/>
        <v>35</v>
      </c>
      <c r="O135" s="334">
        <f t="shared" si="36"/>
        <v>86</v>
      </c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</row>
    <row r="136" spans="1:52" s="285" customFormat="1" ht="12.75">
      <c r="A136" s="311" t="s">
        <v>240</v>
      </c>
      <c r="B136" s="474" t="s">
        <v>178</v>
      </c>
      <c r="C136" s="335" t="s">
        <v>109</v>
      </c>
      <c r="D136" s="341">
        <v>0</v>
      </c>
      <c r="E136" s="342">
        <v>1</v>
      </c>
      <c r="F136" s="334">
        <f>SUM(D136:E136)</f>
        <v>1</v>
      </c>
      <c r="G136" s="341">
        <v>0</v>
      </c>
      <c r="H136" s="342">
        <v>0</v>
      </c>
      <c r="I136" s="334">
        <f>SUM(G136:H136)</f>
        <v>0</v>
      </c>
      <c r="J136" s="341">
        <v>12</v>
      </c>
      <c r="K136" s="342">
        <v>17</v>
      </c>
      <c r="L136" s="334">
        <f>SUM(J136:K136)</f>
        <v>29</v>
      </c>
      <c r="M136" s="429">
        <f>SUM(G136,J136)</f>
        <v>12</v>
      </c>
      <c r="N136" s="342">
        <f>SUM(H136,K136)</f>
        <v>17</v>
      </c>
      <c r="O136" s="334">
        <f>SUM(M136:N136)</f>
        <v>29</v>
      </c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</row>
    <row r="137" spans="1:52" s="285" customFormat="1" ht="12.75">
      <c r="A137" s="339" t="s">
        <v>197</v>
      </c>
      <c r="B137" s="340" t="s">
        <v>105</v>
      </c>
      <c r="C137" s="330" t="s">
        <v>110</v>
      </c>
      <c r="D137" s="341">
        <v>0</v>
      </c>
      <c r="E137" s="342">
        <v>0</v>
      </c>
      <c r="F137" s="334">
        <f t="shared" si="33"/>
        <v>0</v>
      </c>
      <c r="G137" s="341">
        <v>0</v>
      </c>
      <c r="H137" s="342">
        <v>0</v>
      </c>
      <c r="I137" s="334">
        <f>SUM(G137:H137)</f>
        <v>0</v>
      </c>
      <c r="J137" s="341">
        <v>38</v>
      </c>
      <c r="K137" s="342">
        <v>38</v>
      </c>
      <c r="L137" s="334">
        <f>SUM(J137:K137)</f>
        <v>76</v>
      </c>
      <c r="M137" s="429">
        <f>SUM(G137,J137)</f>
        <v>38</v>
      </c>
      <c r="N137" s="342">
        <f t="shared" si="35"/>
        <v>38</v>
      </c>
      <c r="O137" s="334">
        <f t="shared" si="36"/>
        <v>76</v>
      </c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</row>
    <row r="138" spans="1:52" s="285" customFormat="1" ht="12.75">
      <c r="A138" s="339" t="s">
        <v>18</v>
      </c>
      <c r="B138" s="340" t="s">
        <v>105</v>
      </c>
      <c r="C138" s="330" t="s">
        <v>110</v>
      </c>
      <c r="D138" s="341">
        <v>4</v>
      </c>
      <c r="E138" s="342">
        <v>9</v>
      </c>
      <c r="F138" s="334">
        <f t="shared" si="33"/>
        <v>13</v>
      </c>
      <c r="G138" s="341">
        <v>11</v>
      </c>
      <c r="H138" s="342">
        <v>7</v>
      </c>
      <c r="I138" s="334">
        <f>SUM(G138:H138)</f>
        <v>18</v>
      </c>
      <c r="J138" s="341">
        <v>36</v>
      </c>
      <c r="K138" s="342">
        <v>49</v>
      </c>
      <c r="L138" s="334">
        <f>SUM(J138:K138)</f>
        <v>85</v>
      </c>
      <c r="M138" s="429">
        <f>SUM(G138,J138)</f>
        <v>47</v>
      </c>
      <c r="N138" s="342">
        <f>SUM(H138,K138)</f>
        <v>56</v>
      </c>
      <c r="O138" s="334">
        <f>SUM(M138:N138)</f>
        <v>103</v>
      </c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</row>
    <row r="139" spans="1:52" s="285" customFormat="1" ht="12.75">
      <c r="A139" s="311" t="s">
        <v>198</v>
      </c>
      <c r="B139" s="312" t="s">
        <v>105</v>
      </c>
      <c r="C139" s="335" t="s">
        <v>110</v>
      </c>
      <c r="D139" s="331">
        <v>0</v>
      </c>
      <c r="E139" s="332">
        <v>0</v>
      </c>
      <c r="F139" s="333">
        <f t="shared" si="33"/>
        <v>0</v>
      </c>
      <c r="G139" s="331">
        <v>0</v>
      </c>
      <c r="H139" s="332">
        <v>0</v>
      </c>
      <c r="I139" s="333">
        <f t="shared" si="32"/>
        <v>0</v>
      </c>
      <c r="J139" s="331">
        <v>44</v>
      </c>
      <c r="K139" s="332">
        <v>28</v>
      </c>
      <c r="L139" s="333">
        <f t="shared" si="34"/>
        <v>72</v>
      </c>
      <c r="M139" s="449">
        <f t="shared" si="35"/>
        <v>44</v>
      </c>
      <c r="N139" s="332">
        <f t="shared" si="35"/>
        <v>28</v>
      </c>
      <c r="O139" s="333">
        <f t="shared" si="36"/>
        <v>72</v>
      </c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</row>
    <row r="140" spans="1:52" s="285" customFormat="1" ht="12.75">
      <c r="A140" s="311" t="s">
        <v>103</v>
      </c>
      <c r="B140" s="312" t="s">
        <v>105</v>
      </c>
      <c r="C140" s="335" t="s">
        <v>110</v>
      </c>
      <c r="D140" s="331">
        <v>2</v>
      </c>
      <c r="E140" s="332">
        <v>2</v>
      </c>
      <c r="F140" s="333">
        <f t="shared" si="33"/>
        <v>4</v>
      </c>
      <c r="G140" s="331">
        <v>0</v>
      </c>
      <c r="H140" s="332">
        <v>0</v>
      </c>
      <c r="I140" s="333">
        <f t="shared" si="32"/>
        <v>0</v>
      </c>
      <c r="J140" s="331">
        <v>38</v>
      </c>
      <c r="K140" s="332">
        <v>27</v>
      </c>
      <c r="L140" s="333">
        <f t="shared" si="34"/>
        <v>65</v>
      </c>
      <c r="M140" s="449">
        <f>SUM(G140,J140)</f>
        <v>38</v>
      </c>
      <c r="N140" s="332">
        <f>SUM(H140,K140)</f>
        <v>27</v>
      </c>
      <c r="O140" s="333">
        <f>SUM(M140:N140)</f>
        <v>65</v>
      </c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</row>
    <row r="141" spans="1:52" s="285" customFormat="1" ht="13.5" customHeight="1">
      <c r="A141" s="311" t="s">
        <v>111</v>
      </c>
      <c r="B141" s="312" t="s">
        <v>105</v>
      </c>
      <c r="C141" s="335" t="s">
        <v>110</v>
      </c>
      <c r="D141" s="331">
        <v>0</v>
      </c>
      <c r="E141" s="332">
        <v>0</v>
      </c>
      <c r="F141" s="334">
        <f>SUM(D141:E141)</f>
        <v>0</v>
      </c>
      <c r="G141" s="331">
        <v>0</v>
      </c>
      <c r="H141" s="332">
        <v>0</v>
      </c>
      <c r="I141" s="334">
        <f t="shared" si="32"/>
        <v>0</v>
      </c>
      <c r="J141" s="331">
        <v>4</v>
      </c>
      <c r="K141" s="332">
        <v>5</v>
      </c>
      <c r="L141" s="334">
        <f t="shared" si="34"/>
        <v>9</v>
      </c>
      <c r="M141" s="429">
        <f t="shared" si="35"/>
        <v>4</v>
      </c>
      <c r="N141" s="342">
        <f t="shared" si="35"/>
        <v>5</v>
      </c>
      <c r="O141" s="334">
        <f t="shared" si="36"/>
        <v>9</v>
      </c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</row>
    <row r="142" spans="1:52" s="285" customFormat="1" ht="12.75">
      <c r="A142" s="311" t="s">
        <v>172</v>
      </c>
      <c r="B142" s="312" t="s">
        <v>170</v>
      </c>
      <c r="C142" s="335" t="s">
        <v>171</v>
      </c>
      <c r="D142" s="331">
        <v>8</v>
      </c>
      <c r="E142" s="332">
        <v>4</v>
      </c>
      <c r="F142" s="333">
        <f t="shared" si="33"/>
        <v>12</v>
      </c>
      <c r="G142" s="331">
        <v>4</v>
      </c>
      <c r="H142" s="332">
        <v>8</v>
      </c>
      <c r="I142" s="333">
        <f t="shared" si="32"/>
        <v>12</v>
      </c>
      <c r="J142" s="331">
        <v>46</v>
      </c>
      <c r="K142" s="332">
        <v>66</v>
      </c>
      <c r="L142" s="333">
        <f t="shared" si="34"/>
        <v>112</v>
      </c>
      <c r="M142" s="449">
        <f t="shared" si="35"/>
        <v>50</v>
      </c>
      <c r="N142" s="332">
        <f t="shared" si="35"/>
        <v>74</v>
      </c>
      <c r="O142" s="333">
        <f t="shared" si="36"/>
        <v>124</v>
      </c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</row>
    <row r="143" spans="1:52" s="285" customFormat="1" ht="13.5" thickBot="1">
      <c r="A143" s="336" t="s">
        <v>183</v>
      </c>
      <c r="B143" s="337" t="s">
        <v>170</v>
      </c>
      <c r="C143" s="395" t="s">
        <v>171</v>
      </c>
      <c r="D143" s="344">
        <v>0</v>
      </c>
      <c r="E143" s="345">
        <v>0</v>
      </c>
      <c r="F143" s="452">
        <f>SUM(D143:E143)</f>
        <v>0</v>
      </c>
      <c r="G143" s="344">
        <v>0</v>
      </c>
      <c r="H143" s="345">
        <v>0</v>
      </c>
      <c r="I143" s="452">
        <f t="shared" si="32"/>
        <v>0</v>
      </c>
      <c r="J143" s="344">
        <v>7</v>
      </c>
      <c r="K143" s="345">
        <v>69</v>
      </c>
      <c r="L143" s="452">
        <f>SUM(J143:K143)</f>
        <v>76</v>
      </c>
      <c r="M143" s="475">
        <f>SUM(G143,J143)</f>
        <v>7</v>
      </c>
      <c r="N143" s="345">
        <f>SUM(H143,K143)</f>
        <v>69</v>
      </c>
      <c r="O143" s="452">
        <f>SUM(M143:N143)</f>
        <v>76</v>
      </c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</row>
    <row r="144" spans="1:15" ht="13.5" thickBot="1">
      <c r="A144" s="586" t="s">
        <v>38</v>
      </c>
      <c r="B144" s="586"/>
      <c r="C144" s="586"/>
      <c r="D144" s="58">
        <f>SUM(D131:D143)</f>
        <v>14</v>
      </c>
      <c r="E144" s="58">
        <f aca="true" t="shared" si="37" ref="E144:N144">SUM(E131:E143)</f>
        <v>16</v>
      </c>
      <c r="F144" s="58">
        <f t="shared" si="37"/>
        <v>30</v>
      </c>
      <c r="G144" s="58">
        <f t="shared" si="37"/>
        <v>15</v>
      </c>
      <c r="H144" s="58">
        <f t="shared" si="37"/>
        <v>15</v>
      </c>
      <c r="I144" s="58">
        <f t="shared" si="37"/>
        <v>30</v>
      </c>
      <c r="J144" s="58">
        <f t="shared" si="37"/>
        <v>366</v>
      </c>
      <c r="K144" s="58">
        <f t="shared" si="37"/>
        <v>463</v>
      </c>
      <c r="L144" s="58">
        <f t="shared" si="37"/>
        <v>829</v>
      </c>
      <c r="M144" s="58">
        <f t="shared" si="37"/>
        <v>381</v>
      </c>
      <c r="N144" s="58">
        <f t="shared" si="37"/>
        <v>478</v>
      </c>
      <c r="O144" s="58">
        <f>SUM(O131:O143)</f>
        <v>859</v>
      </c>
    </row>
    <row r="145" spans="1:15" ht="12.75">
      <c r="A145" s="28"/>
      <c r="B145" s="28"/>
      <c r="C145" s="28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</row>
    <row r="146" spans="1:15" ht="13.5" thickBot="1">
      <c r="A146" s="28"/>
      <c r="B146" s="28"/>
      <c r="C146" s="28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</row>
    <row r="147" spans="1:15" ht="13.5" thickBot="1">
      <c r="A147" s="600" t="s">
        <v>112</v>
      </c>
      <c r="B147" s="600"/>
      <c r="C147" s="600"/>
      <c r="D147" s="600"/>
      <c r="E147" s="600"/>
      <c r="F147" s="600"/>
      <c r="G147" s="598" t="s">
        <v>6</v>
      </c>
      <c r="H147" s="598"/>
      <c r="I147" s="598"/>
      <c r="J147" s="598"/>
      <c r="K147" s="598"/>
      <c r="L147" s="598"/>
      <c r="M147" s="598"/>
      <c r="N147" s="598"/>
      <c r="O147" s="598"/>
    </row>
    <row r="148" spans="1:15" ht="13.5" thickBot="1">
      <c r="A148" s="35" t="s">
        <v>7</v>
      </c>
      <c r="B148" s="584" t="s">
        <v>40</v>
      </c>
      <c r="C148" s="601" t="s">
        <v>9</v>
      </c>
      <c r="D148" s="599" t="s">
        <v>10</v>
      </c>
      <c r="E148" s="599"/>
      <c r="F148" s="599"/>
      <c r="G148" s="599" t="s">
        <v>11</v>
      </c>
      <c r="H148" s="599"/>
      <c r="I148" s="599"/>
      <c r="J148" s="599" t="s">
        <v>12</v>
      </c>
      <c r="K148" s="599"/>
      <c r="L148" s="599"/>
      <c r="M148" s="599" t="s">
        <v>13</v>
      </c>
      <c r="N148" s="599"/>
      <c r="O148" s="599"/>
    </row>
    <row r="149" spans="1:15" ht="13.5" thickBot="1">
      <c r="A149" s="64" t="s">
        <v>14</v>
      </c>
      <c r="B149" s="585"/>
      <c r="C149" s="629"/>
      <c r="D149" s="34" t="s">
        <v>15</v>
      </c>
      <c r="E149" s="34" t="s">
        <v>16</v>
      </c>
      <c r="F149" s="34" t="s">
        <v>17</v>
      </c>
      <c r="G149" s="34" t="s">
        <v>15</v>
      </c>
      <c r="H149" s="34" t="s">
        <v>16</v>
      </c>
      <c r="I149" s="34" t="s">
        <v>17</v>
      </c>
      <c r="J149" s="34" t="s">
        <v>15</v>
      </c>
      <c r="K149" s="34" t="s">
        <v>16</v>
      </c>
      <c r="L149" s="34" t="s">
        <v>17</v>
      </c>
      <c r="M149" s="34" t="s">
        <v>15</v>
      </c>
      <c r="N149" s="34" t="s">
        <v>16</v>
      </c>
      <c r="O149" s="34" t="s">
        <v>17</v>
      </c>
    </row>
    <row r="150" spans="1:52" s="285" customFormat="1" ht="13.5" thickBot="1">
      <c r="A150" s="339" t="s">
        <v>113</v>
      </c>
      <c r="B150" s="340" t="s">
        <v>166</v>
      </c>
      <c r="C150" s="330" t="s">
        <v>114</v>
      </c>
      <c r="D150" s="278">
        <v>0</v>
      </c>
      <c r="E150" s="280">
        <v>0</v>
      </c>
      <c r="F150" s="279">
        <f>SUM(D150:E150)</f>
        <v>0</v>
      </c>
      <c r="G150" s="278">
        <v>0</v>
      </c>
      <c r="H150" s="280">
        <v>0</v>
      </c>
      <c r="I150" s="279">
        <f>SUM(G150:H150)</f>
        <v>0</v>
      </c>
      <c r="J150" s="278">
        <v>26</v>
      </c>
      <c r="K150" s="280">
        <v>22</v>
      </c>
      <c r="L150" s="279">
        <f>SUM(J150:K150)</f>
        <v>48</v>
      </c>
      <c r="M150" s="281">
        <f aca="true" t="shared" si="38" ref="M150:N152">SUM(G150,J150)</f>
        <v>26</v>
      </c>
      <c r="N150" s="282">
        <f t="shared" si="38"/>
        <v>22</v>
      </c>
      <c r="O150" s="283">
        <f>SUM(M150:N150)</f>
        <v>48</v>
      </c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</row>
    <row r="151" spans="1:52" s="285" customFormat="1" ht="12.75">
      <c r="A151" s="339" t="s">
        <v>89</v>
      </c>
      <c r="B151" s="340" t="s">
        <v>166</v>
      </c>
      <c r="C151" s="330" t="s">
        <v>114</v>
      </c>
      <c r="D151" s="278">
        <v>0</v>
      </c>
      <c r="E151" s="280">
        <v>0</v>
      </c>
      <c r="F151" s="279">
        <f>SUM(D151:E151)</f>
        <v>0</v>
      </c>
      <c r="G151" s="278">
        <v>0</v>
      </c>
      <c r="H151" s="280">
        <v>0</v>
      </c>
      <c r="I151" s="279">
        <f>SUM(G151:H151)</f>
        <v>0</v>
      </c>
      <c r="J151" s="278">
        <v>12</v>
      </c>
      <c r="K151" s="280">
        <v>5</v>
      </c>
      <c r="L151" s="279">
        <f>SUM(J151:K151)</f>
        <v>17</v>
      </c>
      <c r="M151" s="281">
        <f t="shared" si="38"/>
        <v>12</v>
      </c>
      <c r="N151" s="282">
        <f t="shared" si="38"/>
        <v>5</v>
      </c>
      <c r="O151" s="283">
        <f>SUM(M151:N151)</f>
        <v>17</v>
      </c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</row>
    <row r="152" spans="1:52" s="285" customFormat="1" ht="13.5" thickBot="1">
      <c r="A152" s="336" t="s">
        <v>43</v>
      </c>
      <c r="B152" s="337" t="s">
        <v>166</v>
      </c>
      <c r="C152" s="395" t="s">
        <v>114</v>
      </c>
      <c r="D152" s="319">
        <v>0</v>
      </c>
      <c r="E152" s="321">
        <v>0</v>
      </c>
      <c r="F152" s="355">
        <f>SUM(D152:E152)</f>
        <v>0</v>
      </c>
      <c r="G152" s="319">
        <v>0</v>
      </c>
      <c r="H152" s="321">
        <v>0</v>
      </c>
      <c r="I152" s="471">
        <f>SUM(G152:H152)</f>
        <v>0</v>
      </c>
      <c r="J152" s="319">
        <v>65</v>
      </c>
      <c r="K152" s="321">
        <v>31</v>
      </c>
      <c r="L152" s="355">
        <f>SUM(J152:K152)</f>
        <v>96</v>
      </c>
      <c r="M152" s="472">
        <f t="shared" si="38"/>
        <v>65</v>
      </c>
      <c r="N152" s="293">
        <f t="shared" si="38"/>
        <v>31</v>
      </c>
      <c r="O152" s="473">
        <f>SUM(M152:N152)</f>
        <v>96</v>
      </c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</row>
    <row r="153" spans="1:15" ht="13.5" thickBot="1">
      <c r="A153" s="615" t="s">
        <v>38</v>
      </c>
      <c r="B153" s="615"/>
      <c r="C153" s="615"/>
      <c r="D153" s="58">
        <f>SUM(D150:D152)</f>
        <v>0</v>
      </c>
      <c r="E153" s="58">
        <f aca="true" t="shared" si="39" ref="E153:N153">SUM(E150:E152)</f>
        <v>0</v>
      </c>
      <c r="F153" s="58">
        <f t="shared" si="39"/>
        <v>0</v>
      </c>
      <c r="G153" s="58">
        <f t="shared" si="39"/>
        <v>0</v>
      </c>
      <c r="H153" s="58">
        <f t="shared" si="39"/>
        <v>0</v>
      </c>
      <c r="I153" s="58">
        <f t="shared" si="39"/>
        <v>0</v>
      </c>
      <c r="J153" s="58">
        <f t="shared" si="39"/>
        <v>103</v>
      </c>
      <c r="K153" s="58">
        <f t="shared" si="39"/>
        <v>58</v>
      </c>
      <c r="L153" s="58">
        <f t="shared" si="39"/>
        <v>161</v>
      </c>
      <c r="M153" s="58">
        <f t="shared" si="39"/>
        <v>103</v>
      </c>
      <c r="N153" s="58">
        <f t="shared" si="39"/>
        <v>58</v>
      </c>
      <c r="O153" s="58">
        <f>SUM(O150:O152)</f>
        <v>161</v>
      </c>
    </row>
    <row r="154" spans="1:15" ht="12.75">
      <c r="A154" s="23"/>
      <c r="B154" s="23"/>
      <c r="C154" s="23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</row>
    <row r="155" spans="1:15" ht="12.75">
      <c r="A155" s="23"/>
      <c r="B155" s="23"/>
      <c r="C155" s="23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</row>
    <row r="156" spans="1:15" ht="12.75">
      <c r="A156" s="23"/>
      <c r="B156" s="23"/>
      <c r="C156" s="23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</row>
    <row r="157" spans="1:15" ht="12.75">
      <c r="A157" s="23"/>
      <c r="B157" s="23"/>
      <c r="C157" s="23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</row>
    <row r="158" spans="1:15" ht="12.75">
      <c r="A158" s="23"/>
      <c r="B158" s="23"/>
      <c r="C158" s="23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</row>
    <row r="159" spans="1:15" ht="12.75">
      <c r="A159" s="23"/>
      <c r="B159" s="23"/>
      <c r="C159" s="23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</row>
    <row r="160" spans="1:15" ht="13.5" thickBot="1">
      <c r="A160" s="23"/>
      <c r="B160" s="23"/>
      <c r="C160" s="23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</row>
    <row r="161" spans="1:15" ht="13.5" thickBot="1">
      <c r="A161" s="600" t="s">
        <v>112</v>
      </c>
      <c r="B161" s="600"/>
      <c r="C161" s="600"/>
      <c r="D161" s="600"/>
      <c r="E161" s="600"/>
      <c r="F161" s="600"/>
      <c r="G161" s="598" t="s">
        <v>6</v>
      </c>
      <c r="H161" s="598"/>
      <c r="I161" s="598"/>
      <c r="J161" s="598"/>
      <c r="K161" s="598"/>
      <c r="L161" s="598"/>
      <c r="M161" s="598"/>
      <c r="N161" s="598"/>
      <c r="O161" s="598"/>
    </row>
    <row r="162" spans="1:15" ht="13.5" thickBot="1">
      <c r="A162" s="35" t="s">
        <v>7</v>
      </c>
      <c r="B162" s="584" t="s">
        <v>40</v>
      </c>
      <c r="C162" s="601" t="s">
        <v>9</v>
      </c>
      <c r="D162" s="599" t="s">
        <v>10</v>
      </c>
      <c r="E162" s="599"/>
      <c r="F162" s="599"/>
      <c r="G162" s="599" t="s">
        <v>11</v>
      </c>
      <c r="H162" s="599"/>
      <c r="I162" s="599"/>
      <c r="J162" s="599" t="s">
        <v>12</v>
      </c>
      <c r="K162" s="599"/>
      <c r="L162" s="599"/>
      <c r="M162" s="599" t="s">
        <v>13</v>
      </c>
      <c r="N162" s="599"/>
      <c r="O162" s="599"/>
    </row>
    <row r="163" spans="1:15" ht="13.5" thickBot="1">
      <c r="A163" s="35" t="s">
        <v>14</v>
      </c>
      <c r="B163" s="585"/>
      <c r="C163" s="629"/>
      <c r="D163" s="35" t="s">
        <v>15</v>
      </c>
      <c r="E163" s="35" t="s">
        <v>16</v>
      </c>
      <c r="F163" s="35" t="s">
        <v>17</v>
      </c>
      <c r="G163" s="35" t="s">
        <v>15</v>
      </c>
      <c r="H163" s="35" t="s">
        <v>16</v>
      </c>
      <c r="I163" s="35" t="s">
        <v>17</v>
      </c>
      <c r="J163" s="35" t="s">
        <v>15</v>
      </c>
      <c r="K163" s="35" t="s">
        <v>16</v>
      </c>
      <c r="L163" s="35" t="s">
        <v>17</v>
      </c>
      <c r="M163" s="35" t="s">
        <v>15</v>
      </c>
      <c r="N163" s="35" t="s">
        <v>16</v>
      </c>
      <c r="O163" s="35" t="s">
        <v>17</v>
      </c>
    </row>
    <row r="164" spans="1:52" s="285" customFormat="1" ht="12.75">
      <c r="A164" s="339" t="s">
        <v>113</v>
      </c>
      <c r="B164" s="340" t="s">
        <v>214</v>
      </c>
      <c r="C164" s="426" t="s">
        <v>115</v>
      </c>
      <c r="D164" s="442">
        <v>0</v>
      </c>
      <c r="E164" s="443">
        <v>0</v>
      </c>
      <c r="F164" s="328">
        <f aca="true" t="shared" si="40" ref="F164:F171">SUM(D164:E164)</f>
        <v>0</v>
      </c>
      <c r="G164" s="442">
        <v>0</v>
      </c>
      <c r="H164" s="443">
        <v>0</v>
      </c>
      <c r="I164" s="328">
        <f aca="true" t="shared" si="41" ref="I164:I171">SUM(G164:H164)</f>
        <v>0</v>
      </c>
      <c r="J164" s="442">
        <v>47</v>
      </c>
      <c r="K164" s="443">
        <v>7</v>
      </c>
      <c r="L164" s="328">
        <f aca="true" t="shared" si="42" ref="L164:L171">SUM(J164:K164)</f>
        <v>54</v>
      </c>
      <c r="M164" s="429">
        <f aca="true" t="shared" si="43" ref="M164:N171">SUM(G164,J164)</f>
        <v>47</v>
      </c>
      <c r="N164" s="342">
        <f t="shared" si="43"/>
        <v>7</v>
      </c>
      <c r="O164" s="334">
        <f aca="true" t="shared" si="44" ref="O164:O171">SUM(M164:N164)</f>
        <v>54</v>
      </c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</row>
    <row r="165" spans="1:52" s="285" customFormat="1" ht="12.75">
      <c r="A165" s="339" t="s">
        <v>241</v>
      </c>
      <c r="B165" s="340" t="s">
        <v>214</v>
      </c>
      <c r="C165" s="426" t="s">
        <v>115</v>
      </c>
      <c r="D165" s="331">
        <v>0</v>
      </c>
      <c r="E165" s="332">
        <v>0</v>
      </c>
      <c r="F165" s="333">
        <f t="shared" si="40"/>
        <v>0</v>
      </c>
      <c r="G165" s="331">
        <v>0</v>
      </c>
      <c r="H165" s="332">
        <v>0</v>
      </c>
      <c r="I165" s="333">
        <f t="shared" si="41"/>
        <v>0</v>
      </c>
      <c r="J165" s="331">
        <v>2</v>
      </c>
      <c r="K165" s="332">
        <v>6</v>
      </c>
      <c r="L165" s="333">
        <f t="shared" si="42"/>
        <v>8</v>
      </c>
      <c r="M165" s="429">
        <f>SUM(G165,J165)</f>
        <v>2</v>
      </c>
      <c r="N165" s="342">
        <f>SUM(H165,K165)</f>
        <v>6</v>
      </c>
      <c r="O165" s="334">
        <f t="shared" si="44"/>
        <v>8</v>
      </c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</row>
    <row r="166" spans="1:52" s="285" customFormat="1" ht="12.75">
      <c r="A166" s="311" t="s">
        <v>116</v>
      </c>
      <c r="B166" s="340" t="s">
        <v>214</v>
      </c>
      <c r="C166" s="469" t="s">
        <v>115</v>
      </c>
      <c r="D166" s="331">
        <v>0</v>
      </c>
      <c r="E166" s="332">
        <v>0</v>
      </c>
      <c r="F166" s="334">
        <f t="shared" si="40"/>
        <v>0</v>
      </c>
      <c r="G166" s="331">
        <v>0</v>
      </c>
      <c r="H166" s="332">
        <v>0</v>
      </c>
      <c r="I166" s="334">
        <f t="shared" si="41"/>
        <v>0</v>
      </c>
      <c r="J166" s="331">
        <v>7</v>
      </c>
      <c r="K166" s="332">
        <v>3</v>
      </c>
      <c r="L166" s="334">
        <f t="shared" si="42"/>
        <v>10</v>
      </c>
      <c r="M166" s="429">
        <f t="shared" si="43"/>
        <v>7</v>
      </c>
      <c r="N166" s="342">
        <f t="shared" si="43"/>
        <v>3</v>
      </c>
      <c r="O166" s="333">
        <f t="shared" si="44"/>
        <v>10</v>
      </c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</row>
    <row r="167" spans="1:52" s="285" customFormat="1" ht="12.75">
      <c r="A167" s="311" t="s">
        <v>117</v>
      </c>
      <c r="B167" s="340" t="s">
        <v>214</v>
      </c>
      <c r="C167" s="469" t="s">
        <v>115</v>
      </c>
      <c r="D167" s="331">
        <v>0</v>
      </c>
      <c r="E167" s="332">
        <v>0</v>
      </c>
      <c r="F167" s="334">
        <f t="shared" si="40"/>
        <v>0</v>
      </c>
      <c r="G167" s="331">
        <v>0</v>
      </c>
      <c r="H167" s="332">
        <v>0</v>
      </c>
      <c r="I167" s="334">
        <f t="shared" si="41"/>
        <v>0</v>
      </c>
      <c r="J167" s="331">
        <v>14</v>
      </c>
      <c r="K167" s="332">
        <v>14</v>
      </c>
      <c r="L167" s="334">
        <f t="shared" si="42"/>
        <v>28</v>
      </c>
      <c r="M167" s="429">
        <f>SUM(G167,J167)</f>
        <v>14</v>
      </c>
      <c r="N167" s="342">
        <f t="shared" si="43"/>
        <v>14</v>
      </c>
      <c r="O167" s="333">
        <f t="shared" si="44"/>
        <v>28</v>
      </c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</row>
    <row r="168" spans="1:52" s="285" customFormat="1" ht="12.75">
      <c r="A168" s="311" t="s">
        <v>118</v>
      </c>
      <c r="B168" s="340" t="s">
        <v>214</v>
      </c>
      <c r="C168" s="469" t="s">
        <v>115</v>
      </c>
      <c r="D168" s="331">
        <v>0</v>
      </c>
      <c r="E168" s="332">
        <v>0</v>
      </c>
      <c r="F168" s="334">
        <f t="shared" si="40"/>
        <v>0</v>
      </c>
      <c r="G168" s="331">
        <v>0</v>
      </c>
      <c r="H168" s="332">
        <v>0</v>
      </c>
      <c r="I168" s="334">
        <f t="shared" si="41"/>
        <v>0</v>
      </c>
      <c r="J168" s="331">
        <v>29</v>
      </c>
      <c r="K168" s="332">
        <v>11</v>
      </c>
      <c r="L168" s="334">
        <f t="shared" si="42"/>
        <v>40</v>
      </c>
      <c r="M168" s="429">
        <f t="shared" si="43"/>
        <v>29</v>
      </c>
      <c r="N168" s="342">
        <f t="shared" si="43"/>
        <v>11</v>
      </c>
      <c r="O168" s="333">
        <f t="shared" si="44"/>
        <v>40</v>
      </c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</row>
    <row r="169" spans="1:52" s="285" customFormat="1" ht="12.75">
      <c r="A169" s="311" t="s">
        <v>237</v>
      </c>
      <c r="B169" s="340" t="s">
        <v>214</v>
      </c>
      <c r="C169" s="469" t="s">
        <v>115</v>
      </c>
      <c r="D169" s="331">
        <v>0</v>
      </c>
      <c r="E169" s="332">
        <v>0</v>
      </c>
      <c r="F169" s="334">
        <f t="shared" si="40"/>
        <v>0</v>
      </c>
      <c r="G169" s="331">
        <v>0</v>
      </c>
      <c r="H169" s="332">
        <v>0</v>
      </c>
      <c r="I169" s="334">
        <f t="shared" si="41"/>
        <v>0</v>
      </c>
      <c r="J169" s="331">
        <v>13</v>
      </c>
      <c r="K169" s="332">
        <v>4</v>
      </c>
      <c r="L169" s="334">
        <f t="shared" si="42"/>
        <v>17</v>
      </c>
      <c r="M169" s="429">
        <f>SUM(G169,J169)</f>
        <v>13</v>
      </c>
      <c r="N169" s="342">
        <f>SUM(H169,K169)</f>
        <v>4</v>
      </c>
      <c r="O169" s="333">
        <f t="shared" si="44"/>
        <v>17</v>
      </c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</row>
    <row r="170" spans="1:52" s="285" customFormat="1" ht="12.75">
      <c r="A170" s="311" t="s">
        <v>89</v>
      </c>
      <c r="B170" s="340" t="s">
        <v>214</v>
      </c>
      <c r="C170" s="469" t="s">
        <v>115</v>
      </c>
      <c r="D170" s="331">
        <v>0</v>
      </c>
      <c r="E170" s="332">
        <v>0</v>
      </c>
      <c r="F170" s="334">
        <f t="shared" si="40"/>
        <v>0</v>
      </c>
      <c r="G170" s="331">
        <v>0</v>
      </c>
      <c r="H170" s="332">
        <v>0</v>
      </c>
      <c r="I170" s="334">
        <f t="shared" si="41"/>
        <v>0</v>
      </c>
      <c r="J170" s="331">
        <v>21</v>
      </c>
      <c r="K170" s="332">
        <v>2</v>
      </c>
      <c r="L170" s="334">
        <f t="shared" si="42"/>
        <v>23</v>
      </c>
      <c r="M170" s="429">
        <f>SUM(G170,J170)</f>
        <v>21</v>
      </c>
      <c r="N170" s="342">
        <f>SUM(H170,K170)</f>
        <v>2</v>
      </c>
      <c r="O170" s="333">
        <f t="shared" si="44"/>
        <v>23</v>
      </c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</row>
    <row r="171" spans="1:52" s="285" customFormat="1" ht="13.5" thickBot="1">
      <c r="A171" s="316" t="s">
        <v>43</v>
      </c>
      <c r="B171" s="340" t="s">
        <v>214</v>
      </c>
      <c r="C171" s="470" t="s">
        <v>115</v>
      </c>
      <c r="D171" s="344">
        <v>0</v>
      </c>
      <c r="E171" s="345">
        <v>0</v>
      </c>
      <c r="F171" s="346">
        <f t="shared" si="40"/>
        <v>0</v>
      </c>
      <c r="G171" s="344">
        <v>0</v>
      </c>
      <c r="H171" s="345">
        <v>0</v>
      </c>
      <c r="I171" s="346">
        <f t="shared" si="41"/>
        <v>0</v>
      </c>
      <c r="J171" s="344">
        <v>132</v>
      </c>
      <c r="K171" s="345">
        <v>47</v>
      </c>
      <c r="L171" s="346">
        <f t="shared" si="42"/>
        <v>179</v>
      </c>
      <c r="M171" s="435">
        <f>SUM(G171,J171)</f>
        <v>132</v>
      </c>
      <c r="N171" s="431">
        <f t="shared" si="43"/>
        <v>47</v>
      </c>
      <c r="O171" s="347">
        <f t="shared" si="44"/>
        <v>179</v>
      </c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</row>
    <row r="172" spans="1:15" ht="14.25" customHeight="1" thickBot="1">
      <c r="A172" s="613" t="s">
        <v>31</v>
      </c>
      <c r="B172" s="613"/>
      <c r="C172" s="613"/>
      <c r="D172" s="37">
        <f>SUM(D164:D171)</f>
        <v>0</v>
      </c>
      <c r="E172" s="37">
        <f aca="true" t="shared" si="45" ref="E172:N172">SUM(E164:E171)</f>
        <v>0</v>
      </c>
      <c r="F172" s="37">
        <f t="shared" si="45"/>
        <v>0</v>
      </c>
      <c r="G172" s="37">
        <f t="shared" si="45"/>
        <v>0</v>
      </c>
      <c r="H172" s="37">
        <f t="shared" si="45"/>
        <v>0</v>
      </c>
      <c r="I172" s="37">
        <f>SUM(I164:I171)</f>
        <v>0</v>
      </c>
      <c r="J172" s="37">
        <f>SUM(J164:J171)</f>
        <v>265</v>
      </c>
      <c r="K172" s="37">
        <f t="shared" si="45"/>
        <v>94</v>
      </c>
      <c r="L172" s="37">
        <f t="shared" si="45"/>
        <v>359</v>
      </c>
      <c r="M172" s="37">
        <f t="shared" si="45"/>
        <v>265</v>
      </c>
      <c r="N172" s="37">
        <f t="shared" si="45"/>
        <v>94</v>
      </c>
      <c r="O172" s="37">
        <f>SUM(O164:O171)</f>
        <v>359</v>
      </c>
    </row>
    <row r="173" spans="1:15" ht="12.75">
      <c r="A173" s="13"/>
      <c r="B173" s="13"/>
      <c r="C173" s="13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</row>
    <row r="174" spans="1:15" ht="13.5" thickBot="1">
      <c r="A174" s="163"/>
      <c r="B174" s="163"/>
      <c r="C174" s="163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13.5" thickBot="1">
      <c r="A175" s="600" t="s">
        <v>112</v>
      </c>
      <c r="B175" s="600"/>
      <c r="C175" s="600"/>
      <c r="D175" s="600"/>
      <c r="E175" s="600"/>
      <c r="F175" s="600"/>
      <c r="G175" s="598" t="s">
        <v>6</v>
      </c>
      <c r="H175" s="598"/>
      <c r="I175" s="598"/>
      <c r="J175" s="598"/>
      <c r="K175" s="598"/>
      <c r="L175" s="598"/>
      <c r="M175" s="598"/>
      <c r="N175" s="598"/>
      <c r="O175" s="598"/>
    </row>
    <row r="176" spans="1:15" ht="13.5" thickBot="1">
      <c r="A176" s="35" t="s">
        <v>7</v>
      </c>
      <c r="B176" s="584" t="s">
        <v>40</v>
      </c>
      <c r="C176" s="601" t="s">
        <v>9</v>
      </c>
      <c r="D176" s="599" t="s">
        <v>10</v>
      </c>
      <c r="E176" s="599"/>
      <c r="F176" s="599"/>
      <c r="G176" s="599" t="s">
        <v>11</v>
      </c>
      <c r="H176" s="599"/>
      <c r="I176" s="599"/>
      <c r="J176" s="599" t="s">
        <v>12</v>
      </c>
      <c r="K176" s="599"/>
      <c r="L176" s="599"/>
      <c r="M176" s="599" t="s">
        <v>13</v>
      </c>
      <c r="N176" s="599"/>
      <c r="O176" s="599"/>
    </row>
    <row r="177" spans="1:15" ht="14.25" customHeight="1" thickBot="1">
      <c r="A177" s="35" t="s">
        <v>14</v>
      </c>
      <c r="B177" s="585"/>
      <c r="C177" s="629"/>
      <c r="D177" s="34" t="s">
        <v>15</v>
      </c>
      <c r="E177" s="34" t="s">
        <v>16</v>
      </c>
      <c r="F177" s="34" t="s">
        <v>17</v>
      </c>
      <c r="G177" s="34" t="s">
        <v>15</v>
      </c>
      <c r="H177" s="34" t="s">
        <v>16</v>
      </c>
      <c r="I177" s="34" t="s">
        <v>17</v>
      </c>
      <c r="J177" s="34" t="s">
        <v>15</v>
      </c>
      <c r="K177" s="34" t="s">
        <v>16</v>
      </c>
      <c r="L177" s="34" t="s">
        <v>17</v>
      </c>
      <c r="M177" s="34" t="s">
        <v>15</v>
      </c>
      <c r="N177" s="34" t="s">
        <v>16</v>
      </c>
      <c r="O177" s="34" t="s">
        <v>17</v>
      </c>
    </row>
    <row r="178" spans="1:52" s="285" customFormat="1" ht="25.5" customHeight="1" thickBot="1">
      <c r="A178" s="464" t="s">
        <v>206</v>
      </c>
      <c r="B178" s="465" t="s">
        <v>205</v>
      </c>
      <c r="C178" s="466" t="s">
        <v>207</v>
      </c>
      <c r="D178" s="433">
        <v>11</v>
      </c>
      <c r="E178" s="434">
        <v>12</v>
      </c>
      <c r="F178" s="432">
        <f>SUM(D178:E178)</f>
        <v>23</v>
      </c>
      <c r="G178" s="439">
        <v>12</v>
      </c>
      <c r="H178" s="467">
        <v>9</v>
      </c>
      <c r="I178" s="468">
        <f>SUM(G178:H178)</f>
        <v>21</v>
      </c>
      <c r="J178" s="433">
        <v>27</v>
      </c>
      <c r="K178" s="434">
        <v>11</v>
      </c>
      <c r="L178" s="432">
        <f>SUM(J178:K178)</f>
        <v>38</v>
      </c>
      <c r="M178" s="429">
        <f>SUM(G178,J178)</f>
        <v>39</v>
      </c>
      <c r="N178" s="342">
        <f>SUM(H178,K178)</f>
        <v>20</v>
      </c>
      <c r="O178" s="436">
        <f>SUM(M178:N178)</f>
        <v>59</v>
      </c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</row>
    <row r="179" spans="1:15" ht="13.5" thickBot="1">
      <c r="A179" s="586" t="s">
        <v>38</v>
      </c>
      <c r="B179" s="586"/>
      <c r="C179" s="586"/>
      <c r="D179" s="203">
        <f>SUM(D178)</f>
        <v>11</v>
      </c>
      <c r="E179" s="203">
        <f aca="true" t="shared" si="46" ref="E179:N179">SUM(E178)</f>
        <v>12</v>
      </c>
      <c r="F179" s="203">
        <f t="shared" si="46"/>
        <v>23</v>
      </c>
      <c r="G179" s="203">
        <f t="shared" si="46"/>
        <v>12</v>
      </c>
      <c r="H179" s="203">
        <f t="shared" si="46"/>
        <v>9</v>
      </c>
      <c r="I179" s="203">
        <f t="shared" si="46"/>
        <v>21</v>
      </c>
      <c r="J179" s="203">
        <f t="shared" si="46"/>
        <v>27</v>
      </c>
      <c r="K179" s="203">
        <f t="shared" si="46"/>
        <v>11</v>
      </c>
      <c r="L179" s="203">
        <f t="shared" si="46"/>
        <v>38</v>
      </c>
      <c r="M179" s="203">
        <f t="shared" si="46"/>
        <v>39</v>
      </c>
      <c r="N179" s="203">
        <f t="shared" si="46"/>
        <v>20</v>
      </c>
      <c r="O179" s="203">
        <f>SUM(O178)</f>
        <v>59</v>
      </c>
    </row>
    <row r="180" spans="1:15" ht="12.75">
      <c r="A180" s="163"/>
      <c r="B180" s="163"/>
      <c r="C180" s="163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1:15" ht="13.5" thickBot="1">
      <c r="A181" s="13"/>
      <c r="B181" s="13"/>
      <c r="C181" s="13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1:15" ht="13.5" thickBot="1">
      <c r="A182" s="605" t="s">
        <v>131</v>
      </c>
      <c r="B182" s="605"/>
      <c r="C182" s="605"/>
      <c r="D182" s="209">
        <f aca="true" t="shared" si="47" ref="D182:O182">D29+D39+D53+D80+D90+D104+D115+D125+D144+D153+D172+D179</f>
        <v>1149</v>
      </c>
      <c r="E182" s="209">
        <f t="shared" si="47"/>
        <v>1182</v>
      </c>
      <c r="F182" s="209">
        <f t="shared" si="47"/>
        <v>2331</v>
      </c>
      <c r="G182" s="209">
        <f t="shared" si="47"/>
        <v>1139</v>
      </c>
      <c r="H182" s="209">
        <f t="shared" si="47"/>
        <v>1126</v>
      </c>
      <c r="I182" s="209">
        <f t="shared" si="47"/>
        <v>2265</v>
      </c>
      <c r="J182" s="209">
        <f t="shared" si="47"/>
        <v>9717</v>
      </c>
      <c r="K182" s="209">
        <f t="shared" si="47"/>
        <v>8561</v>
      </c>
      <c r="L182" s="209">
        <f t="shared" si="47"/>
        <v>18278</v>
      </c>
      <c r="M182" s="209">
        <f t="shared" si="47"/>
        <v>10856</v>
      </c>
      <c r="N182" s="209">
        <f t="shared" si="47"/>
        <v>9687</v>
      </c>
      <c r="O182" s="209">
        <f t="shared" si="47"/>
        <v>20543</v>
      </c>
    </row>
    <row r="183" spans="1:15" ht="12.75">
      <c r="A183" s="194" t="s">
        <v>204</v>
      </c>
      <c r="B183" s="51"/>
      <c r="C183" s="51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</row>
    <row r="184" spans="1:15" ht="12.75">
      <c r="A184" s="194"/>
      <c r="B184" s="51"/>
      <c r="C184" s="51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</row>
    <row r="185" spans="1:15" ht="12.75">
      <c r="A185" s="194"/>
      <c r="B185" s="51"/>
      <c r="C185" s="51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</row>
    <row r="186" spans="1:15" ht="21" thickBot="1">
      <c r="A186" s="630" t="s">
        <v>152</v>
      </c>
      <c r="B186" s="630"/>
      <c r="C186" s="630"/>
      <c r="D186" s="630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30"/>
    </row>
    <row r="187" spans="1:15" ht="13.5" thickBot="1">
      <c r="A187" s="600" t="s">
        <v>93</v>
      </c>
      <c r="B187" s="600"/>
      <c r="C187" s="600"/>
      <c r="D187" s="600"/>
      <c r="E187" s="600"/>
      <c r="F187" s="600"/>
      <c r="G187" s="598" t="s">
        <v>6</v>
      </c>
      <c r="H187" s="598"/>
      <c r="I187" s="598"/>
      <c r="J187" s="598"/>
      <c r="K187" s="598"/>
      <c r="L187" s="598"/>
      <c r="M187" s="598"/>
      <c r="N187" s="598"/>
      <c r="O187" s="598"/>
    </row>
    <row r="188" spans="1:15" ht="13.5" thickBot="1">
      <c r="A188" s="35" t="s">
        <v>7</v>
      </c>
      <c r="B188" s="584" t="s">
        <v>40</v>
      </c>
      <c r="C188" s="601" t="s">
        <v>9</v>
      </c>
      <c r="D188" s="599" t="s">
        <v>10</v>
      </c>
      <c r="E188" s="599"/>
      <c r="F188" s="599"/>
      <c r="G188" s="599" t="s">
        <v>11</v>
      </c>
      <c r="H188" s="599"/>
      <c r="I188" s="599"/>
      <c r="J188" s="599" t="s">
        <v>12</v>
      </c>
      <c r="K188" s="599"/>
      <c r="L188" s="599"/>
      <c r="M188" s="599" t="s">
        <v>13</v>
      </c>
      <c r="N188" s="599"/>
      <c r="O188" s="599"/>
    </row>
    <row r="189" spans="1:15" ht="13.5" thickBot="1">
      <c r="A189" s="35" t="s">
        <v>14</v>
      </c>
      <c r="B189" s="585"/>
      <c r="C189" s="602"/>
      <c r="D189" s="34" t="s">
        <v>15</v>
      </c>
      <c r="E189" s="34" t="s">
        <v>16</v>
      </c>
      <c r="F189" s="34" t="s">
        <v>17</v>
      </c>
      <c r="G189" s="34" t="s">
        <v>15</v>
      </c>
      <c r="H189" s="34" t="s">
        <v>16</v>
      </c>
      <c r="I189" s="34" t="s">
        <v>17</v>
      </c>
      <c r="J189" s="34" t="s">
        <v>15</v>
      </c>
      <c r="K189" s="34" t="s">
        <v>16</v>
      </c>
      <c r="L189" s="34" t="s">
        <v>17</v>
      </c>
      <c r="M189" s="89" t="s">
        <v>15</v>
      </c>
      <c r="N189" s="34" t="s">
        <v>16</v>
      </c>
      <c r="O189" s="34" t="s">
        <v>17</v>
      </c>
    </row>
    <row r="190" spans="1:52" s="463" customFormat="1" ht="24.75" thickBot="1">
      <c r="A190" s="455" t="s">
        <v>121</v>
      </c>
      <c r="B190" s="456" t="s">
        <v>69</v>
      </c>
      <c r="C190" s="457" t="s">
        <v>97</v>
      </c>
      <c r="D190" s="458">
        <v>14</v>
      </c>
      <c r="E190" s="459">
        <v>11</v>
      </c>
      <c r="F190" s="460">
        <f>SUM(D190:E190)</f>
        <v>25</v>
      </c>
      <c r="G190" s="458">
        <v>12</v>
      </c>
      <c r="H190" s="459">
        <v>17</v>
      </c>
      <c r="I190" s="460">
        <f>SUM(G190:H190)</f>
        <v>29</v>
      </c>
      <c r="J190" s="458">
        <v>29</v>
      </c>
      <c r="K190" s="459">
        <v>27</v>
      </c>
      <c r="L190" s="460">
        <f>SUM(J190:K190)</f>
        <v>56</v>
      </c>
      <c r="M190" s="461">
        <f>SUM(G190,J190)</f>
        <v>41</v>
      </c>
      <c r="N190" s="459">
        <f>SUM(H190,K190)</f>
        <v>44</v>
      </c>
      <c r="O190" s="460">
        <f>SUM(M190:N190)</f>
        <v>85</v>
      </c>
      <c r="P190" s="462"/>
      <c r="Q190" s="462"/>
      <c r="R190" s="462"/>
      <c r="S190" s="462"/>
      <c r="T190" s="462"/>
      <c r="U190" s="462"/>
      <c r="V190" s="462"/>
      <c r="W190" s="462"/>
      <c r="X190" s="462"/>
      <c r="Y190" s="462"/>
      <c r="Z190" s="462"/>
      <c r="AA190" s="462"/>
      <c r="AB190" s="462"/>
      <c r="AC190" s="462"/>
      <c r="AD190" s="462"/>
      <c r="AE190" s="462"/>
      <c r="AF190" s="462"/>
      <c r="AG190" s="462"/>
      <c r="AH190" s="462"/>
      <c r="AI190" s="462"/>
      <c r="AJ190" s="462"/>
      <c r="AK190" s="462"/>
      <c r="AL190" s="462"/>
      <c r="AM190" s="462"/>
      <c r="AN190" s="462"/>
      <c r="AO190" s="462"/>
      <c r="AP190" s="462"/>
      <c r="AQ190" s="462"/>
      <c r="AR190" s="462"/>
      <c r="AS190" s="462"/>
      <c r="AT190" s="462"/>
      <c r="AU190" s="462"/>
      <c r="AV190" s="462"/>
      <c r="AW190" s="462"/>
      <c r="AX190" s="462"/>
      <c r="AY190" s="462"/>
      <c r="AZ190" s="462"/>
    </row>
    <row r="191" spans="1:15" ht="13.5" thickBot="1">
      <c r="A191" s="605" t="s">
        <v>38</v>
      </c>
      <c r="B191" s="605"/>
      <c r="C191" s="605"/>
      <c r="D191" s="209">
        <f>SUM(D190)</f>
        <v>14</v>
      </c>
      <c r="E191" s="209">
        <f aca="true" t="shared" si="48" ref="E191:O191">SUM(E190)</f>
        <v>11</v>
      </c>
      <c r="F191" s="209">
        <f t="shared" si="48"/>
        <v>25</v>
      </c>
      <c r="G191" s="209">
        <f t="shared" si="48"/>
        <v>12</v>
      </c>
      <c r="H191" s="209">
        <f t="shared" si="48"/>
        <v>17</v>
      </c>
      <c r="I191" s="209">
        <f t="shared" si="48"/>
        <v>29</v>
      </c>
      <c r="J191" s="209">
        <f t="shared" si="48"/>
        <v>29</v>
      </c>
      <c r="K191" s="209">
        <f t="shared" si="48"/>
        <v>27</v>
      </c>
      <c r="L191" s="209">
        <f t="shared" si="48"/>
        <v>56</v>
      </c>
      <c r="M191" s="209">
        <f t="shared" si="48"/>
        <v>41</v>
      </c>
      <c r="N191" s="209">
        <f t="shared" si="48"/>
        <v>44</v>
      </c>
      <c r="O191" s="209">
        <f t="shared" si="48"/>
        <v>85</v>
      </c>
    </row>
    <row r="192" spans="1:15" ht="12.75">
      <c r="A192" s="13"/>
      <c r="B192" s="13"/>
      <c r="C192" s="13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</row>
    <row r="193" spans="1:15" ht="13.5" thickBot="1">
      <c r="A193" s="51"/>
      <c r="B193" s="51"/>
      <c r="C193" s="51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</row>
    <row r="194" spans="1:15" ht="13.5" thickBot="1">
      <c r="A194" s="600" t="s">
        <v>70</v>
      </c>
      <c r="B194" s="600"/>
      <c r="C194" s="600"/>
      <c r="D194" s="600"/>
      <c r="E194" s="600"/>
      <c r="F194" s="600"/>
      <c r="G194" s="598" t="s">
        <v>6</v>
      </c>
      <c r="H194" s="598"/>
      <c r="I194" s="598"/>
      <c r="J194" s="598"/>
      <c r="K194" s="598"/>
      <c r="L194" s="598"/>
      <c r="M194" s="598"/>
      <c r="N194" s="598"/>
      <c r="O194" s="598"/>
    </row>
    <row r="195" spans="1:15" ht="13.5" thickBot="1">
      <c r="A195" s="35" t="s">
        <v>7</v>
      </c>
      <c r="B195" s="584" t="s">
        <v>40</v>
      </c>
      <c r="C195" s="601" t="s">
        <v>9</v>
      </c>
      <c r="D195" s="599" t="s">
        <v>10</v>
      </c>
      <c r="E195" s="599"/>
      <c r="F195" s="599"/>
      <c r="G195" s="599" t="s">
        <v>11</v>
      </c>
      <c r="H195" s="599"/>
      <c r="I195" s="599"/>
      <c r="J195" s="599" t="s">
        <v>12</v>
      </c>
      <c r="K195" s="599"/>
      <c r="L195" s="599"/>
      <c r="M195" s="599" t="s">
        <v>13</v>
      </c>
      <c r="N195" s="599"/>
      <c r="O195" s="599"/>
    </row>
    <row r="196" spans="1:15" ht="13.5" thickBot="1">
      <c r="A196" s="35" t="s">
        <v>14</v>
      </c>
      <c r="B196" s="585"/>
      <c r="C196" s="602"/>
      <c r="D196" s="34" t="s">
        <v>15</v>
      </c>
      <c r="E196" s="34" t="s">
        <v>16</v>
      </c>
      <c r="F196" s="34" t="s">
        <v>17</v>
      </c>
      <c r="G196" s="34" t="s">
        <v>15</v>
      </c>
      <c r="H196" s="34" t="s">
        <v>16</v>
      </c>
      <c r="I196" s="34" t="s">
        <v>17</v>
      </c>
      <c r="J196" s="89" t="s">
        <v>15</v>
      </c>
      <c r="K196" s="34" t="s">
        <v>16</v>
      </c>
      <c r="L196" s="34" t="s">
        <v>17</v>
      </c>
      <c r="M196" s="34" t="s">
        <v>15</v>
      </c>
      <c r="N196" s="34" t="s">
        <v>16</v>
      </c>
      <c r="O196" s="34" t="s">
        <v>17</v>
      </c>
    </row>
    <row r="197" spans="1:52" s="285" customFormat="1" ht="13.5" thickBot="1">
      <c r="A197" s="424" t="s">
        <v>242</v>
      </c>
      <c r="B197" s="425" t="s">
        <v>243</v>
      </c>
      <c r="C197" s="430" t="s">
        <v>72</v>
      </c>
      <c r="D197" s="326">
        <v>11</v>
      </c>
      <c r="E197" s="327">
        <v>10</v>
      </c>
      <c r="F197" s="329">
        <f>SUM(D197:E197)</f>
        <v>21</v>
      </c>
      <c r="G197" s="326">
        <v>9</v>
      </c>
      <c r="H197" s="327">
        <v>9</v>
      </c>
      <c r="I197" s="329">
        <f>SUM(G197:H197)</f>
        <v>18</v>
      </c>
      <c r="J197" s="326">
        <v>17</v>
      </c>
      <c r="K197" s="327">
        <v>30</v>
      </c>
      <c r="L197" s="329">
        <f>SUM(J197:K197)</f>
        <v>47</v>
      </c>
      <c r="M197" s="326">
        <f>SUM(G197,J197)</f>
        <v>26</v>
      </c>
      <c r="N197" s="327">
        <f>SUM(H197,K197)</f>
        <v>39</v>
      </c>
      <c r="O197" s="329">
        <f>SUM(M197:N197)</f>
        <v>65</v>
      </c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</row>
    <row r="198" spans="1:15" ht="13.5" thickBot="1">
      <c r="A198" s="605" t="s">
        <v>38</v>
      </c>
      <c r="B198" s="605"/>
      <c r="C198" s="605"/>
      <c r="D198" s="209">
        <f>SUM(D197)</f>
        <v>11</v>
      </c>
      <c r="E198" s="209">
        <f aca="true" t="shared" si="49" ref="E198:O198">SUM(E197)</f>
        <v>10</v>
      </c>
      <c r="F198" s="209">
        <f t="shared" si="49"/>
        <v>21</v>
      </c>
      <c r="G198" s="209">
        <f t="shared" si="49"/>
        <v>9</v>
      </c>
      <c r="H198" s="209">
        <f t="shared" si="49"/>
        <v>9</v>
      </c>
      <c r="I198" s="209">
        <f t="shared" si="49"/>
        <v>18</v>
      </c>
      <c r="J198" s="209">
        <f t="shared" si="49"/>
        <v>17</v>
      </c>
      <c r="K198" s="209">
        <f t="shared" si="49"/>
        <v>30</v>
      </c>
      <c r="L198" s="209">
        <f t="shared" si="49"/>
        <v>47</v>
      </c>
      <c r="M198" s="209">
        <f t="shared" si="49"/>
        <v>26</v>
      </c>
      <c r="N198" s="209">
        <f t="shared" si="49"/>
        <v>39</v>
      </c>
      <c r="O198" s="209">
        <f t="shared" si="49"/>
        <v>65</v>
      </c>
    </row>
    <row r="199" spans="1:15" ht="12.75">
      <c r="A199" s="51"/>
      <c r="B199" s="51"/>
      <c r="C199" s="51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</row>
    <row r="200" spans="1:15" ht="13.5" thickBot="1">
      <c r="A200" s="51"/>
      <c r="B200" s="51"/>
      <c r="C200" s="51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</row>
    <row r="201" spans="1:15" ht="13.5" thickBot="1">
      <c r="A201" s="600" t="s">
        <v>112</v>
      </c>
      <c r="B201" s="600"/>
      <c r="C201" s="600"/>
      <c r="D201" s="600"/>
      <c r="E201" s="600"/>
      <c r="F201" s="600"/>
      <c r="G201" s="598" t="s">
        <v>6</v>
      </c>
      <c r="H201" s="598"/>
      <c r="I201" s="598"/>
      <c r="J201" s="598"/>
      <c r="K201" s="598"/>
      <c r="L201" s="598"/>
      <c r="M201" s="598"/>
      <c r="N201" s="598"/>
      <c r="O201" s="598"/>
    </row>
    <row r="202" spans="1:15" ht="13.5" thickBot="1">
      <c r="A202" s="35" t="s">
        <v>7</v>
      </c>
      <c r="B202" s="584" t="s">
        <v>40</v>
      </c>
      <c r="C202" s="601" t="s">
        <v>9</v>
      </c>
      <c r="D202" s="599" t="s">
        <v>10</v>
      </c>
      <c r="E202" s="599"/>
      <c r="F202" s="599"/>
      <c r="G202" s="599" t="s">
        <v>11</v>
      </c>
      <c r="H202" s="599"/>
      <c r="I202" s="599"/>
      <c r="J202" s="599" t="s">
        <v>12</v>
      </c>
      <c r="K202" s="599"/>
      <c r="L202" s="599"/>
      <c r="M202" s="599" t="s">
        <v>13</v>
      </c>
      <c r="N202" s="599"/>
      <c r="O202" s="599"/>
    </row>
    <row r="203" spans="1:15" ht="13.5" thickBot="1">
      <c r="A203" s="35" t="s">
        <v>14</v>
      </c>
      <c r="B203" s="585"/>
      <c r="C203" s="602"/>
      <c r="D203" s="34" t="s">
        <v>15</v>
      </c>
      <c r="E203" s="34" t="s">
        <v>16</v>
      </c>
      <c r="F203" s="34" t="s">
        <v>17</v>
      </c>
      <c r="G203" s="34" t="s">
        <v>15</v>
      </c>
      <c r="H203" s="34" t="s">
        <v>16</v>
      </c>
      <c r="I203" s="34" t="s">
        <v>17</v>
      </c>
      <c r="J203" s="89" t="s">
        <v>15</v>
      </c>
      <c r="K203" s="34" t="s">
        <v>16</v>
      </c>
      <c r="L203" s="34" t="s">
        <v>17</v>
      </c>
      <c r="M203" s="34" t="s">
        <v>15</v>
      </c>
      <c r="N203" s="34" t="s">
        <v>16</v>
      </c>
      <c r="O203" s="34" t="s">
        <v>17</v>
      </c>
    </row>
    <row r="204" spans="1:52" s="285" customFormat="1" ht="13.5" thickBot="1">
      <c r="A204" s="311" t="s">
        <v>143</v>
      </c>
      <c r="B204" s="340" t="s">
        <v>214</v>
      </c>
      <c r="C204" s="335" t="s">
        <v>115</v>
      </c>
      <c r="D204" s="331">
        <v>2</v>
      </c>
      <c r="E204" s="332">
        <v>4</v>
      </c>
      <c r="F204" s="334">
        <f>SUM(D204:E204)</f>
        <v>6</v>
      </c>
      <c r="G204" s="331">
        <v>0</v>
      </c>
      <c r="H204" s="332">
        <v>0</v>
      </c>
      <c r="I204" s="334">
        <f>SUM(G204:H204)</f>
        <v>0</v>
      </c>
      <c r="J204" s="331">
        <v>8</v>
      </c>
      <c r="K204" s="332">
        <v>9</v>
      </c>
      <c r="L204" s="334">
        <f>SUM(J204:K204)</f>
        <v>17</v>
      </c>
      <c r="M204" s="429">
        <f>SUM(G204,J204)</f>
        <v>8</v>
      </c>
      <c r="N204" s="342">
        <f>SUM(H204,K204)</f>
        <v>9</v>
      </c>
      <c r="O204" s="333">
        <f>SUM(M204:N204)</f>
        <v>17</v>
      </c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</row>
    <row r="205" spans="1:15" ht="13.5" thickBot="1">
      <c r="A205" s="605" t="s">
        <v>38</v>
      </c>
      <c r="B205" s="605"/>
      <c r="C205" s="605"/>
      <c r="D205" s="209">
        <f>SUM(D204)</f>
        <v>2</v>
      </c>
      <c r="E205" s="209">
        <f aca="true" t="shared" si="50" ref="E205:O205">SUM(E204)</f>
        <v>4</v>
      </c>
      <c r="F205" s="209">
        <f t="shared" si="50"/>
        <v>6</v>
      </c>
      <c r="G205" s="209">
        <f t="shared" si="50"/>
        <v>0</v>
      </c>
      <c r="H205" s="209">
        <f t="shared" si="50"/>
        <v>0</v>
      </c>
      <c r="I205" s="209">
        <f t="shared" si="50"/>
        <v>0</v>
      </c>
      <c r="J205" s="209">
        <f t="shared" si="50"/>
        <v>8</v>
      </c>
      <c r="K205" s="209">
        <f t="shared" si="50"/>
        <v>9</v>
      </c>
      <c r="L205" s="209">
        <f t="shared" si="50"/>
        <v>17</v>
      </c>
      <c r="M205" s="209">
        <f t="shared" si="50"/>
        <v>8</v>
      </c>
      <c r="N205" s="209">
        <f t="shared" si="50"/>
        <v>9</v>
      </c>
      <c r="O205" s="209">
        <f t="shared" si="50"/>
        <v>17</v>
      </c>
    </row>
    <row r="206" spans="1:15" ht="12.75">
      <c r="A206" s="215"/>
      <c r="B206" s="215"/>
      <c r="C206" s="216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ht="12.75">
      <c r="A207" s="51"/>
      <c r="B207" s="51"/>
      <c r="C207" s="51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  <row r="208" spans="1:15" ht="12.75">
      <c r="A208" s="51"/>
      <c r="B208" s="51"/>
      <c r="C208" s="51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</row>
    <row r="209" spans="1:15" ht="12.75">
      <c r="A209" s="51"/>
      <c r="B209" s="51"/>
      <c r="C209" s="51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</row>
    <row r="210" spans="1:15" ht="13.5" thickBot="1">
      <c r="A210" s="51"/>
      <c r="B210" s="51"/>
      <c r="C210" s="51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</row>
    <row r="211" spans="1:15" ht="13.5" thickBot="1">
      <c r="A211" s="600" t="s">
        <v>112</v>
      </c>
      <c r="B211" s="600"/>
      <c r="C211" s="600"/>
      <c r="D211" s="600"/>
      <c r="E211" s="600"/>
      <c r="F211" s="600"/>
      <c r="G211" s="598" t="s">
        <v>6</v>
      </c>
      <c r="H211" s="598"/>
      <c r="I211" s="598"/>
      <c r="J211" s="598"/>
      <c r="K211" s="598"/>
      <c r="L211" s="598"/>
      <c r="M211" s="598"/>
      <c r="N211" s="598"/>
      <c r="O211" s="598"/>
    </row>
    <row r="212" spans="1:52" s="208" customFormat="1" ht="13.5" thickBot="1">
      <c r="A212" s="35" t="s">
        <v>7</v>
      </c>
      <c r="B212" s="584" t="s">
        <v>40</v>
      </c>
      <c r="C212" s="601" t="s">
        <v>9</v>
      </c>
      <c r="D212" s="599" t="s">
        <v>10</v>
      </c>
      <c r="E212" s="599"/>
      <c r="F212" s="599"/>
      <c r="G212" s="599" t="s">
        <v>11</v>
      </c>
      <c r="H212" s="599"/>
      <c r="I212" s="599"/>
      <c r="J212" s="599" t="s">
        <v>12</v>
      </c>
      <c r="K212" s="599"/>
      <c r="L212" s="599"/>
      <c r="M212" s="599" t="s">
        <v>13</v>
      </c>
      <c r="N212" s="599"/>
      <c r="O212" s="599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</row>
    <row r="213" spans="1:52" s="208" customFormat="1" ht="13.5" thickBot="1">
      <c r="A213" s="35" t="s">
        <v>14</v>
      </c>
      <c r="B213" s="585"/>
      <c r="C213" s="629"/>
      <c r="D213" s="34" t="s">
        <v>15</v>
      </c>
      <c r="E213" s="34" t="s">
        <v>16</v>
      </c>
      <c r="F213" s="34" t="s">
        <v>17</v>
      </c>
      <c r="G213" s="34" t="s">
        <v>15</v>
      </c>
      <c r="H213" s="34" t="s">
        <v>16</v>
      </c>
      <c r="I213" s="34" t="s">
        <v>17</v>
      </c>
      <c r="J213" s="34" t="s">
        <v>15</v>
      </c>
      <c r="K213" s="34" t="s">
        <v>16</v>
      </c>
      <c r="L213" s="34" t="s">
        <v>17</v>
      </c>
      <c r="M213" s="34" t="s">
        <v>15</v>
      </c>
      <c r="N213" s="34" t="s">
        <v>16</v>
      </c>
      <c r="O213" s="34" t="s">
        <v>17</v>
      </c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</row>
    <row r="214" spans="1:52" s="405" customFormat="1" ht="22.5">
      <c r="A214" s="445" t="s">
        <v>122</v>
      </c>
      <c r="B214" s="446" t="s">
        <v>123</v>
      </c>
      <c r="C214" s="330" t="s">
        <v>97</v>
      </c>
      <c r="D214" s="326">
        <v>7</v>
      </c>
      <c r="E214" s="327">
        <v>7</v>
      </c>
      <c r="F214" s="329">
        <f>SUM(D214:E214)</f>
        <v>14</v>
      </c>
      <c r="G214" s="326">
        <v>7</v>
      </c>
      <c r="H214" s="327">
        <v>6</v>
      </c>
      <c r="I214" s="329">
        <f>SUM(G214:H214)</f>
        <v>13</v>
      </c>
      <c r="J214" s="326">
        <v>16</v>
      </c>
      <c r="K214" s="327">
        <v>12</v>
      </c>
      <c r="L214" s="329">
        <f>SUM(J214:K214)</f>
        <v>28</v>
      </c>
      <c r="M214" s="429">
        <f aca="true" t="shared" si="51" ref="M214:N216">SUM(G214,J214)</f>
        <v>23</v>
      </c>
      <c r="N214" s="342">
        <f t="shared" si="51"/>
        <v>18</v>
      </c>
      <c r="O214" s="334">
        <f>SUM(M214:N214)</f>
        <v>41</v>
      </c>
      <c r="P214" s="404"/>
      <c r="Q214" s="404"/>
      <c r="R214" s="404"/>
      <c r="S214" s="404"/>
      <c r="T214" s="404"/>
      <c r="U214" s="404"/>
      <c r="V214" s="404"/>
      <c r="W214" s="404"/>
      <c r="X214" s="404"/>
      <c r="Y214" s="404"/>
      <c r="Z214" s="404"/>
      <c r="AA214" s="404"/>
      <c r="AB214" s="404"/>
      <c r="AC214" s="404"/>
      <c r="AD214" s="404"/>
      <c r="AE214" s="404"/>
      <c r="AF214" s="404"/>
      <c r="AG214" s="404"/>
      <c r="AH214" s="404"/>
      <c r="AI214" s="404"/>
      <c r="AJ214" s="404"/>
      <c r="AK214" s="404"/>
      <c r="AL214" s="404"/>
      <c r="AM214" s="404"/>
      <c r="AN214" s="404"/>
      <c r="AO214" s="404"/>
      <c r="AP214" s="404"/>
      <c r="AQ214" s="404"/>
      <c r="AR214" s="404"/>
      <c r="AS214" s="404"/>
      <c r="AT214" s="404"/>
      <c r="AU214" s="404"/>
      <c r="AV214" s="404"/>
      <c r="AW214" s="404"/>
      <c r="AX214" s="404"/>
      <c r="AY214" s="404"/>
      <c r="AZ214" s="404"/>
    </row>
    <row r="215" spans="1:52" s="285" customFormat="1" ht="22.5">
      <c r="A215" s="402" t="s">
        <v>124</v>
      </c>
      <c r="B215" s="447" t="s">
        <v>123</v>
      </c>
      <c r="C215" s="335" t="s">
        <v>97</v>
      </c>
      <c r="D215" s="331">
        <v>6</v>
      </c>
      <c r="E215" s="448">
        <v>14</v>
      </c>
      <c r="F215" s="334">
        <f>SUM(D215:E215)</f>
        <v>20</v>
      </c>
      <c r="G215" s="331">
        <v>13</v>
      </c>
      <c r="H215" s="448">
        <v>6</v>
      </c>
      <c r="I215" s="333">
        <f>SUM(G215:H215)</f>
        <v>19</v>
      </c>
      <c r="J215" s="331">
        <v>25</v>
      </c>
      <c r="K215" s="332">
        <v>13</v>
      </c>
      <c r="L215" s="333">
        <f>SUM(J215:K215)</f>
        <v>38</v>
      </c>
      <c r="M215" s="449">
        <f>SUM(G215,J215)</f>
        <v>38</v>
      </c>
      <c r="N215" s="332">
        <f>SUM(H215,K215)</f>
        <v>19</v>
      </c>
      <c r="O215" s="333">
        <f>SUM(M215:N215)</f>
        <v>57</v>
      </c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4"/>
    </row>
    <row r="216" spans="1:52" s="405" customFormat="1" ht="23.25" thickBot="1">
      <c r="A216" s="336" t="s">
        <v>136</v>
      </c>
      <c r="B216" s="450" t="s">
        <v>123</v>
      </c>
      <c r="C216" s="395" t="s">
        <v>97</v>
      </c>
      <c r="D216" s="344">
        <v>8</v>
      </c>
      <c r="E216" s="451">
        <v>7</v>
      </c>
      <c r="F216" s="452">
        <f>SUM(D216:E216)</f>
        <v>15</v>
      </c>
      <c r="G216" s="344">
        <v>8</v>
      </c>
      <c r="H216" s="451">
        <v>5</v>
      </c>
      <c r="I216" s="452">
        <f>SUM(G216:H216)</f>
        <v>13</v>
      </c>
      <c r="J216" s="344">
        <v>4</v>
      </c>
      <c r="K216" s="345">
        <v>6</v>
      </c>
      <c r="L216" s="452">
        <f>SUM(J216:K216)</f>
        <v>10</v>
      </c>
      <c r="M216" s="453">
        <f>SUM(G216,J216)</f>
        <v>12</v>
      </c>
      <c r="N216" s="454">
        <f t="shared" si="51"/>
        <v>11</v>
      </c>
      <c r="O216" s="347">
        <f>SUM(M216:N216)</f>
        <v>23</v>
      </c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  <c r="AA216" s="404"/>
      <c r="AB216" s="404"/>
      <c r="AC216" s="404"/>
      <c r="AD216" s="404"/>
      <c r="AE216" s="404"/>
      <c r="AF216" s="404"/>
      <c r="AG216" s="404"/>
      <c r="AH216" s="404"/>
      <c r="AI216" s="404"/>
      <c r="AJ216" s="404"/>
      <c r="AK216" s="404"/>
      <c r="AL216" s="404"/>
      <c r="AM216" s="404"/>
      <c r="AN216" s="404"/>
      <c r="AO216" s="404"/>
      <c r="AP216" s="404"/>
      <c r="AQ216" s="404"/>
      <c r="AR216" s="404"/>
      <c r="AS216" s="404"/>
      <c r="AT216" s="404"/>
      <c r="AU216" s="404"/>
      <c r="AV216" s="404"/>
      <c r="AW216" s="404"/>
      <c r="AX216" s="404"/>
      <c r="AY216" s="404"/>
      <c r="AZ216" s="404"/>
    </row>
    <row r="217" spans="1:15" ht="13.5" thickBot="1">
      <c r="A217" s="605" t="s">
        <v>38</v>
      </c>
      <c r="B217" s="605"/>
      <c r="C217" s="605"/>
      <c r="D217" s="209">
        <f>SUM(D214:D216)</f>
        <v>21</v>
      </c>
      <c r="E217" s="209">
        <f aca="true" t="shared" si="52" ref="E217:N217">SUM(E214:E216)</f>
        <v>28</v>
      </c>
      <c r="F217" s="209">
        <f t="shared" si="52"/>
        <v>49</v>
      </c>
      <c r="G217" s="209">
        <f t="shared" si="52"/>
        <v>28</v>
      </c>
      <c r="H217" s="209">
        <f t="shared" si="52"/>
        <v>17</v>
      </c>
      <c r="I217" s="209">
        <f t="shared" si="52"/>
        <v>45</v>
      </c>
      <c r="J217" s="209">
        <f t="shared" si="52"/>
        <v>45</v>
      </c>
      <c r="K217" s="209">
        <f t="shared" si="52"/>
        <v>31</v>
      </c>
      <c r="L217" s="209">
        <f t="shared" si="52"/>
        <v>76</v>
      </c>
      <c r="M217" s="209">
        <f t="shared" si="52"/>
        <v>73</v>
      </c>
      <c r="N217" s="209">
        <f t="shared" si="52"/>
        <v>48</v>
      </c>
      <c r="O217" s="209">
        <f>SUM(O214:O216)</f>
        <v>121</v>
      </c>
    </row>
    <row r="218" spans="1:15" ht="12.75">
      <c r="A218" s="51"/>
      <c r="B218" s="51"/>
      <c r="C218" s="51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</row>
    <row r="219" spans="1:15" ht="13.5" thickBot="1">
      <c r="A219" s="51"/>
      <c r="B219" s="51"/>
      <c r="C219" s="51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</row>
    <row r="220" spans="1:15" ht="13.5" thickBot="1">
      <c r="A220" s="587" t="s">
        <v>112</v>
      </c>
      <c r="B220" s="588"/>
      <c r="C220" s="588"/>
      <c r="D220" s="588"/>
      <c r="E220" s="588"/>
      <c r="F220" s="589"/>
      <c r="G220" s="590" t="s">
        <v>6</v>
      </c>
      <c r="H220" s="591"/>
      <c r="I220" s="591"/>
      <c r="J220" s="591"/>
      <c r="K220" s="591"/>
      <c r="L220" s="591"/>
      <c r="M220" s="591"/>
      <c r="N220" s="591"/>
      <c r="O220" s="592"/>
    </row>
    <row r="221" spans="1:52" s="208" customFormat="1" ht="13.5" customHeight="1" thickBot="1">
      <c r="A221" s="35" t="s">
        <v>7</v>
      </c>
      <c r="B221" s="596" t="s">
        <v>40</v>
      </c>
      <c r="C221" s="611" t="s">
        <v>9</v>
      </c>
      <c r="D221" s="593" t="s">
        <v>10</v>
      </c>
      <c r="E221" s="594"/>
      <c r="F221" s="595"/>
      <c r="G221" s="593" t="s">
        <v>11</v>
      </c>
      <c r="H221" s="594"/>
      <c r="I221" s="595"/>
      <c r="J221" s="593" t="s">
        <v>12</v>
      </c>
      <c r="K221" s="594"/>
      <c r="L221" s="595"/>
      <c r="M221" s="593" t="s">
        <v>13</v>
      </c>
      <c r="N221" s="594"/>
      <c r="O221" s="595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</row>
    <row r="222" spans="1:15" ht="13.5" thickBot="1">
      <c r="A222" s="35" t="s">
        <v>14</v>
      </c>
      <c r="B222" s="597"/>
      <c r="C222" s="612"/>
      <c r="D222" s="44" t="s">
        <v>15</v>
      </c>
      <c r="E222" s="1" t="s">
        <v>16</v>
      </c>
      <c r="F222" s="2" t="s">
        <v>17</v>
      </c>
      <c r="G222" s="44" t="s">
        <v>15</v>
      </c>
      <c r="H222" s="2" t="s">
        <v>16</v>
      </c>
      <c r="I222" s="89" t="s">
        <v>17</v>
      </c>
      <c r="J222" s="44" t="s">
        <v>15</v>
      </c>
      <c r="K222" s="1" t="s">
        <v>16</v>
      </c>
      <c r="L222" s="2" t="s">
        <v>17</v>
      </c>
      <c r="M222" s="3" t="s">
        <v>15</v>
      </c>
      <c r="N222" s="1" t="s">
        <v>16</v>
      </c>
      <c r="O222" s="2" t="s">
        <v>17</v>
      </c>
    </row>
    <row r="223" spans="1:52" s="285" customFormat="1" ht="13.5" thickBot="1">
      <c r="A223" s="437" t="s">
        <v>58</v>
      </c>
      <c r="B223" s="438" t="s">
        <v>159</v>
      </c>
      <c r="C223" s="343" t="s">
        <v>97</v>
      </c>
      <c r="D223" s="433">
        <v>5</v>
      </c>
      <c r="E223" s="434">
        <v>16</v>
      </c>
      <c r="F223" s="432">
        <f>SUM(D223:E223)</f>
        <v>21</v>
      </c>
      <c r="G223" s="439">
        <v>16</v>
      </c>
      <c r="H223" s="440">
        <v>7</v>
      </c>
      <c r="I223" s="441">
        <f>SUM(G223:H223)</f>
        <v>23</v>
      </c>
      <c r="J223" s="442">
        <v>14</v>
      </c>
      <c r="K223" s="443">
        <v>25</v>
      </c>
      <c r="L223" s="328">
        <f>SUM(J223:K223)</f>
        <v>39</v>
      </c>
      <c r="M223" s="444">
        <f>SUM(G223,J223)</f>
        <v>30</v>
      </c>
      <c r="N223" s="327">
        <f>SUM(H223,K223)</f>
        <v>32</v>
      </c>
      <c r="O223" s="328">
        <f>SUM(M223:N223)</f>
        <v>62</v>
      </c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  <c r="AZ223" s="284"/>
    </row>
    <row r="224" spans="1:15" ht="13.5" thickBot="1">
      <c r="A224" s="606" t="s">
        <v>38</v>
      </c>
      <c r="B224" s="607"/>
      <c r="C224" s="608"/>
      <c r="D224" s="219">
        <f>SUM(D223)</f>
        <v>5</v>
      </c>
      <c r="E224" s="219">
        <f aca="true" t="shared" si="53" ref="E224:O224">SUM(E223)</f>
        <v>16</v>
      </c>
      <c r="F224" s="219">
        <f t="shared" si="53"/>
        <v>21</v>
      </c>
      <c r="G224" s="219">
        <f t="shared" si="53"/>
        <v>16</v>
      </c>
      <c r="H224" s="219">
        <f t="shared" si="53"/>
        <v>7</v>
      </c>
      <c r="I224" s="209">
        <f t="shared" si="53"/>
        <v>23</v>
      </c>
      <c r="J224" s="209">
        <f t="shared" si="53"/>
        <v>14</v>
      </c>
      <c r="K224" s="209">
        <f>SUM(K223)</f>
        <v>25</v>
      </c>
      <c r="L224" s="209">
        <f t="shared" si="53"/>
        <v>39</v>
      </c>
      <c r="M224" s="219">
        <f t="shared" si="53"/>
        <v>30</v>
      </c>
      <c r="N224" s="219">
        <f t="shared" si="53"/>
        <v>32</v>
      </c>
      <c r="O224" s="209">
        <f t="shared" si="53"/>
        <v>62</v>
      </c>
    </row>
    <row r="225" spans="1:15" ht="12.75">
      <c r="A225" s="51"/>
      <c r="B225" s="51"/>
      <c r="C225" s="51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</row>
    <row r="226" spans="1:15" ht="13.5" thickBot="1">
      <c r="A226" s="51"/>
      <c r="B226" s="51"/>
      <c r="C226" s="51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</row>
    <row r="227" spans="1:15" ht="13.5" thickBot="1">
      <c r="A227" s="587" t="s">
        <v>112</v>
      </c>
      <c r="B227" s="588"/>
      <c r="C227" s="588"/>
      <c r="D227" s="588"/>
      <c r="E227" s="588"/>
      <c r="F227" s="589"/>
      <c r="G227" s="590" t="s">
        <v>6</v>
      </c>
      <c r="H227" s="591"/>
      <c r="I227" s="591"/>
      <c r="J227" s="591"/>
      <c r="K227" s="591"/>
      <c r="L227" s="591"/>
      <c r="M227" s="591"/>
      <c r="N227" s="591"/>
      <c r="O227" s="592"/>
    </row>
    <row r="228" spans="1:52" s="208" customFormat="1" ht="13.5" thickBot="1">
      <c r="A228" s="35" t="s">
        <v>7</v>
      </c>
      <c r="B228" s="584" t="s">
        <v>40</v>
      </c>
      <c r="C228" s="601" t="s">
        <v>9</v>
      </c>
      <c r="D228" s="593" t="s">
        <v>10</v>
      </c>
      <c r="E228" s="594"/>
      <c r="F228" s="595"/>
      <c r="G228" s="593" t="s">
        <v>11</v>
      </c>
      <c r="H228" s="594"/>
      <c r="I228" s="595"/>
      <c r="J228" s="593" t="s">
        <v>12</v>
      </c>
      <c r="K228" s="594"/>
      <c r="L228" s="595"/>
      <c r="M228" s="593" t="s">
        <v>13</v>
      </c>
      <c r="N228" s="594"/>
      <c r="O228" s="595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</row>
    <row r="229" spans="1:15" ht="13.5" thickBot="1">
      <c r="A229" s="35" t="s">
        <v>14</v>
      </c>
      <c r="B229" s="585"/>
      <c r="C229" s="629"/>
      <c r="D229" s="34" t="s">
        <v>15</v>
      </c>
      <c r="E229" s="34" t="s">
        <v>16</v>
      </c>
      <c r="F229" s="34" t="s">
        <v>17</v>
      </c>
      <c r="G229" s="34" t="s">
        <v>15</v>
      </c>
      <c r="H229" s="34" t="s">
        <v>16</v>
      </c>
      <c r="I229" s="34" t="s">
        <v>17</v>
      </c>
      <c r="J229" s="34" t="s">
        <v>15</v>
      </c>
      <c r="K229" s="34" t="s">
        <v>16</v>
      </c>
      <c r="L229" s="34" t="s">
        <v>17</v>
      </c>
      <c r="M229" s="34" t="s">
        <v>15</v>
      </c>
      <c r="N229" s="34" t="s">
        <v>16</v>
      </c>
      <c r="O229" s="34" t="s">
        <v>17</v>
      </c>
    </row>
    <row r="230" spans="1:52" s="285" customFormat="1" ht="13.5" thickBot="1">
      <c r="A230" s="424" t="s">
        <v>67</v>
      </c>
      <c r="B230" s="499" t="s">
        <v>130</v>
      </c>
      <c r="C230" s="430" t="s">
        <v>97</v>
      </c>
      <c r="D230" s="431">
        <v>16</v>
      </c>
      <c r="E230" s="431">
        <v>9</v>
      </c>
      <c r="F230" s="432">
        <f>SUM(D230:E230)</f>
        <v>25</v>
      </c>
      <c r="G230" s="433">
        <v>11</v>
      </c>
      <c r="H230" s="434">
        <v>17</v>
      </c>
      <c r="I230" s="432">
        <f>SUM(G230:H230)</f>
        <v>28</v>
      </c>
      <c r="J230" s="433">
        <v>55</v>
      </c>
      <c r="K230" s="434">
        <v>48</v>
      </c>
      <c r="L230" s="432">
        <f>SUM(J230:K230)</f>
        <v>103</v>
      </c>
      <c r="M230" s="435">
        <f>SUM(G230,J230)</f>
        <v>66</v>
      </c>
      <c r="N230" s="431">
        <f>SUM(H230,K230)</f>
        <v>65</v>
      </c>
      <c r="O230" s="436">
        <f>SUM(M230:N230)</f>
        <v>131</v>
      </c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4"/>
      <c r="AQ230" s="284"/>
      <c r="AR230" s="284"/>
      <c r="AS230" s="284"/>
      <c r="AT230" s="284"/>
      <c r="AU230" s="284"/>
      <c r="AV230" s="284"/>
      <c r="AW230" s="284"/>
      <c r="AX230" s="284"/>
      <c r="AY230" s="284"/>
      <c r="AZ230" s="284"/>
    </row>
    <row r="231" spans="1:15" ht="13.5" thickBot="1">
      <c r="A231" s="606" t="s">
        <v>38</v>
      </c>
      <c r="B231" s="607"/>
      <c r="C231" s="608"/>
      <c r="D231" s="209">
        <f>SUM(D230)</f>
        <v>16</v>
      </c>
      <c r="E231" s="209">
        <f aca="true" t="shared" si="54" ref="E231:O231">SUM(E230)</f>
        <v>9</v>
      </c>
      <c r="F231" s="209">
        <f t="shared" si="54"/>
        <v>25</v>
      </c>
      <c r="G231" s="209">
        <f t="shared" si="54"/>
        <v>11</v>
      </c>
      <c r="H231" s="209">
        <f t="shared" si="54"/>
        <v>17</v>
      </c>
      <c r="I231" s="209">
        <f t="shared" si="54"/>
        <v>28</v>
      </c>
      <c r="J231" s="209">
        <f t="shared" si="54"/>
        <v>55</v>
      </c>
      <c r="K231" s="209">
        <f t="shared" si="54"/>
        <v>48</v>
      </c>
      <c r="L231" s="209">
        <f t="shared" si="54"/>
        <v>103</v>
      </c>
      <c r="M231" s="209">
        <f>SUM(M230)</f>
        <v>66</v>
      </c>
      <c r="N231" s="209">
        <f t="shared" si="54"/>
        <v>65</v>
      </c>
      <c r="O231" s="209">
        <f t="shared" si="54"/>
        <v>131</v>
      </c>
    </row>
    <row r="232" spans="1:15" ht="12.75">
      <c r="A232" s="51"/>
      <c r="B232" s="51"/>
      <c r="C232" s="51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</row>
    <row r="233" spans="1:15" ht="13.5" thickBot="1">
      <c r="A233" s="51"/>
      <c r="B233" s="51"/>
      <c r="C233" s="51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</row>
    <row r="234" spans="1:15" ht="13.5" thickBot="1">
      <c r="A234" s="587" t="s">
        <v>112</v>
      </c>
      <c r="B234" s="588"/>
      <c r="C234" s="588"/>
      <c r="D234" s="588"/>
      <c r="E234" s="588"/>
      <c r="F234" s="589"/>
      <c r="G234" s="590" t="s">
        <v>6</v>
      </c>
      <c r="H234" s="591"/>
      <c r="I234" s="591"/>
      <c r="J234" s="591"/>
      <c r="K234" s="591"/>
      <c r="L234" s="591"/>
      <c r="M234" s="591"/>
      <c r="N234" s="591"/>
      <c r="O234" s="592"/>
    </row>
    <row r="235" spans="1:52" s="208" customFormat="1" ht="13.5" customHeight="1" thickBot="1">
      <c r="A235" s="35" t="s">
        <v>7</v>
      </c>
      <c r="B235" s="584" t="s">
        <v>40</v>
      </c>
      <c r="C235" s="601" t="s">
        <v>9</v>
      </c>
      <c r="D235" s="593" t="s">
        <v>10</v>
      </c>
      <c r="E235" s="594"/>
      <c r="F235" s="595"/>
      <c r="G235" s="593" t="s">
        <v>11</v>
      </c>
      <c r="H235" s="594"/>
      <c r="I235" s="595"/>
      <c r="J235" s="593" t="s">
        <v>12</v>
      </c>
      <c r="K235" s="594"/>
      <c r="L235" s="595"/>
      <c r="M235" s="593" t="s">
        <v>13</v>
      </c>
      <c r="N235" s="594"/>
      <c r="O235" s="595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</row>
    <row r="236" spans="1:15" ht="13.5" thickBot="1">
      <c r="A236" s="35" t="s">
        <v>14</v>
      </c>
      <c r="B236" s="585"/>
      <c r="C236" s="629"/>
      <c r="D236" s="34" t="s">
        <v>15</v>
      </c>
      <c r="E236" s="34" t="s">
        <v>16</v>
      </c>
      <c r="F236" s="34" t="s">
        <v>17</v>
      </c>
      <c r="G236" s="34" t="s">
        <v>15</v>
      </c>
      <c r="H236" s="34" t="s">
        <v>16</v>
      </c>
      <c r="I236" s="34" t="s">
        <v>17</v>
      </c>
      <c r="J236" s="34" t="s">
        <v>15</v>
      </c>
      <c r="K236" s="34" t="s">
        <v>16</v>
      </c>
      <c r="L236" s="34" t="s">
        <v>17</v>
      </c>
      <c r="M236" s="89" t="s">
        <v>15</v>
      </c>
      <c r="N236" s="34" t="s">
        <v>16</v>
      </c>
      <c r="O236" s="34" t="s">
        <v>17</v>
      </c>
    </row>
    <row r="237" spans="1:52" s="285" customFormat="1" ht="13.5" thickBot="1">
      <c r="A237" s="500" t="s">
        <v>125</v>
      </c>
      <c r="B237" s="425" t="s">
        <v>126</v>
      </c>
      <c r="C237" s="426" t="s">
        <v>97</v>
      </c>
      <c r="D237" s="427">
        <v>23</v>
      </c>
      <c r="E237" s="428">
        <v>21</v>
      </c>
      <c r="F237" s="346">
        <f>SUM(D237:E237)</f>
        <v>44</v>
      </c>
      <c r="G237" s="427">
        <v>18</v>
      </c>
      <c r="H237" s="428">
        <v>19</v>
      </c>
      <c r="I237" s="346">
        <f>SUM(G237,H237)</f>
        <v>37</v>
      </c>
      <c r="J237" s="427">
        <v>39</v>
      </c>
      <c r="K237" s="428">
        <v>36</v>
      </c>
      <c r="L237" s="346">
        <f>SUM(J237:K237)</f>
        <v>75</v>
      </c>
      <c r="M237" s="429">
        <f>G237+J237</f>
        <v>57</v>
      </c>
      <c r="N237" s="342">
        <f>H237+K237</f>
        <v>55</v>
      </c>
      <c r="O237" s="346">
        <f>SUM(M237:N237)</f>
        <v>112</v>
      </c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4"/>
      <c r="AQ237" s="284"/>
      <c r="AR237" s="284"/>
      <c r="AS237" s="284"/>
      <c r="AT237" s="284"/>
      <c r="AU237" s="284"/>
      <c r="AV237" s="284"/>
      <c r="AW237" s="284"/>
      <c r="AX237" s="284"/>
      <c r="AY237" s="284"/>
      <c r="AZ237" s="284"/>
    </row>
    <row r="238" spans="1:15" ht="13.5" thickBot="1">
      <c r="A238" s="605" t="s">
        <v>38</v>
      </c>
      <c r="B238" s="605"/>
      <c r="C238" s="605"/>
      <c r="D238" s="209">
        <f>SUM(D237)</f>
        <v>23</v>
      </c>
      <c r="E238" s="209">
        <f aca="true" t="shared" si="55" ref="E238:O238">SUM(E237)</f>
        <v>21</v>
      </c>
      <c r="F238" s="209">
        <f t="shared" si="55"/>
        <v>44</v>
      </c>
      <c r="G238" s="209">
        <f t="shared" si="55"/>
        <v>18</v>
      </c>
      <c r="H238" s="209">
        <f t="shared" si="55"/>
        <v>19</v>
      </c>
      <c r="I238" s="209">
        <f t="shared" si="55"/>
        <v>37</v>
      </c>
      <c r="J238" s="209">
        <f t="shared" si="55"/>
        <v>39</v>
      </c>
      <c r="K238" s="209">
        <f t="shared" si="55"/>
        <v>36</v>
      </c>
      <c r="L238" s="209">
        <f t="shared" si="55"/>
        <v>75</v>
      </c>
      <c r="M238" s="209">
        <f t="shared" si="55"/>
        <v>57</v>
      </c>
      <c r="N238" s="209">
        <f t="shared" si="55"/>
        <v>55</v>
      </c>
      <c r="O238" s="209">
        <f t="shared" si="55"/>
        <v>112</v>
      </c>
    </row>
    <row r="239" spans="1:15" ht="13.5" thickBot="1">
      <c r="A239" s="163"/>
      <c r="B239" s="163"/>
      <c r="C239" s="163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</row>
    <row r="240" spans="1:15" ht="15.75" thickBot="1">
      <c r="A240" s="631" t="s">
        <v>132</v>
      </c>
      <c r="B240" s="631"/>
      <c r="C240" s="631"/>
      <c r="D240" s="209">
        <f>D191+D198+D205+D217+D224+D231+D238</f>
        <v>92</v>
      </c>
      <c r="E240" s="209">
        <f aca="true" t="shared" si="56" ref="E240:O240">E191+E198+E205+E217+E224+E231+E238</f>
        <v>99</v>
      </c>
      <c r="F240" s="209">
        <f t="shared" si="56"/>
        <v>191</v>
      </c>
      <c r="G240" s="209">
        <f t="shared" si="56"/>
        <v>94</v>
      </c>
      <c r="H240" s="209">
        <f t="shared" si="56"/>
        <v>86</v>
      </c>
      <c r="I240" s="209">
        <f t="shared" si="56"/>
        <v>180</v>
      </c>
      <c r="J240" s="209">
        <f t="shared" si="56"/>
        <v>207</v>
      </c>
      <c r="K240" s="209">
        <f t="shared" si="56"/>
        <v>206</v>
      </c>
      <c r="L240" s="209">
        <f t="shared" si="56"/>
        <v>413</v>
      </c>
      <c r="M240" s="209">
        <f t="shared" si="56"/>
        <v>301</v>
      </c>
      <c r="N240" s="209">
        <f t="shared" si="56"/>
        <v>292</v>
      </c>
      <c r="O240" s="209">
        <f t="shared" si="56"/>
        <v>593</v>
      </c>
    </row>
    <row r="241" spans="1:15" ht="12.75">
      <c r="A241" s="13"/>
      <c r="B241" s="13"/>
      <c r="C241" s="13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</row>
    <row r="242" spans="1:15" ht="12.75">
      <c r="A242" s="51"/>
      <c r="B242" s="51"/>
      <c r="C242" s="51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</row>
    <row r="243" spans="1:15" ht="13.5" thickBot="1">
      <c r="A243" s="13"/>
      <c r="B243" s="13"/>
      <c r="C243" s="13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</row>
    <row r="244" spans="1:15" ht="13.5" thickBot="1">
      <c r="A244" s="622" t="s">
        <v>131</v>
      </c>
      <c r="B244" s="623"/>
      <c r="C244" s="623"/>
      <c r="D244" s="209">
        <f aca="true" t="shared" si="57" ref="D244:O244">SUM(D182)</f>
        <v>1149</v>
      </c>
      <c r="E244" s="209">
        <f t="shared" si="57"/>
        <v>1182</v>
      </c>
      <c r="F244" s="209">
        <f t="shared" si="57"/>
        <v>2331</v>
      </c>
      <c r="G244" s="209">
        <f t="shared" si="57"/>
        <v>1139</v>
      </c>
      <c r="H244" s="209">
        <f t="shared" si="57"/>
        <v>1126</v>
      </c>
      <c r="I244" s="209">
        <f t="shared" si="57"/>
        <v>2265</v>
      </c>
      <c r="J244" s="209">
        <f t="shared" si="57"/>
        <v>9717</v>
      </c>
      <c r="K244" s="209">
        <f t="shared" si="57"/>
        <v>8561</v>
      </c>
      <c r="L244" s="209">
        <f t="shared" si="57"/>
        <v>18278</v>
      </c>
      <c r="M244" s="209">
        <f t="shared" si="57"/>
        <v>10856</v>
      </c>
      <c r="N244" s="209">
        <f t="shared" si="57"/>
        <v>9687</v>
      </c>
      <c r="O244" s="209">
        <f t="shared" si="57"/>
        <v>20543</v>
      </c>
    </row>
    <row r="245" spans="1:15" ht="13.5" thickBot="1">
      <c r="A245" s="13"/>
      <c r="B245" s="13"/>
      <c r="C245" s="13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</row>
    <row r="246" spans="1:15" ht="13.5" thickBot="1">
      <c r="A246" s="622" t="s">
        <v>132</v>
      </c>
      <c r="B246" s="623"/>
      <c r="C246" s="623"/>
      <c r="D246" s="209">
        <f aca="true" t="shared" si="58" ref="D246:N246">SUM(D240)</f>
        <v>92</v>
      </c>
      <c r="E246" s="209">
        <f t="shared" si="58"/>
        <v>99</v>
      </c>
      <c r="F246" s="209">
        <f t="shared" si="58"/>
        <v>191</v>
      </c>
      <c r="G246" s="209">
        <f t="shared" si="58"/>
        <v>94</v>
      </c>
      <c r="H246" s="209">
        <f t="shared" si="58"/>
        <v>86</v>
      </c>
      <c r="I246" s="209">
        <f t="shared" si="58"/>
        <v>180</v>
      </c>
      <c r="J246" s="209">
        <f t="shared" si="58"/>
        <v>207</v>
      </c>
      <c r="K246" s="209">
        <f t="shared" si="58"/>
        <v>206</v>
      </c>
      <c r="L246" s="209">
        <f t="shared" si="58"/>
        <v>413</v>
      </c>
      <c r="M246" s="209">
        <f t="shared" si="58"/>
        <v>301</v>
      </c>
      <c r="N246" s="209">
        <f t="shared" si="58"/>
        <v>292</v>
      </c>
      <c r="O246" s="209">
        <f>SUM(O240)</f>
        <v>593</v>
      </c>
    </row>
    <row r="247" spans="1:15" ht="13.5" thickBot="1">
      <c r="A247" s="13"/>
      <c r="B247" s="13"/>
      <c r="C247" s="13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</row>
    <row r="248" spans="1:15" ht="15.75" thickBot="1">
      <c r="A248" s="603" t="s">
        <v>251</v>
      </c>
      <c r="B248" s="604"/>
      <c r="C248" s="604"/>
      <c r="D248" s="209">
        <f aca="true" t="shared" si="59" ref="D248:N248">SUM(D244+D246)</f>
        <v>1241</v>
      </c>
      <c r="E248" s="209">
        <f t="shared" si="59"/>
        <v>1281</v>
      </c>
      <c r="F248" s="209">
        <f t="shared" si="59"/>
        <v>2522</v>
      </c>
      <c r="G248" s="209">
        <f t="shared" si="59"/>
        <v>1233</v>
      </c>
      <c r="H248" s="209">
        <f t="shared" si="59"/>
        <v>1212</v>
      </c>
      <c r="I248" s="209">
        <f t="shared" si="59"/>
        <v>2445</v>
      </c>
      <c r="J248" s="209">
        <f t="shared" si="59"/>
        <v>9924</v>
      </c>
      <c r="K248" s="209">
        <f t="shared" si="59"/>
        <v>8767</v>
      </c>
      <c r="L248" s="209">
        <f t="shared" si="59"/>
        <v>18691</v>
      </c>
      <c r="M248" s="209">
        <f t="shared" si="59"/>
        <v>11157</v>
      </c>
      <c r="N248" s="209">
        <f t="shared" si="59"/>
        <v>9979</v>
      </c>
      <c r="O248" s="209">
        <f>SUM(O244+O246)</f>
        <v>21136</v>
      </c>
    </row>
    <row r="249" spans="1:15" ht="15">
      <c r="A249" s="221"/>
      <c r="B249" s="221"/>
      <c r="C249" s="221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</row>
    <row r="250" spans="1:15" ht="15.75" customHeight="1">
      <c r="A250" s="169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</row>
    <row r="251" spans="1:52" ht="15">
      <c r="A251" s="221"/>
      <c r="B251" s="221"/>
      <c r="C251" s="221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</row>
    <row r="252" spans="1:52" ht="15">
      <c r="A252" s="221"/>
      <c r="B252" s="221"/>
      <c r="C252" s="221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</row>
    <row r="253" spans="1:15" ht="15">
      <c r="A253" s="221"/>
      <c r="B253" s="221"/>
      <c r="C253" s="221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</row>
    <row r="254" spans="1:15" ht="15">
      <c r="A254" s="221"/>
      <c r="B254" s="221"/>
      <c r="C254" s="221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</row>
    <row r="255" spans="1:15" ht="15">
      <c r="A255" s="221"/>
      <c r="B255" s="221"/>
      <c r="C255" s="221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</row>
    <row r="256" spans="1:15" ht="15">
      <c r="A256" s="221"/>
      <c r="B256" s="221"/>
      <c r="C256" s="221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</row>
    <row r="257" spans="1:15" ht="15">
      <c r="A257" s="221"/>
      <c r="B257" s="221"/>
      <c r="C257" s="221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</row>
    <row r="258" spans="1:15" ht="15">
      <c r="A258" s="221"/>
      <c r="B258" s="221"/>
      <c r="C258" s="221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</row>
    <row r="259" spans="1:15" ht="15">
      <c r="A259" s="221"/>
      <c r="B259" s="221"/>
      <c r="C259" s="221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</row>
    <row r="260" spans="1:15" ht="15">
      <c r="A260" s="221"/>
      <c r="B260" s="221"/>
      <c r="C260" s="221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</row>
    <row r="261" spans="1:15" ht="15">
      <c r="A261" s="221"/>
      <c r="B261" s="221"/>
      <c r="C261" s="221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</row>
    <row r="262" spans="1:15" ht="15">
      <c r="A262" s="221"/>
      <c r="B262" s="221"/>
      <c r="C262" s="221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</row>
    <row r="263" spans="1:15" ht="15">
      <c r="A263" s="221"/>
      <c r="B263" s="221" t="s">
        <v>156</v>
      </c>
      <c r="C263" s="221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</row>
    <row r="264" spans="1:15" ht="15">
      <c r="A264" s="221"/>
      <c r="B264" s="221"/>
      <c r="C264" s="221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</row>
    <row r="265" spans="1:15" ht="15">
      <c r="A265" s="221"/>
      <c r="B265" s="221"/>
      <c r="C265" s="221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</row>
    <row r="266" spans="1:15" ht="15">
      <c r="A266" s="221"/>
      <c r="B266" s="221"/>
      <c r="C266" s="221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</row>
    <row r="267" spans="1:15" ht="15">
      <c r="A267" s="221"/>
      <c r="B267" s="221"/>
      <c r="C267" s="221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</row>
    <row r="268" spans="1:15" ht="15">
      <c r="A268" s="221"/>
      <c r="B268" s="221"/>
      <c r="C268" s="221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</row>
    <row r="269" spans="1:15" ht="15">
      <c r="A269" s="221"/>
      <c r="B269" s="221"/>
      <c r="C269" s="221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</row>
    <row r="270" spans="1:15" ht="15">
      <c r="A270" s="221"/>
      <c r="B270" s="221"/>
      <c r="C270" s="221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</row>
    <row r="271" spans="1:15" ht="15">
      <c r="A271" s="221"/>
      <c r="B271" s="221"/>
      <c r="C271" s="221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</row>
    <row r="272" spans="1:15" ht="15">
      <c r="A272" s="221"/>
      <c r="B272" s="221"/>
      <c r="C272" s="221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</row>
    <row r="273" spans="1:15" ht="15">
      <c r="A273" s="221"/>
      <c r="B273" s="221"/>
      <c r="C273" s="221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</row>
    <row r="274" spans="1:15" ht="15">
      <c r="A274" s="221"/>
      <c r="B274" s="221"/>
      <c r="C274" s="221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</row>
    <row r="275" spans="1:15" ht="15">
      <c r="A275" s="221"/>
      <c r="B275" s="221"/>
      <c r="C275" s="221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</row>
    <row r="276" spans="1:15" ht="15">
      <c r="A276" s="221"/>
      <c r="B276" s="221"/>
      <c r="C276" s="221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</row>
    <row r="277" spans="1:15" ht="15">
      <c r="A277" s="221"/>
      <c r="B277" s="221"/>
      <c r="C277" s="221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</row>
    <row r="278" spans="1:15" ht="15">
      <c r="A278" s="221"/>
      <c r="B278" s="221"/>
      <c r="C278" s="221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</row>
    <row r="279" spans="1:15" ht="15">
      <c r="A279" s="221"/>
      <c r="B279" s="221"/>
      <c r="C279" s="221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</row>
    <row r="280" spans="1:15" ht="15">
      <c r="A280" s="221"/>
      <c r="B280" s="221"/>
      <c r="C280" s="221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</row>
    <row r="281" spans="1:15" ht="15">
      <c r="A281" s="221"/>
      <c r="B281" s="221"/>
      <c r="C281" s="221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</row>
    <row r="282" spans="1:15" ht="15">
      <c r="A282" s="221"/>
      <c r="B282" s="221"/>
      <c r="C282" s="221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</row>
    <row r="283" spans="1:15" ht="15">
      <c r="A283" s="221"/>
      <c r="B283" s="221"/>
      <c r="C283" s="221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</row>
    <row r="284" spans="1:15" ht="15">
      <c r="A284" s="221"/>
      <c r="B284" s="221"/>
      <c r="C284" s="221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</row>
    <row r="285" spans="1:15" ht="15">
      <c r="A285" s="221"/>
      <c r="B285" s="221"/>
      <c r="C285" s="221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</row>
    <row r="286" spans="1:15" ht="15">
      <c r="A286" s="221"/>
      <c r="B286" s="221"/>
      <c r="C286" s="221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</row>
    <row r="287" spans="1:15" ht="15">
      <c r="A287" s="221"/>
      <c r="B287" s="221"/>
      <c r="C287" s="221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</row>
    <row r="288" spans="1:15" ht="15">
      <c r="A288" s="221"/>
      <c r="B288" s="221"/>
      <c r="C288" s="221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</row>
    <row r="289" spans="1:15" ht="15">
      <c r="A289" s="221"/>
      <c r="B289" s="221"/>
      <c r="C289" s="221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</row>
    <row r="290" spans="1:15" ht="15">
      <c r="A290" s="221"/>
      <c r="B290" s="221"/>
      <c r="C290" s="221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</row>
    <row r="291" spans="1:15" ht="15">
      <c r="A291" s="221"/>
      <c r="B291" s="221"/>
      <c r="C291" s="221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</row>
    <row r="292" spans="1:15" ht="15">
      <c r="A292" s="221"/>
      <c r="B292" s="221"/>
      <c r="C292" s="221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</row>
    <row r="293" spans="1:15" ht="15">
      <c r="A293" s="221"/>
      <c r="B293" s="221"/>
      <c r="C293" s="221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</row>
    <row r="294" spans="1:15" ht="15">
      <c r="A294" s="221"/>
      <c r="B294" s="221"/>
      <c r="C294" s="221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</row>
    <row r="295" spans="1:15" ht="15">
      <c r="A295" s="221"/>
      <c r="B295" s="221"/>
      <c r="C295" s="221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</row>
    <row r="296" spans="1:15" ht="15">
      <c r="A296" s="221"/>
      <c r="B296" s="221"/>
      <c r="C296" s="221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</row>
  </sheetData>
  <sheetProtection/>
  <mergeCells count="177">
    <mergeCell ref="A238:C238"/>
    <mergeCell ref="A240:C240"/>
    <mergeCell ref="A244:C244"/>
    <mergeCell ref="A246:C246"/>
    <mergeCell ref="A248:C248"/>
    <mergeCell ref="A231:C231"/>
    <mergeCell ref="A234:F234"/>
    <mergeCell ref="G234:O234"/>
    <mergeCell ref="B235:B236"/>
    <mergeCell ref="C235:C236"/>
    <mergeCell ref="D235:F235"/>
    <mergeCell ref="G235:I235"/>
    <mergeCell ref="J235:L235"/>
    <mergeCell ref="M235:O235"/>
    <mergeCell ref="A224:C224"/>
    <mergeCell ref="A227:F227"/>
    <mergeCell ref="G227:O227"/>
    <mergeCell ref="B228:B229"/>
    <mergeCell ref="C228:C229"/>
    <mergeCell ref="D228:F228"/>
    <mergeCell ref="G228:I228"/>
    <mergeCell ref="J228:L228"/>
    <mergeCell ref="M228:O228"/>
    <mergeCell ref="A220:F220"/>
    <mergeCell ref="G220:O220"/>
    <mergeCell ref="B221:B222"/>
    <mergeCell ref="C221:C222"/>
    <mergeCell ref="D221:F221"/>
    <mergeCell ref="G221:I221"/>
    <mergeCell ref="J221:L221"/>
    <mergeCell ref="M221:O221"/>
    <mergeCell ref="A217:C217"/>
    <mergeCell ref="A205:C205"/>
    <mergeCell ref="A211:F211"/>
    <mergeCell ref="G211:O211"/>
    <mergeCell ref="B212:B213"/>
    <mergeCell ref="C212:C213"/>
    <mergeCell ref="D212:F212"/>
    <mergeCell ref="G212:I212"/>
    <mergeCell ref="J212:L212"/>
    <mergeCell ref="M212:O212"/>
    <mergeCell ref="A198:C198"/>
    <mergeCell ref="A201:F201"/>
    <mergeCell ref="G201:O201"/>
    <mergeCell ref="B202:B203"/>
    <mergeCell ref="C202:C203"/>
    <mergeCell ref="D202:F202"/>
    <mergeCell ref="G202:I202"/>
    <mergeCell ref="J202:L202"/>
    <mergeCell ref="M202:O202"/>
    <mergeCell ref="A191:C191"/>
    <mergeCell ref="A194:F194"/>
    <mergeCell ref="G194:O194"/>
    <mergeCell ref="B195:B196"/>
    <mergeCell ref="C195:C196"/>
    <mergeCell ref="D195:F195"/>
    <mergeCell ref="G195:I195"/>
    <mergeCell ref="J195:L195"/>
    <mergeCell ref="M195:O195"/>
    <mergeCell ref="A187:F187"/>
    <mergeCell ref="G187:O187"/>
    <mergeCell ref="B188:B189"/>
    <mergeCell ref="C188:C189"/>
    <mergeCell ref="D188:F188"/>
    <mergeCell ref="G188:I188"/>
    <mergeCell ref="J188:L188"/>
    <mergeCell ref="M188:O188"/>
    <mergeCell ref="A179:C179"/>
    <mergeCell ref="A182:C182"/>
    <mergeCell ref="A186:O186"/>
    <mergeCell ref="A175:F175"/>
    <mergeCell ref="G175:O175"/>
    <mergeCell ref="B176:B177"/>
    <mergeCell ref="C176:C177"/>
    <mergeCell ref="D176:F176"/>
    <mergeCell ref="G176:I176"/>
    <mergeCell ref="J176:L176"/>
    <mergeCell ref="M176:O176"/>
    <mergeCell ref="A172:C172"/>
    <mergeCell ref="A153:C153"/>
    <mergeCell ref="A161:F161"/>
    <mergeCell ref="G161:O161"/>
    <mergeCell ref="B162:B163"/>
    <mergeCell ref="C162:C163"/>
    <mergeCell ref="D162:F162"/>
    <mergeCell ref="G162:I162"/>
    <mergeCell ref="J162:L162"/>
    <mergeCell ref="M162:O162"/>
    <mergeCell ref="M129:O129"/>
    <mergeCell ref="A144:C144"/>
    <mergeCell ref="A147:F147"/>
    <mergeCell ref="G147:O147"/>
    <mergeCell ref="B148:B149"/>
    <mergeCell ref="C148:C149"/>
    <mergeCell ref="D148:F148"/>
    <mergeCell ref="G148:I148"/>
    <mergeCell ref="J148:L148"/>
    <mergeCell ref="M148:O148"/>
    <mergeCell ref="A125:C125"/>
    <mergeCell ref="A128:F128"/>
    <mergeCell ref="G128:O128"/>
    <mergeCell ref="B129:B130"/>
    <mergeCell ref="C129:C130"/>
    <mergeCell ref="D129:F129"/>
    <mergeCell ref="G129:I129"/>
    <mergeCell ref="J129:L129"/>
    <mergeCell ref="A115:C115"/>
    <mergeCell ref="A118:F118"/>
    <mergeCell ref="G118:O118"/>
    <mergeCell ref="B119:B120"/>
    <mergeCell ref="C119:C120"/>
    <mergeCell ref="D119:F119"/>
    <mergeCell ref="G119:I119"/>
    <mergeCell ref="J119:L119"/>
    <mergeCell ref="M119:O119"/>
    <mergeCell ref="B108:B109"/>
    <mergeCell ref="C108:C109"/>
    <mergeCell ref="D108:F108"/>
    <mergeCell ref="G108:I108"/>
    <mergeCell ref="J108:L108"/>
    <mergeCell ref="M108:O108"/>
    <mergeCell ref="A104:C104"/>
    <mergeCell ref="A107:F107"/>
    <mergeCell ref="B94:B95"/>
    <mergeCell ref="C94:C95"/>
    <mergeCell ref="D94:F94"/>
    <mergeCell ref="G94:I94"/>
    <mergeCell ref="G107:O107"/>
    <mergeCell ref="J94:L94"/>
    <mergeCell ref="M94:O94"/>
    <mergeCell ref="A90:C90"/>
    <mergeCell ref="A93:F93"/>
    <mergeCell ref="G93:O93"/>
    <mergeCell ref="B84:B85"/>
    <mergeCell ref="C84:C85"/>
    <mergeCell ref="D84:F84"/>
    <mergeCell ref="G84:I84"/>
    <mergeCell ref="J84:L84"/>
    <mergeCell ref="M84:O84"/>
    <mergeCell ref="A80:C80"/>
    <mergeCell ref="A83:F83"/>
    <mergeCell ref="G83:O83"/>
    <mergeCell ref="A55:F55"/>
    <mergeCell ref="G55:O55"/>
    <mergeCell ref="B56:B57"/>
    <mergeCell ref="C56:C57"/>
    <mergeCell ref="D56:F56"/>
    <mergeCell ref="G56:I56"/>
    <mergeCell ref="J56:L56"/>
    <mergeCell ref="M56:O56"/>
    <mergeCell ref="M43:O43"/>
    <mergeCell ref="A53:C53"/>
    <mergeCell ref="A42:F42"/>
    <mergeCell ref="G42:O42"/>
    <mergeCell ref="B43:B44"/>
    <mergeCell ref="C43:C44"/>
    <mergeCell ref="D43:F43"/>
    <mergeCell ref="G43:I43"/>
    <mergeCell ref="G9:I9"/>
    <mergeCell ref="J9:L9"/>
    <mergeCell ref="M9:O9"/>
    <mergeCell ref="J43:L43"/>
    <mergeCell ref="G32:O32"/>
    <mergeCell ref="D33:F33"/>
    <mergeCell ref="G33:I33"/>
    <mergeCell ref="J33:L33"/>
    <mergeCell ref="M33:O33"/>
    <mergeCell ref="A6:O6"/>
    <mergeCell ref="A1:O1"/>
    <mergeCell ref="A4:O4"/>
    <mergeCell ref="A7:O7"/>
    <mergeCell ref="A39:C39"/>
    <mergeCell ref="A29:C29"/>
    <mergeCell ref="A32:F32"/>
    <mergeCell ref="A8:F8"/>
    <mergeCell ref="G8:O8"/>
    <mergeCell ref="D9:F9"/>
  </mergeCells>
  <printOptions/>
  <pageMargins left="0.31496062992125984" right="0.1968503937007874" top="0.5511811023622047" bottom="0.35433070866141736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3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39.421875" style="206" customWidth="1"/>
    <col min="2" max="2" width="41.7109375" style="86" customWidth="1"/>
    <col min="3" max="3" width="12.00390625" style="86" customWidth="1"/>
    <col min="4" max="15" width="6.28125" style="86" customWidth="1"/>
    <col min="16" max="52" width="11.421875" style="85" customWidth="1"/>
    <col min="53" max="16384" width="11.421875" style="86" customWidth="1"/>
  </cols>
  <sheetData>
    <row r="1" spans="1:15" ht="18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ht="15">
      <c r="A2" s="169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0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654" t="s">
        <v>208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8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4.25" customHeight="1">
      <c r="A6" s="645" t="s">
        <v>252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</row>
    <row r="7" spans="1:15" ht="14.25" customHeight="1" thickBot="1">
      <c r="A7" s="645" t="s">
        <v>150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</row>
    <row r="8" spans="1:15" ht="13.5" thickBot="1">
      <c r="A8" s="600" t="s">
        <v>5</v>
      </c>
      <c r="B8" s="600"/>
      <c r="C8" s="600"/>
      <c r="D8" s="600"/>
      <c r="E8" s="600"/>
      <c r="F8" s="600"/>
      <c r="G8" s="598" t="s">
        <v>6</v>
      </c>
      <c r="H8" s="598"/>
      <c r="I8" s="598"/>
      <c r="J8" s="598"/>
      <c r="K8" s="598"/>
      <c r="L8" s="598"/>
      <c r="M8" s="598"/>
      <c r="N8" s="598"/>
      <c r="O8" s="598"/>
    </row>
    <row r="9" spans="1:15" ht="13.5" thickBot="1">
      <c r="A9" s="35" t="s">
        <v>7</v>
      </c>
      <c r="B9" s="62" t="s">
        <v>40</v>
      </c>
      <c r="C9" s="35" t="s">
        <v>9</v>
      </c>
      <c r="D9" s="599" t="s">
        <v>10</v>
      </c>
      <c r="E9" s="599"/>
      <c r="F9" s="599"/>
      <c r="G9" s="599" t="s">
        <v>11</v>
      </c>
      <c r="H9" s="599"/>
      <c r="I9" s="599"/>
      <c r="J9" s="599" t="s">
        <v>12</v>
      </c>
      <c r="K9" s="599"/>
      <c r="L9" s="599"/>
      <c r="M9" s="599" t="s">
        <v>13</v>
      </c>
      <c r="N9" s="599"/>
      <c r="O9" s="599"/>
    </row>
    <row r="10" spans="1:15" ht="13.5" thickBot="1">
      <c r="A10" s="164" t="s">
        <v>32</v>
      </c>
      <c r="B10" s="166" t="s">
        <v>8</v>
      </c>
      <c r="C10" s="184" t="s">
        <v>9</v>
      </c>
      <c r="D10" s="47" t="s">
        <v>15</v>
      </c>
      <c r="E10" s="47" t="s">
        <v>16</v>
      </c>
      <c r="F10" s="185" t="s">
        <v>17</v>
      </c>
      <c r="G10" s="47" t="s">
        <v>15</v>
      </c>
      <c r="H10" s="47" t="s">
        <v>16</v>
      </c>
      <c r="I10" s="47" t="s">
        <v>17</v>
      </c>
      <c r="J10" s="47" t="s">
        <v>15</v>
      </c>
      <c r="K10" s="47" t="s">
        <v>16</v>
      </c>
      <c r="L10" s="47" t="s">
        <v>17</v>
      </c>
      <c r="M10" s="89" t="s">
        <v>15</v>
      </c>
      <c r="N10" s="34" t="s">
        <v>16</v>
      </c>
      <c r="O10" s="47" t="s">
        <v>17</v>
      </c>
    </row>
    <row r="11" spans="1:15" ht="10.5" customHeight="1">
      <c r="A11" s="186" t="s">
        <v>215</v>
      </c>
      <c r="B11" s="187" t="s">
        <v>19</v>
      </c>
      <c r="C11" s="188" t="s">
        <v>20</v>
      </c>
      <c r="D11" s="45">
        <v>0</v>
      </c>
      <c r="E11" s="88">
        <v>0</v>
      </c>
      <c r="F11" s="148">
        <f>D11+E11</f>
        <v>0</v>
      </c>
      <c r="G11" s="54">
        <v>0</v>
      </c>
      <c r="H11" s="147">
        <v>0</v>
      </c>
      <c r="I11" s="148">
        <f aca="true" t="shared" si="0" ref="I11:I29">SUM(G11:H11)</f>
        <v>0</v>
      </c>
      <c r="J11" s="54">
        <v>0</v>
      </c>
      <c r="K11" s="147">
        <v>0</v>
      </c>
      <c r="L11" s="148">
        <f aca="true" t="shared" si="1" ref="L11:L29">SUM(J11:K11)</f>
        <v>0</v>
      </c>
      <c r="M11" s="70">
        <f>SUM(G11,J11)</f>
        <v>0</v>
      </c>
      <c r="N11" s="59">
        <f aca="true" t="shared" si="2" ref="M11:N26">SUM(H11,K11)</f>
        <v>0</v>
      </c>
      <c r="O11" s="65">
        <f>SUM(M11:N11)</f>
        <v>0</v>
      </c>
    </row>
    <row r="12" spans="1:15" ht="10.5" customHeight="1">
      <c r="A12" s="92" t="s">
        <v>216</v>
      </c>
      <c r="B12" s="94" t="s">
        <v>19</v>
      </c>
      <c r="C12" s="188" t="s">
        <v>20</v>
      </c>
      <c r="D12" s="124">
        <v>0</v>
      </c>
      <c r="E12" s="121">
        <v>0</v>
      </c>
      <c r="F12" s="66">
        <f>SUM(D12:E12)</f>
        <v>0</v>
      </c>
      <c r="G12" s="40">
        <v>0</v>
      </c>
      <c r="H12" s="10">
        <v>0</v>
      </c>
      <c r="I12" s="66">
        <f t="shared" si="0"/>
        <v>0</v>
      </c>
      <c r="J12" s="40">
        <v>2</v>
      </c>
      <c r="K12" s="10">
        <v>6</v>
      </c>
      <c r="L12" s="66">
        <f t="shared" si="1"/>
        <v>8</v>
      </c>
      <c r="M12" s="70">
        <f>SUM(G12,J12)</f>
        <v>2</v>
      </c>
      <c r="N12" s="59">
        <f t="shared" si="2"/>
        <v>6</v>
      </c>
      <c r="O12" s="66">
        <f>SUM(M12:N12)</f>
        <v>8</v>
      </c>
    </row>
    <row r="13" spans="1:15" ht="12.75">
      <c r="A13" s="92" t="s">
        <v>217</v>
      </c>
      <c r="B13" s="94" t="s">
        <v>19</v>
      </c>
      <c r="C13" s="188" t="s">
        <v>20</v>
      </c>
      <c r="D13" s="124">
        <v>0</v>
      </c>
      <c r="E13" s="121">
        <v>0</v>
      </c>
      <c r="F13" s="66">
        <f aca="true" t="shared" si="3" ref="F13:F29">SUM(D13:E13)</f>
        <v>0</v>
      </c>
      <c r="G13" s="40">
        <v>0</v>
      </c>
      <c r="H13" s="10">
        <v>0</v>
      </c>
      <c r="I13" s="66">
        <f t="shared" si="0"/>
        <v>0</v>
      </c>
      <c r="J13" s="40">
        <v>4</v>
      </c>
      <c r="K13" s="10">
        <v>4</v>
      </c>
      <c r="L13" s="66">
        <f t="shared" si="1"/>
        <v>8</v>
      </c>
      <c r="M13" s="70">
        <f>SUM(G13,J13)</f>
        <v>4</v>
      </c>
      <c r="N13" s="59">
        <f t="shared" si="2"/>
        <v>4</v>
      </c>
      <c r="O13" s="66">
        <f>SUM(M13:N13)</f>
        <v>8</v>
      </c>
    </row>
    <row r="14" spans="1:15" ht="12.75">
      <c r="A14" s="92" t="s">
        <v>218</v>
      </c>
      <c r="B14" s="94" t="s">
        <v>19</v>
      </c>
      <c r="C14" s="188" t="s">
        <v>20</v>
      </c>
      <c r="D14" s="124">
        <v>0</v>
      </c>
      <c r="E14" s="121">
        <v>0</v>
      </c>
      <c r="F14" s="66">
        <f t="shared" si="3"/>
        <v>0</v>
      </c>
      <c r="G14" s="40">
        <v>0</v>
      </c>
      <c r="H14" s="10">
        <v>0</v>
      </c>
      <c r="I14" s="66">
        <f t="shared" si="0"/>
        <v>0</v>
      </c>
      <c r="J14" s="40">
        <v>13</v>
      </c>
      <c r="K14" s="10">
        <v>21</v>
      </c>
      <c r="L14" s="66">
        <f t="shared" si="1"/>
        <v>34</v>
      </c>
      <c r="M14" s="70">
        <f t="shared" si="2"/>
        <v>13</v>
      </c>
      <c r="N14" s="59">
        <f t="shared" si="2"/>
        <v>21</v>
      </c>
      <c r="O14" s="66">
        <f>SUM(M14:N14)</f>
        <v>34</v>
      </c>
    </row>
    <row r="15" spans="1:15" ht="12.75">
      <c r="A15" s="92" t="s">
        <v>219</v>
      </c>
      <c r="B15" s="94" t="s">
        <v>19</v>
      </c>
      <c r="C15" s="188" t="s">
        <v>20</v>
      </c>
      <c r="D15" s="40">
        <v>0</v>
      </c>
      <c r="E15" s="10">
        <v>0</v>
      </c>
      <c r="F15" s="66">
        <f>SUM(D15:E15)</f>
        <v>0</v>
      </c>
      <c r="G15" s="40">
        <v>0</v>
      </c>
      <c r="H15" s="10">
        <v>0</v>
      </c>
      <c r="I15" s="66">
        <f t="shared" si="0"/>
        <v>0</v>
      </c>
      <c r="J15" s="40">
        <v>0</v>
      </c>
      <c r="K15" s="10">
        <v>0</v>
      </c>
      <c r="L15" s="66">
        <f t="shared" si="1"/>
        <v>0</v>
      </c>
      <c r="M15" s="70">
        <f t="shared" si="2"/>
        <v>0</v>
      </c>
      <c r="N15" s="59">
        <f t="shared" si="2"/>
        <v>0</v>
      </c>
      <c r="O15" s="66">
        <f aca="true" t="shared" si="4" ref="O15:O27">SUM(M15:N15)</f>
        <v>0</v>
      </c>
    </row>
    <row r="16" spans="1:15" ht="12.75">
      <c r="A16" s="92" t="s">
        <v>226</v>
      </c>
      <c r="B16" s="94" t="s">
        <v>19</v>
      </c>
      <c r="C16" s="188" t="s">
        <v>20</v>
      </c>
      <c r="D16" s="40">
        <v>0</v>
      </c>
      <c r="E16" s="10">
        <v>0</v>
      </c>
      <c r="F16" s="66">
        <f>SUM(D16:E16)</f>
        <v>0</v>
      </c>
      <c r="G16" s="40">
        <v>0</v>
      </c>
      <c r="H16" s="10">
        <v>0</v>
      </c>
      <c r="I16" s="66">
        <f>SUM(G16:H16)</f>
        <v>0</v>
      </c>
      <c r="J16" s="40">
        <v>1</v>
      </c>
      <c r="K16" s="10">
        <v>0</v>
      </c>
      <c r="L16" s="66">
        <f>SUM(J16:K16)</f>
        <v>1</v>
      </c>
      <c r="M16" s="70">
        <f t="shared" si="2"/>
        <v>1</v>
      </c>
      <c r="N16" s="59">
        <f>SUM(H16,K16)</f>
        <v>0</v>
      </c>
      <c r="O16" s="66">
        <f>SUM(M16:N16)</f>
        <v>1</v>
      </c>
    </row>
    <row r="17" spans="1:15" ht="12.75">
      <c r="A17" s="92" t="s">
        <v>33</v>
      </c>
      <c r="B17" s="94" t="s">
        <v>19</v>
      </c>
      <c r="C17" s="188" t="s">
        <v>20</v>
      </c>
      <c r="D17" s="40">
        <v>0</v>
      </c>
      <c r="E17" s="10">
        <v>0</v>
      </c>
      <c r="F17" s="66">
        <f>SUM(D17:E17)</f>
        <v>0</v>
      </c>
      <c r="G17" s="40">
        <v>11</v>
      </c>
      <c r="H17" s="10">
        <v>6</v>
      </c>
      <c r="I17" s="66">
        <f>SUM(G17:H17)</f>
        <v>17</v>
      </c>
      <c r="J17" s="40">
        <v>3</v>
      </c>
      <c r="K17" s="10">
        <v>8</v>
      </c>
      <c r="L17" s="66">
        <f>SUM(J17:K17)</f>
        <v>11</v>
      </c>
      <c r="M17" s="70">
        <f t="shared" si="2"/>
        <v>14</v>
      </c>
      <c r="N17" s="59">
        <f>SUM(H17,K17)</f>
        <v>14</v>
      </c>
      <c r="O17" s="66">
        <f>SUM(M17:N17)</f>
        <v>28</v>
      </c>
    </row>
    <row r="18" spans="1:15" ht="12.75">
      <c r="A18" s="92" t="s">
        <v>157</v>
      </c>
      <c r="B18" s="94" t="s">
        <v>19</v>
      </c>
      <c r="C18" s="188" t="s">
        <v>20</v>
      </c>
      <c r="D18" s="40">
        <v>0</v>
      </c>
      <c r="E18" s="10">
        <v>0</v>
      </c>
      <c r="F18" s="66">
        <f>SUM(D18:E18)</f>
        <v>0</v>
      </c>
      <c r="G18" s="40">
        <v>8</v>
      </c>
      <c r="H18" s="10">
        <v>9</v>
      </c>
      <c r="I18" s="66">
        <f>SUM(G18:H18)</f>
        <v>17</v>
      </c>
      <c r="J18" s="40">
        <v>6</v>
      </c>
      <c r="K18" s="10">
        <v>11</v>
      </c>
      <c r="L18" s="66">
        <f>SUM(J18:K18)</f>
        <v>17</v>
      </c>
      <c r="M18" s="70">
        <f t="shared" si="2"/>
        <v>14</v>
      </c>
      <c r="N18" s="59">
        <f>SUM(H18,K18)</f>
        <v>20</v>
      </c>
      <c r="O18" s="66">
        <f>SUM(M18:N18)</f>
        <v>34</v>
      </c>
    </row>
    <row r="19" spans="1:52" s="84" customFormat="1" ht="16.5" customHeight="1">
      <c r="A19" s="239" t="s">
        <v>165</v>
      </c>
      <c r="B19" s="94" t="s">
        <v>25</v>
      </c>
      <c r="C19" s="188" t="s">
        <v>20</v>
      </c>
      <c r="D19" s="40">
        <v>0</v>
      </c>
      <c r="E19" s="10">
        <v>0</v>
      </c>
      <c r="F19" s="66">
        <f t="shared" si="3"/>
        <v>0</v>
      </c>
      <c r="G19" s="40">
        <v>2</v>
      </c>
      <c r="H19" s="10">
        <v>0</v>
      </c>
      <c r="I19" s="66">
        <f t="shared" si="0"/>
        <v>2</v>
      </c>
      <c r="J19" s="40">
        <v>0</v>
      </c>
      <c r="K19" s="10">
        <v>0</v>
      </c>
      <c r="L19" s="66">
        <f t="shared" si="1"/>
        <v>0</v>
      </c>
      <c r="M19" s="189">
        <f t="shared" si="2"/>
        <v>2</v>
      </c>
      <c r="N19" s="118">
        <f t="shared" si="2"/>
        <v>0</v>
      </c>
      <c r="O19" s="66">
        <f t="shared" si="4"/>
        <v>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15" ht="12.75" customHeight="1">
      <c r="A20" s="92" t="s">
        <v>232</v>
      </c>
      <c r="B20" s="94" t="s">
        <v>25</v>
      </c>
      <c r="C20" s="188" t="s">
        <v>20</v>
      </c>
      <c r="D20" s="40">
        <v>0</v>
      </c>
      <c r="E20" s="10">
        <v>0</v>
      </c>
      <c r="F20" s="66">
        <f t="shared" si="3"/>
        <v>0</v>
      </c>
      <c r="G20" s="40">
        <v>0</v>
      </c>
      <c r="H20" s="10">
        <v>0</v>
      </c>
      <c r="I20" s="66">
        <f t="shared" si="0"/>
        <v>0</v>
      </c>
      <c r="J20" s="40">
        <v>0</v>
      </c>
      <c r="K20" s="10">
        <v>0</v>
      </c>
      <c r="L20" s="66">
        <f t="shared" si="1"/>
        <v>0</v>
      </c>
      <c r="M20" s="189">
        <f t="shared" si="2"/>
        <v>0</v>
      </c>
      <c r="N20" s="118">
        <f t="shared" si="2"/>
        <v>0</v>
      </c>
      <c r="O20" s="66">
        <f t="shared" si="4"/>
        <v>0</v>
      </c>
    </row>
    <row r="21" spans="1:15" ht="12.75" customHeight="1">
      <c r="A21" s="92" t="s">
        <v>221</v>
      </c>
      <c r="B21" s="94" t="s">
        <v>25</v>
      </c>
      <c r="C21" s="188" t="s">
        <v>20</v>
      </c>
      <c r="D21" s="40">
        <v>0</v>
      </c>
      <c r="E21" s="10">
        <v>0</v>
      </c>
      <c r="F21" s="66">
        <f>SUM(D21:E21)</f>
        <v>0</v>
      </c>
      <c r="G21" s="40">
        <v>0</v>
      </c>
      <c r="H21" s="10">
        <v>0</v>
      </c>
      <c r="I21" s="66">
        <f>SUM(G21:H21)</f>
        <v>0</v>
      </c>
      <c r="J21" s="40">
        <v>0</v>
      </c>
      <c r="K21" s="10">
        <v>0</v>
      </c>
      <c r="L21" s="66">
        <f>SUM(J21:K21)</f>
        <v>0</v>
      </c>
      <c r="M21" s="189">
        <f t="shared" si="2"/>
        <v>0</v>
      </c>
      <c r="N21" s="118">
        <f>SUM(H21,K21)</f>
        <v>0</v>
      </c>
      <c r="O21" s="66">
        <f>SUM(M21:N21)</f>
        <v>0</v>
      </c>
    </row>
    <row r="22" spans="1:15" ht="12.75">
      <c r="A22" s="92" t="s">
        <v>233</v>
      </c>
      <c r="B22" s="94" t="s">
        <v>25</v>
      </c>
      <c r="C22" s="188" t="s">
        <v>20</v>
      </c>
      <c r="D22" s="40">
        <v>0</v>
      </c>
      <c r="E22" s="10">
        <v>0</v>
      </c>
      <c r="F22" s="66">
        <f t="shared" si="3"/>
        <v>0</v>
      </c>
      <c r="G22" s="40">
        <v>0</v>
      </c>
      <c r="H22" s="10">
        <v>0</v>
      </c>
      <c r="I22" s="66">
        <f t="shared" si="0"/>
        <v>0</v>
      </c>
      <c r="J22" s="40">
        <v>0</v>
      </c>
      <c r="K22" s="10">
        <v>0</v>
      </c>
      <c r="L22" s="66">
        <f t="shared" si="1"/>
        <v>0</v>
      </c>
      <c r="M22" s="189">
        <f t="shared" si="2"/>
        <v>0</v>
      </c>
      <c r="N22" s="118">
        <f t="shared" si="2"/>
        <v>0</v>
      </c>
      <c r="O22" s="66">
        <f t="shared" si="4"/>
        <v>0</v>
      </c>
    </row>
    <row r="23" spans="1:15" ht="12.75">
      <c r="A23" s="92" t="s">
        <v>222</v>
      </c>
      <c r="B23" s="94" t="s">
        <v>25</v>
      </c>
      <c r="C23" s="188" t="s">
        <v>20</v>
      </c>
      <c r="D23" s="40">
        <v>0</v>
      </c>
      <c r="E23" s="10">
        <v>0</v>
      </c>
      <c r="F23" s="66">
        <f>SUM(D23:E23)</f>
        <v>0</v>
      </c>
      <c r="G23" s="40">
        <v>0</v>
      </c>
      <c r="H23" s="10">
        <v>0</v>
      </c>
      <c r="I23" s="66">
        <f>SUM(G23:H23)</f>
        <v>0</v>
      </c>
      <c r="J23" s="40">
        <v>10</v>
      </c>
      <c r="K23" s="10">
        <v>4</v>
      </c>
      <c r="L23" s="66">
        <f>SUM(J23:K23)</f>
        <v>14</v>
      </c>
      <c r="M23" s="189">
        <f t="shared" si="2"/>
        <v>10</v>
      </c>
      <c r="N23" s="118">
        <f>SUM(H23,K23)</f>
        <v>4</v>
      </c>
      <c r="O23" s="66">
        <f>SUM(M23:N23)</f>
        <v>14</v>
      </c>
    </row>
    <row r="24" spans="1:52" s="240" customFormat="1" ht="12.75">
      <c r="A24" s="92" t="s">
        <v>234</v>
      </c>
      <c r="B24" s="94" t="s">
        <v>25</v>
      </c>
      <c r="C24" s="188" t="s">
        <v>20</v>
      </c>
      <c r="D24" s="40">
        <v>0</v>
      </c>
      <c r="E24" s="10">
        <v>0</v>
      </c>
      <c r="F24" s="66">
        <f t="shared" si="3"/>
        <v>0</v>
      </c>
      <c r="G24" s="40">
        <v>0</v>
      </c>
      <c r="H24" s="10">
        <v>0</v>
      </c>
      <c r="I24" s="66">
        <f t="shared" si="0"/>
        <v>0</v>
      </c>
      <c r="J24" s="40">
        <v>0</v>
      </c>
      <c r="K24" s="10">
        <v>0</v>
      </c>
      <c r="L24" s="66">
        <f t="shared" si="1"/>
        <v>0</v>
      </c>
      <c r="M24" s="189">
        <f t="shared" si="2"/>
        <v>0</v>
      </c>
      <c r="N24" s="118">
        <f t="shared" si="2"/>
        <v>0</v>
      </c>
      <c r="O24" s="66">
        <f t="shared" si="4"/>
        <v>0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</row>
    <row r="25" spans="1:52" s="240" customFormat="1" ht="12.75">
      <c r="A25" s="92" t="s">
        <v>223</v>
      </c>
      <c r="B25" s="94" t="s">
        <v>25</v>
      </c>
      <c r="C25" s="188" t="s">
        <v>20</v>
      </c>
      <c r="D25" s="40">
        <v>0</v>
      </c>
      <c r="E25" s="10">
        <v>0</v>
      </c>
      <c r="F25" s="66">
        <f>SUM(D25:E25)</f>
        <v>0</v>
      </c>
      <c r="G25" s="40">
        <v>0</v>
      </c>
      <c r="H25" s="10">
        <v>0</v>
      </c>
      <c r="I25" s="66">
        <f>SUM(G25:H25)</f>
        <v>0</v>
      </c>
      <c r="J25" s="40">
        <v>0</v>
      </c>
      <c r="K25" s="10">
        <v>0</v>
      </c>
      <c r="L25" s="66">
        <f>SUM(J25:K25)</f>
        <v>0</v>
      </c>
      <c r="M25" s="189">
        <f t="shared" si="2"/>
        <v>0</v>
      </c>
      <c r="N25" s="118">
        <f>SUM(H25,K25)</f>
        <v>0</v>
      </c>
      <c r="O25" s="66">
        <f>SUM(M25:N25)</f>
        <v>0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</row>
    <row r="26" spans="1:15" ht="12.75">
      <c r="A26" s="91" t="s">
        <v>34</v>
      </c>
      <c r="B26" s="49" t="s">
        <v>30</v>
      </c>
      <c r="C26" s="241" t="s">
        <v>20</v>
      </c>
      <c r="D26" s="67">
        <v>0</v>
      </c>
      <c r="E26" s="5">
        <v>0</v>
      </c>
      <c r="F26" s="190">
        <f>SUM(D26:E26)</f>
        <v>0</v>
      </c>
      <c r="G26" s="67">
        <v>0</v>
      </c>
      <c r="H26" s="5">
        <v>0</v>
      </c>
      <c r="I26" s="190">
        <f>SUM(G26:H26)</f>
        <v>0</v>
      </c>
      <c r="J26" s="67">
        <v>12</v>
      </c>
      <c r="K26" s="5">
        <v>8</v>
      </c>
      <c r="L26" s="190">
        <f>SUM(J26:K26)</f>
        <v>20</v>
      </c>
      <c r="M26" s="189">
        <f t="shared" si="2"/>
        <v>12</v>
      </c>
      <c r="N26" s="118">
        <f t="shared" si="2"/>
        <v>8</v>
      </c>
      <c r="O26" s="190">
        <f>SUM(M26:N26)</f>
        <v>20</v>
      </c>
    </row>
    <row r="27" spans="1:15" s="85" customFormat="1" ht="12.75">
      <c r="A27" s="92" t="s">
        <v>173</v>
      </c>
      <c r="B27" s="94" t="s">
        <v>174</v>
      </c>
      <c r="C27" s="188" t="s">
        <v>20</v>
      </c>
      <c r="D27" s="40">
        <v>0</v>
      </c>
      <c r="E27" s="10">
        <v>0</v>
      </c>
      <c r="F27" s="66">
        <f t="shared" si="3"/>
        <v>0</v>
      </c>
      <c r="G27" s="40">
        <v>0</v>
      </c>
      <c r="H27" s="10">
        <v>0</v>
      </c>
      <c r="I27" s="66">
        <f t="shared" si="0"/>
        <v>0</v>
      </c>
      <c r="J27" s="40">
        <v>7</v>
      </c>
      <c r="K27" s="10">
        <v>7</v>
      </c>
      <c r="L27" s="66">
        <f t="shared" si="1"/>
        <v>14</v>
      </c>
      <c r="M27" s="189">
        <f aca="true" t="shared" si="5" ref="M27:N29">SUM(G27,J27)</f>
        <v>7</v>
      </c>
      <c r="N27" s="118">
        <f t="shared" si="5"/>
        <v>7</v>
      </c>
      <c r="O27" s="66">
        <f t="shared" si="4"/>
        <v>14</v>
      </c>
    </row>
    <row r="28" spans="1:15" ht="12.75">
      <c r="A28" s="92" t="s">
        <v>147</v>
      </c>
      <c r="B28" s="94" t="s">
        <v>185</v>
      </c>
      <c r="C28" s="188" t="s">
        <v>20</v>
      </c>
      <c r="D28" s="40">
        <v>0</v>
      </c>
      <c r="E28" s="10">
        <v>0</v>
      </c>
      <c r="F28" s="66">
        <f>SUM(D28:E28)</f>
        <v>0</v>
      </c>
      <c r="G28" s="40">
        <v>1</v>
      </c>
      <c r="H28" s="10">
        <v>0</v>
      </c>
      <c r="I28" s="66">
        <f t="shared" si="0"/>
        <v>1</v>
      </c>
      <c r="J28" s="40">
        <v>3</v>
      </c>
      <c r="K28" s="10">
        <v>2</v>
      </c>
      <c r="L28" s="66">
        <f t="shared" si="1"/>
        <v>5</v>
      </c>
      <c r="M28" s="189">
        <f t="shared" si="5"/>
        <v>4</v>
      </c>
      <c r="N28" s="118">
        <f t="shared" si="5"/>
        <v>2</v>
      </c>
      <c r="O28" s="66">
        <f>SUM(M28:N28)</f>
        <v>6</v>
      </c>
    </row>
    <row r="29" spans="1:15" ht="14.25" customHeight="1" thickBot="1">
      <c r="A29" s="93" t="s">
        <v>148</v>
      </c>
      <c r="B29" s="107" t="s">
        <v>185</v>
      </c>
      <c r="C29" s="242" t="s">
        <v>20</v>
      </c>
      <c r="D29" s="56">
        <v>0</v>
      </c>
      <c r="E29" s="53">
        <v>0</v>
      </c>
      <c r="F29" s="79">
        <f t="shared" si="3"/>
        <v>0</v>
      </c>
      <c r="G29" s="56">
        <v>7</v>
      </c>
      <c r="H29" s="53">
        <v>1</v>
      </c>
      <c r="I29" s="79">
        <f t="shared" si="0"/>
        <v>8</v>
      </c>
      <c r="J29" s="56">
        <v>6</v>
      </c>
      <c r="K29" s="53">
        <v>0</v>
      </c>
      <c r="L29" s="79">
        <f t="shared" si="1"/>
        <v>6</v>
      </c>
      <c r="M29" s="243">
        <f t="shared" si="5"/>
        <v>13</v>
      </c>
      <c r="N29" s="120">
        <f>SUM(H29,K29)</f>
        <v>1</v>
      </c>
      <c r="O29" s="151">
        <f>SUM(M29:N29)</f>
        <v>14</v>
      </c>
    </row>
    <row r="30" spans="1:16" ht="13.5" thickBot="1">
      <c r="A30" s="614" t="s">
        <v>31</v>
      </c>
      <c r="B30" s="614"/>
      <c r="C30" s="614"/>
      <c r="D30" s="57">
        <f aca="true" t="shared" si="6" ref="D30:L30">SUM(D11:D29)</f>
        <v>0</v>
      </c>
      <c r="E30" s="57">
        <f t="shared" si="6"/>
        <v>0</v>
      </c>
      <c r="F30" s="57">
        <f t="shared" si="6"/>
        <v>0</v>
      </c>
      <c r="G30" s="57">
        <f t="shared" si="6"/>
        <v>29</v>
      </c>
      <c r="H30" s="57">
        <f t="shared" si="6"/>
        <v>16</v>
      </c>
      <c r="I30" s="57">
        <f t="shared" si="6"/>
        <v>45</v>
      </c>
      <c r="J30" s="57">
        <f t="shared" si="6"/>
        <v>67</v>
      </c>
      <c r="K30" s="57">
        <f t="shared" si="6"/>
        <v>71</v>
      </c>
      <c r="L30" s="57">
        <f t="shared" si="6"/>
        <v>138</v>
      </c>
      <c r="M30" s="57">
        <f>SUM(M11:M29)</f>
        <v>96</v>
      </c>
      <c r="N30" s="57">
        <f>SUM(N11:N29)</f>
        <v>87</v>
      </c>
      <c r="O30" s="57">
        <f>SUM(O11:O29)</f>
        <v>183</v>
      </c>
      <c r="P30" s="273"/>
    </row>
    <row r="31" spans="1:15" s="85" customFormat="1" ht="13.5" thickBot="1">
      <c r="A31" s="161"/>
      <c r="B31" s="161"/>
      <c r="C31" s="16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85" customFormat="1" ht="13.5" thickBot="1">
      <c r="A32" s="35" t="s">
        <v>35</v>
      </c>
      <c r="B32" s="62" t="s">
        <v>40</v>
      </c>
      <c r="C32" s="35" t="s">
        <v>9</v>
      </c>
      <c r="D32" s="34" t="s">
        <v>15</v>
      </c>
      <c r="E32" s="34" t="s">
        <v>16</v>
      </c>
      <c r="F32" s="34" t="s">
        <v>17</v>
      </c>
      <c r="G32" s="34" t="s">
        <v>15</v>
      </c>
      <c r="H32" s="34" t="s">
        <v>16</v>
      </c>
      <c r="I32" s="34" t="s">
        <v>17</v>
      </c>
      <c r="J32" s="34" t="s">
        <v>15</v>
      </c>
      <c r="K32" s="34" t="s">
        <v>16</v>
      </c>
      <c r="L32" s="34" t="s">
        <v>17</v>
      </c>
      <c r="M32" s="34" t="s">
        <v>15</v>
      </c>
      <c r="N32" s="34" t="s">
        <v>16</v>
      </c>
      <c r="O32" s="34" t="s">
        <v>17</v>
      </c>
    </row>
    <row r="33" spans="1:15" ht="13.5" thickBot="1">
      <c r="A33" s="244" t="s">
        <v>36</v>
      </c>
      <c r="B33" s="245" t="s">
        <v>25</v>
      </c>
      <c r="C33" s="246" t="s">
        <v>20</v>
      </c>
      <c r="D33" s="247">
        <v>0</v>
      </c>
      <c r="E33" s="191">
        <v>0</v>
      </c>
      <c r="F33" s="108">
        <f>SUM(D33:E33)</f>
        <v>0</v>
      </c>
      <c r="G33" s="192">
        <v>0</v>
      </c>
      <c r="H33" s="191">
        <v>0</v>
      </c>
      <c r="I33" s="108">
        <f>SUM(G33:H33)</f>
        <v>0</v>
      </c>
      <c r="J33" s="192">
        <v>1</v>
      </c>
      <c r="K33" s="191">
        <v>0</v>
      </c>
      <c r="L33" s="108">
        <f>SUM(J33:K33)</f>
        <v>1</v>
      </c>
      <c r="M33" s="70">
        <f>SUM(G33,J33)</f>
        <v>1</v>
      </c>
      <c r="N33" s="59">
        <f>SUM(H33,K33)</f>
        <v>0</v>
      </c>
      <c r="O33" s="248">
        <f>SUM(M33:N33)</f>
        <v>1</v>
      </c>
    </row>
    <row r="34" spans="1:15" ht="13.5" thickBot="1">
      <c r="A34" s="610" t="s">
        <v>31</v>
      </c>
      <c r="B34" s="610"/>
      <c r="C34" s="610"/>
      <c r="D34" s="36">
        <f>SUM(D33:D33)</f>
        <v>0</v>
      </c>
      <c r="E34" s="36">
        <f aca="true" t="shared" si="7" ref="E34:N34">SUM(E33:E33)</f>
        <v>0</v>
      </c>
      <c r="F34" s="36">
        <f t="shared" si="7"/>
        <v>0</v>
      </c>
      <c r="G34" s="36">
        <f t="shared" si="7"/>
        <v>0</v>
      </c>
      <c r="H34" s="36">
        <f t="shared" si="7"/>
        <v>0</v>
      </c>
      <c r="I34" s="36">
        <f t="shared" si="7"/>
        <v>0</v>
      </c>
      <c r="J34" s="36">
        <f t="shared" si="7"/>
        <v>1</v>
      </c>
      <c r="K34" s="36">
        <f t="shared" si="7"/>
        <v>0</v>
      </c>
      <c r="L34" s="36">
        <f t="shared" si="7"/>
        <v>1</v>
      </c>
      <c r="M34" s="95">
        <f t="shared" si="7"/>
        <v>1</v>
      </c>
      <c r="N34" s="36">
        <f t="shared" si="7"/>
        <v>0</v>
      </c>
      <c r="O34" s="36">
        <f>SUM(O33:O33)</f>
        <v>1</v>
      </c>
    </row>
    <row r="35" spans="1:15" ht="13.5" thickBot="1">
      <c r="A35" s="605" t="s">
        <v>38</v>
      </c>
      <c r="B35" s="605"/>
      <c r="C35" s="606"/>
      <c r="D35" s="168">
        <f>SUM(D34,D30,)</f>
        <v>0</v>
      </c>
      <c r="E35" s="168">
        <f aca="true" t="shared" si="8" ref="E35:O35">SUM(E34,E30,)</f>
        <v>0</v>
      </c>
      <c r="F35" s="168">
        <f t="shared" si="8"/>
        <v>0</v>
      </c>
      <c r="G35" s="168">
        <f t="shared" si="8"/>
        <v>29</v>
      </c>
      <c r="H35" s="168">
        <f t="shared" si="8"/>
        <v>16</v>
      </c>
      <c r="I35" s="168">
        <f t="shared" si="8"/>
        <v>45</v>
      </c>
      <c r="J35" s="168">
        <f t="shared" si="8"/>
        <v>68</v>
      </c>
      <c r="K35" s="168">
        <f t="shared" si="8"/>
        <v>71</v>
      </c>
      <c r="L35" s="168">
        <f t="shared" si="8"/>
        <v>139</v>
      </c>
      <c r="M35" s="168">
        <f t="shared" si="8"/>
        <v>97</v>
      </c>
      <c r="N35" s="168">
        <f t="shared" si="8"/>
        <v>87</v>
      </c>
      <c r="O35" s="168">
        <f t="shared" si="8"/>
        <v>184</v>
      </c>
    </row>
    <row r="36" spans="1:15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3.5" thickBot="1">
      <c r="A37" s="194"/>
      <c r="B37" s="13"/>
      <c r="C37" s="1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3.5" thickBot="1">
      <c r="A38" s="642" t="s">
        <v>39</v>
      </c>
      <c r="B38" s="643"/>
      <c r="C38" s="643"/>
      <c r="D38" s="643"/>
      <c r="E38" s="643"/>
      <c r="F38" s="644"/>
      <c r="G38" s="641" t="s">
        <v>6</v>
      </c>
      <c r="H38" s="632"/>
      <c r="I38" s="632"/>
      <c r="J38" s="632"/>
      <c r="K38" s="632"/>
      <c r="L38" s="632"/>
      <c r="M38" s="632"/>
      <c r="N38" s="632"/>
      <c r="O38" s="633"/>
    </row>
    <row r="39" spans="1:15" ht="13.5" thickBot="1">
      <c r="A39" s="195" t="s">
        <v>7</v>
      </c>
      <c r="B39" s="62" t="s">
        <v>40</v>
      </c>
      <c r="C39" s="35" t="s">
        <v>9</v>
      </c>
      <c r="D39" s="638" t="s">
        <v>10</v>
      </c>
      <c r="E39" s="639"/>
      <c r="F39" s="640"/>
      <c r="G39" s="638" t="s">
        <v>11</v>
      </c>
      <c r="H39" s="639"/>
      <c r="I39" s="640"/>
      <c r="J39" s="638" t="s">
        <v>12</v>
      </c>
      <c r="K39" s="639"/>
      <c r="L39" s="640"/>
      <c r="M39" s="638" t="s">
        <v>13</v>
      </c>
      <c r="N39" s="639"/>
      <c r="O39" s="640"/>
    </row>
    <row r="40" spans="1:15" ht="13.5" thickBot="1">
      <c r="A40" s="61" t="s">
        <v>35</v>
      </c>
      <c r="B40" s="62" t="s">
        <v>40</v>
      </c>
      <c r="C40" s="35" t="s">
        <v>9</v>
      </c>
      <c r="D40" s="34" t="s">
        <v>15</v>
      </c>
      <c r="E40" s="34" t="s">
        <v>16</v>
      </c>
      <c r="F40" s="34" t="s">
        <v>17</v>
      </c>
      <c r="G40" s="34" t="s">
        <v>15</v>
      </c>
      <c r="H40" s="34" t="s">
        <v>16</v>
      </c>
      <c r="I40" s="34" t="s">
        <v>17</v>
      </c>
      <c r="J40" s="34" t="s">
        <v>15</v>
      </c>
      <c r="K40" s="34" t="s">
        <v>16</v>
      </c>
      <c r="L40" s="34" t="s">
        <v>17</v>
      </c>
      <c r="M40" s="89" t="s">
        <v>15</v>
      </c>
      <c r="N40" s="34" t="s">
        <v>16</v>
      </c>
      <c r="O40" s="34" t="s">
        <v>17</v>
      </c>
    </row>
    <row r="41" spans="1:15" ht="12.75">
      <c r="A41" s="198" t="s">
        <v>45</v>
      </c>
      <c r="B41" s="94" t="s">
        <v>42</v>
      </c>
      <c r="C41" s="144" t="s">
        <v>20</v>
      </c>
      <c r="D41" s="40">
        <v>0</v>
      </c>
      <c r="E41" s="10">
        <v>0</v>
      </c>
      <c r="F41" s="66">
        <f>SUM(D41:E41)</f>
        <v>0</v>
      </c>
      <c r="G41" s="40">
        <v>0</v>
      </c>
      <c r="H41" s="10">
        <v>0</v>
      </c>
      <c r="I41" s="66">
        <f aca="true" t="shared" si="9" ref="I41:I51">SUM(G41:H41)</f>
        <v>0</v>
      </c>
      <c r="J41" s="40">
        <v>0</v>
      </c>
      <c r="K41" s="10">
        <v>0</v>
      </c>
      <c r="L41" s="66">
        <f aca="true" t="shared" si="10" ref="L41:L51">SUM(J41:K41)</f>
        <v>0</v>
      </c>
      <c r="M41" s="70">
        <f aca="true" t="shared" si="11" ref="M41:N51">SUM(G41,J41)</f>
        <v>0</v>
      </c>
      <c r="N41" s="59">
        <f t="shared" si="11"/>
        <v>0</v>
      </c>
      <c r="O41" s="66">
        <f aca="true" t="shared" si="12" ref="O41:O51">SUM(M41:N41)</f>
        <v>0</v>
      </c>
    </row>
    <row r="42" spans="1:15" ht="12.75">
      <c r="A42" s="92" t="s">
        <v>46</v>
      </c>
      <c r="B42" s="94" t="s">
        <v>42</v>
      </c>
      <c r="C42" s="144" t="s">
        <v>20</v>
      </c>
      <c r="D42" s="40">
        <v>0</v>
      </c>
      <c r="E42" s="10">
        <v>0</v>
      </c>
      <c r="F42" s="66">
        <f>SUM(D42:E42)</f>
        <v>0</v>
      </c>
      <c r="G42" s="40">
        <v>3</v>
      </c>
      <c r="H42" s="10">
        <v>1</v>
      </c>
      <c r="I42" s="66">
        <f>SUM(G42:H42)</f>
        <v>4</v>
      </c>
      <c r="J42" s="40">
        <v>0</v>
      </c>
      <c r="K42" s="10">
        <v>0</v>
      </c>
      <c r="L42" s="66">
        <f t="shared" si="10"/>
        <v>0</v>
      </c>
      <c r="M42" s="70">
        <f t="shared" si="11"/>
        <v>3</v>
      </c>
      <c r="N42" s="59">
        <f t="shared" si="11"/>
        <v>1</v>
      </c>
      <c r="O42" s="66">
        <f t="shared" si="12"/>
        <v>4</v>
      </c>
    </row>
    <row r="43" spans="1:15" ht="12.75">
      <c r="A43" s="92" t="s">
        <v>47</v>
      </c>
      <c r="B43" s="94" t="s">
        <v>42</v>
      </c>
      <c r="C43" s="144" t="s">
        <v>20</v>
      </c>
      <c r="D43" s="40">
        <v>0</v>
      </c>
      <c r="E43" s="10">
        <v>0</v>
      </c>
      <c r="F43" s="66">
        <f aca="true" t="shared" si="13" ref="F43:F49">SUM(D43:E43)</f>
        <v>0</v>
      </c>
      <c r="G43" s="40">
        <v>2</v>
      </c>
      <c r="H43" s="10">
        <v>2</v>
      </c>
      <c r="I43" s="66">
        <f t="shared" si="9"/>
        <v>4</v>
      </c>
      <c r="J43" s="40">
        <v>0</v>
      </c>
      <c r="K43" s="10">
        <v>0</v>
      </c>
      <c r="L43" s="66">
        <f t="shared" si="10"/>
        <v>0</v>
      </c>
      <c r="M43" s="70">
        <f t="shared" si="11"/>
        <v>2</v>
      </c>
      <c r="N43" s="59">
        <f t="shared" si="11"/>
        <v>2</v>
      </c>
      <c r="O43" s="66">
        <f t="shared" si="12"/>
        <v>4</v>
      </c>
    </row>
    <row r="44" spans="1:15" ht="12.75">
      <c r="A44" s="92" t="s">
        <v>48</v>
      </c>
      <c r="B44" s="94" t="s">
        <v>42</v>
      </c>
      <c r="C44" s="144" t="s">
        <v>20</v>
      </c>
      <c r="D44" s="40">
        <v>0</v>
      </c>
      <c r="E44" s="10">
        <v>0</v>
      </c>
      <c r="F44" s="66">
        <f t="shared" si="13"/>
        <v>0</v>
      </c>
      <c r="G44" s="40">
        <v>1</v>
      </c>
      <c r="H44" s="10">
        <v>2</v>
      </c>
      <c r="I44" s="66">
        <f t="shared" si="9"/>
        <v>3</v>
      </c>
      <c r="J44" s="40">
        <v>0</v>
      </c>
      <c r="K44" s="10">
        <v>0</v>
      </c>
      <c r="L44" s="66">
        <f t="shared" si="10"/>
        <v>0</v>
      </c>
      <c r="M44" s="70">
        <f t="shared" si="11"/>
        <v>1</v>
      </c>
      <c r="N44" s="59">
        <f t="shared" si="11"/>
        <v>2</v>
      </c>
      <c r="O44" s="66">
        <f t="shared" si="12"/>
        <v>3</v>
      </c>
    </row>
    <row r="45" spans="1:15" ht="12.75">
      <c r="A45" s="92" t="s">
        <v>49</v>
      </c>
      <c r="B45" s="94" t="s">
        <v>42</v>
      </c>
      <c r="C45" s="144" t="s">
        <v>20</v>
      </c>
      <c r="D45" s="40">
        <v>0</v>
      </c>
      <c r="E45" s="10">
        <v>0</v>
      </c>
      <c r="F45" s="66">
        <f t="shared" si="13"/>
        <v>0</v>
      </c>
      <c r="G45" s="40">
        <v>2</v>
      </c>
      <c r="H45" s="10">
        <v>0</v>
      </c>
      <c r="I45" s="66">
        <f t="shared" si="9"/>
        <v>2</v>
      </c>
      <c r="J45" s="40">
        <v>0</v>
      </c>
      <c r="K45" s="10">
        <v>0</v>
      </c>
      <c r="L45" s="66">
        <f t="shared" si="10"/>
        <v>0</v>
      </c>
      <c r="M45" s="70">
        <f t="shared" si="11"/>
        <v>2</v>
      </c>
      <c r="N45" s="59">
        <f t="shared" si="11"/>
        <v>0</v>
      </c>
      <c r="O45" s="24">
        <f t="shared" si="12"/>
        <v>2</v>
      </c>
    </row>
    <row r="46" spans="1:15" ht="12.75">
      <c r="A46" s="92" t="s">
        <v>50</v>
      </c>
      <c r="B46" s="94" t="s">
        <v>42</v>
      </c>
      <c r="C46" s="144" t="s">
        <v>20</v>
      </c>
      <c r="D46" s="40">
        <v>0</v>
      </c>
      <c r="E46" s="10">
        <v>0</v>
      </c>
      <c r="F46" s="66">
        <f>SUM(D46:E46)</f>
        <v>0</v>
      </c>
      <c r="G46" s="40">
        <v>0</v>
      </c>
      <c r="H46" s="10">
        <v>0</v>
      </c>
      <c r="I46" s="66">
        <f t="shared" si="9"/>
        <v>0</v>
      </c>
      <c r="J46" s="40">
        <v>0</v>
      </c>
      <c r="K46" s="10">
        <v>0</v>
      </c>
      <c r="L46" s="66">
        <f t="shared" si="10"/>
        <v>0</v>
      </c>
      <c r="M46" s="70">
        <f t="shared" si="11"/>
        <v>0</v>
      </c>
      <c r="N46" s="59">
        <f t="shared" si="11"/>
        <v>0</v>
      </c>
      <c r="O46" s="66">
        <f t="shared" si="12"/>
        <v>0</v>
      </c>
    </row>
    <row r="47" spans="1:16" ht="12.75">
      <c r="A47" s="92" t="s">
        <v>181</v>
      </c>
      <c r="B47" s="94" t="s">
        <v>42</v>
      </c>
      <c r="C47" s="144" t="s">
        <v>20</v>
      </c>
      <c r="D47" s="40">
        <v>0</v>
      </c>
      <c r="E47" s="10">
        <v>0</v>
      </c>
      <c r="F47" s="66">
        <f>SUM(D47:E47)</f>
        <v>0</v>
      </c>
      <c r="G47" s="40">
        <v>3</v>
      </c>
      <c r="H47" s="10">
        <v>1</v>
      </c>
      <c r="I47" s="66">
        <f t="shared" si="9"/>
        <v>4</v>
      </c>
      <c r="J47" s="40">
        <v>0</v>
      </c>
      <c r="K47" s="10">
        <v>0</v>
      </c>
      <c r="L47" s="66">
        <f t="shared" si="10"/>
        <v>0</v>
      </c>
      <c r="M47" s="70">
        <f t="shared" si="11"/>
        <v>3</v>
      </c>
      <c r="N47" s="59">
        <f t="shared" si="11"/>
        <v>1</v>
      </c>
      <c r="O47" s="66">
        <f t="shared" si="12"/>
        <v>4</v>
      </c>
      <c r="P47" s="199"/>
    </row>
    <row r="48" spans="1:16" ht="12.75">
      <c r="A48" s="92" t="s">
        <v>51</v>
      </c>
      <c r="B48" s="94" t="s">
        <v>42</v>
      </c>
      <c r="C48" s="144" t="s">
        <v>20</v>
      </c>
      <c r="D48" s="40">
        <v>0</v>
      </c>
      <c r="E48" s="10">
        <v>0</v>
      </c>
      <c r="F48" s="66">
        <f>SUM(D48:E48)</f>
        <v>0</v>
      </c>
      <c r="G48" s="40">
        <v>5</v>
      </c>
      <c r="H48" s="10">
        <v>1</v>
      </c>
      <c r="I48" s="66">
        <f t="shared" si="9"/>
        <v>6</v>
      </c>
      <c r="J48" s="40">
        <v>0</v>
      </c>
      <c r="K48" s="10">
        <v>0</v>
      </c>
      <c r="L48" s="66">
        <f t="shared" si="10"/>
        <v>0</v>
      </c>
      <c r="M48" s="70">
        <f>SUM(G48,J48)</f>
        <v>5</v>
      </c>
      <c r="N48" s="59">
        <f>SUM(H48,K48)</f>
        <v>1</v>
      </c>
      <c r="O48" s="66">
        <f t="shared" si="12"/>
        <v>6</v>
      </c>
      <c r="P48" s="199"/>
    </row>
    <row r="49" spans="1:15" ht="12.75">
      <c r="A49" s="92" t="s">
        <v>52</v>
      </c>
      <c r="B49" s="94" t="s">
        <v>44</v>
      </c>
      <c r="C49" s="144" t="s">
        <v>20</v>
      </c>
      <c r="D49" s="40">
        <v>0</v>
      </c>
      <c r="E49" s="10">
        <v>0</v>
      </c>
      <c r="F49" s="66">
        <f t="shared" si="13"/>
        <v>0</v>
      </c>
      <c r="G49" s="40">
        <v>0</v>
      </c>
      <c r="H49" s="10">
        <v>0</v>
      </c>
      <c r="I49" s="66">
        <f t="shared" si="9"/>
        <v>0</v>
      </c>
      <c r="J49" s="40">
        <v>0</v>
      </c>
      <c r="K49" s="10">
        <v>0</v>
      </c>
      <c r="L49" s="66">
        <f t="shared" si="10"/>
        <v>0</v>
      </c>
      <c r="M49" s="70">
        <f t="shared" si="11"/>
        <v>0</v>
      </c>
      <c r="N49" s="59">
        <f t="shared" si="11"/>
        <v>0</v>
      </c>
      <c r="O49" s="66">
        <f t="shared" si="12"/>
        <v>0</v>
      </c>
    </row>
    <row r="50" spans="1:15" ht="12.75">
      <c r="A50" s="93" t="s">
        <v>244</v>
      </c>
      <c r="B50" s="94" t="s">
        <v>42</v>
      </c>
      <c r="C50" s="144" t="s">
        <v>20</v>
      </c>
      <c r="D50" s="40">
        <v>0</v>
      </c>
      <c r="E50" s="10">
        <v>0</v>
      </c>
      <c r="F50" s="66">
        <f>SUM(D50:E50)</f>
        <v>0</v>
      </c>
      <c r="G50" s="40">
        <v>0</v>
      </c>
      <c r="H50" s="10">
        <v>0</v>
      </c>
      <c r="I50" s="66">
        <f>SUM(G50:H50)</f>
        <v>0</v>
      </c>
      <c r="J50" s="40">
        <v>2</v>
      </c>
      <c r="K50" s="10">
        <v>1</v>
      </c>
      <c r="L50" s="66">
        <f>SUM(J50:K50)</f>
        <v>3</v>
      </c>
      <c r="M50" s="70">
        <f>SUM(G50,J50)</f>
        <v>2</v>
      </c>
      <c r="N50" s="59">
        <f>SUM(H50,K50)</f>
        <v>1</v>
      </c>
      <c r="O50" s="66">
        <f t="shared" si="12"/>
        <v>3</v>
      </c>
    </row>
    <row r="51" spans="1:16" ht="13.5" thickBot="1">
      <c r="A51" s="93" t="s">
        <v>53</v>
      </c>
      <c r="B51" s="107" t="s">
        <v>42</v>
      </c>
      <c r="C51" s="111" t="s">
        <v>20</v>
      </c>
      <c r="D51" s="56">
        <v>0</v>
      </c>
      <c r="E51" s="11">
        <v>0</v>
      </c>
      <c r="F51" s="26">
        <f>SUM(D51:E51)</f>
        <v>0</v>
      </c>
      <c r="G51" s="25">
        <v>2</v>
      </c>
      <c r="H51" s="11">
        <v>0</v>
      </c>
      <c r="I51" s="79">
        <f t="shared" si="9"/>
        <v>2</v>
      </c>
      <c r="J51" s="25">
        <v>0</v>
      </c>
      <c r="K51" s="11">
        <v>0</v>
      </c>
      <c r="L51" s="26">
        <f t="shared" si="10"/>
        <v>0</v>
      </c>
      <c r="M51" s="70">
        <f t="shared" si="11"/>
        <v>2</v>
      </c>
      <c r="N51" s="59">
        <f t="shared" si="11"/>
        <v>0</v>
      </c>
      <c r="O51" s="151">
        <f t="shared" si="12"/>
        <v>2</v>
      </c>
      <c r="P51" s="199"/>
    </row>
    <row r="52" spans="1:15" ht="13.5" thickBot="1">
      <c r="A52" s="610" t="s">
        <v>31</v>
      </c>
      <c r="B52" s="610"/>
      <c r="C52" s="610"/>
      <c r="D52" s="37">
        <f aca="true" t="shared" si="14" ref="D52:N52">SUM(D41:D51)</f>
        <v>0</v>
      </c>
      <c r="E52" s="37">
        <f t="shared" si="14"/>
        <v>0</v>
      </c>
      <c r="F52" s="37">
        <f t="shared" si="14"/>
        <v>0</v>
      </c>
      <c r="G52" s="55">
        <f t="shared" si="14"/>
        <v>18</v>
      </c>
      <c r="H52" s="55">
        <f t="shared" si="14"/>
        <v>7</v>
      </c>
      <c r="I52" s="55">
        <f t="shared" si="14"/>
        <v>25</v>
      </c>
      <c r="J52" s="37">
        <f t="shared" si="14"/>
        <v>2</v>
      </c>
      <c r="K52" s="37">
        <f t="shared" si="14"/>
        <v>1</v>
      </c>
      <c r="L52" s="37">
        <f t="shared" si="14"/>
        <v>3</v>
      </c>
      <c r="M52" s="37">
        <f t="shared" si="14"/>
        <v>20</v>
      </c>
      <c r="N52" s="37">
        <f t="shared" si="14"/>
        <v>8</v>
      </c>
      <c r="O52" s="37">
        <f>SUM(O41:O51)</f>
        <v>28</v>
      </c>
    </row>
    <row r="53" spans="1:15" ht="12.75">
      <c r="A53" s="13"/>
      <c r="B53" s="13"/>
      <c r="C53" s="1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13"/>
      <c r="B54" s="13"/>
      <c r="C54" s="1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13"/>
      <c r="B55" s="13"/>
      <c r="C55" s="1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 thickBot="1">
      <c r="A56" s="13"/>
      <c r="B56" s="13"/>
      <c r="C56" s="1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 thickBot="1">
      <c r="A57" s="35" t="s">
        <v>32</v>
      </c>
      <c r="B57" s="62" t="s">
        <v>40</v>
      </c>
      <c r="C57" s="35" t="s">
        <v>9</v>
      </c>
      <c r="D57" s="47" t="s">
        <v>15</v>
      </c>
      <c r="E57" s="47" t="s">
        <v>16</v>
      </c>
      <c r="F57" s="47" t="s">
        <v>17</v>
      </c>
      <c r="G57" s="47" t="s">
        <v>15</v>
      </c>
      <c r="H57" s="47" t="s">
        <v>16</v>
      </c>
      <c r="I57" s="47" t="s">
        <v>17</v>
      </c>
      <c r="J57" s="47" t="s">
        <v>15</v>
      </c>
      <c r="K57" s="47" t="s">
        <v>16</v>
      </c>
      <c r="L57" s="47" t="s">
        <v>17</v>
      </c>
      <c r="M57" s="89" t="s">
        <v>15</v>
      </c>
      <c r="N57" s="34" t="s">
        <v>16</v>
      </c>
      <c r="O57" s="47" t="s">
        <v>17</v>
      </c>
    </row>
    <row r="58" spans="1:15" ht="12.75">
      <c r="A58" s="81" t="s">
        <v>151</v>
      </c>
      <c r="B58" s="96" t="s">
        <v>42</v>
      </c>
      <c r="C58" s="101" t="s">
        <v>20</v>
      </c>
      <c r="D58" s="45">
        <v>0</v>
      </c>
      <c r="E58" s="6">
        <v>0</v>
      </c>
      <c r="F58" s="65">
        <f>SUM(D58:E58)</f>
        <v>0</v>
      </c>
      <c r="G58" s="45">
        <v>0</v>
      </c>
      <c r="H58" s="6">
        <v>0</v>
      </c>
      <c r="I58" s="65">
        <f>SUM(G58:H58)</f>
        <v>0</v>
      </c>
      <c r="J58" s="45">
        <v>0</v>
      </c>
      <c r="K58" s="6">
        <v>2</v>
      </c>
      <c r="L58" s="65">
        <f>SUM(J58:K58)</f>
        <v>2</v>
      </c>
      <c r="M58" s="503">
        <f aca="true" t="shared" si="15" ref="M58:N60">SUM(G58,J58)</f>
        <v>0</v>
      </c>
      <c r="N58" s="72">
        <f t="shared" si="15"/>
        <v>2</v>
      </c>
      <c r="O58" s="65">
        <f>SUM(M58:N58)</f>
        <v>2</v>
      </c>
    </row>
    <row r="59" spans="1:15" ht="12.75">
      <c r="A59" s="81" t="s">
        <v>248</v>
      </c>
      <c r="B59" s="96" t="s">
        <v>42</v>
      </c>
      <c r="C59" s="101" t="s">
        <v>20</v>
      </c>
      <c r="D59" s="43">
        <v>0</v>
      </c>
      <c r="E59" s="9">
        <v>0</v>
      </c>
      <c r="F59" s="24">
        <f>SUM(D59:E59)</f>
        <v>0</v>
      </c>
      <c r="G59" s="43">
        <v>0</v>
      </c>
      <c r="H59" s="9">
        <v>0</v>
      </c>
      <c r="I59" s="24">
        <f>SUM(G59:H59)</f>
        <v>0</v>
      </c>
      <c r="J59" s="43">
        <v>1</v>
      </c>
      <c r="K59" s="9">
        <v>0</v>
      </c>
      <c r="L59" s="24">
        <f>SUM(J59:K59)</f>
        <v>1</v>
      </c>
      <c r="M59" s="70">
        <f t="shared" si="15"/>
        <v>1</v>
      </c>
      <c r="N59" s="59">
        <f t="shared" si="15"/>
        <v>0</v>
      </c>
      <c r="O59" s="24">
        <f>SUM(M59:N59)</f>
        <v>1</v>
      </c>
    </row>
    <row r="60" spans="1:15" ht="13.5" thickBot="1">
      <c r="A60" s="200" t="s">
        <v>179</v>
      </c>
      <c r="B60" s="107" t="s">
        <v>44</v>
      </c>
      <c r="C60" s="111" t="s">
        <v>20</v>
      </c>
      <c r="D60" s="112">
        <v>0</v>
      </c>
      <c r="E60" s="113">
        <v>0</v>
      </c>
      <c r="F60" s="79">
        <f>SUM(D60:E60)</f>
        <v>0</v>
      </c>
      <c r="G60" s="56">
        <v>0</v>
      </c>
      <c r="H60" s="53">
        <v>0</v>
      </c>
      <c r="I60" s="79">
        <f>SUM(G60:H60)</f>
        <v>0</v>
      </c>
      <c r="J60" s="56">
        <v>0</v>
      </c>
      <c r="K60" s="53">
        <v>0</v>
      </c>
      <c r="L60" s="79">
        <f>SUM(J60:K60)</f>
        <v>0</v>
      </c>
      <c r="M60" s="70">
        <f t="shared" si="15"/>
        <v>0</v>
      </c>
      <c r="N60" s="59">
        <f t="shared" si="15"/>
        <v>0</v>
      </c>
      <c r="O60" s="79">
        <f>SUM(M60:N60)</f>
        <v>0</v>
      </c>
    </row>
    <row r="61" spans="1:15" ht="13.5" thickBot="1">
      <c r="A61" s="616" t="s">
        <v>31</v>
      </c>
      <c r="B61" s="617"/>
      <c r="C61" s="617"/>
      <c r="D61" s="75">
        <f>SUM(D58:D60)</f>
        <v>0</v>
      </c>
      <c r="E61" s="75">
        <f aca="true" t="shared" si="16" ref="E61:N61">SUM(E58:E60)</f>
        <v>0</v>
      </c>
      <c r="F61" s="37">
        <f t="shared" si="16"/>
        <v>0</v>
      </c>
      <c r="G61" s="88">
        <f t="shared" si="16"/>
        <v>0</v>
      </c>
      <c r="H61" s="54">
        <f t="shared" si="16"/>
        <v>0</v>
      </c>
      <c r="I61" s="54">
        <f t="shared" si="16"/>
        <v>0</v>
      </c>
      <c r="J61" s="75">
        <f t="shared" si="16"/>
        <v>1</v>
      </c>
      <c r="K61" s="75">
        <f t="shared" si="16"/>
        <v>2</v>
      </c>
      <c r="L61" s="37">
        <f t="shared" si="16"/>
        <v>3</v>
      </c>
      <c r="M61" s="88">
        <f t="shared" si="16"/>
        <v>1</v>
      </c>
      <c r="N61" s="54">
        <f t="shared" si="16"/>
        <v>2</v>
      </c>
      <c r="O61" s="37">
        <f>SUM(O58:O60)</f>
        <v>3</v>
      </c>
    </row>
    <row r="62" spans="1:15" ht="13.5" thickBot="1">
      <c r="A62" s="618" t="s">
        <v>38</v>
      </c>
      <c r="B62" s="619"/>
      <c r="C62" s="619"/>
      <c r="D62" s="201">
        <f>SUM(D52,D61)</f>
        <v>0</v>
      </c>
      <c r="E62" s="201">
        <f aca="true" t="shared" si="17" ref="E62:O62">SUM(E52,E61)</f>
        <v>0</v>
      </c>
      <c r="F62" s="201">
        <f t="shared" si="17"/>
        <v>0</v>
      </c>
      <c r="G62" s="201">
        <f t="shared" si="17"/>
        <v>18</v>
      </c>
      <c r="H62" s="201">
        <f t="shared" si="17"/>
        <v>7</v>
      </c>
      <c r="I62" s="201">
        <f t="shared" si="17"/>
        <v>25</v>
      </c>
      <c r="J62" s="201">
        <f t="shared" si="17"/>
        <v>3</v>
      </c>
      <c r="K62" s="201">
        <f t="shared" si="17"/>
        <v>3</v>
      </c>
      <c r="L62" s="201">
        <f t="shared" si="17"/>
        <v>6</v>
      </c>
      <c r="M62" s="201">
        <f t="shared" si="17"/>
        <v>21</v>
      </c>
      <c r="N62" s="201">
        <f t="shared" si="17"/>
        <v>10</v>
      </c>
      <c r="O62" s="38">
        <f t="shared" si="17"/>
        <v>31</v>
      </c>
    </row>
    <row r="63" spans="1:15" ht="12.75">
      <c r="A63" s="51"/>
      <c r="B63" s="51"/>
      <c r="C63" s="51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ht="15.75" thickBot="1">
      <c r="A64" s="169"/>
    </row>
    <row r="65" spans="1:15" ht="13.5" thickBot="1">
      <c r="A65" s="600" t="s">
        <v>54</v>
      </c>
      <c r="B65" s="600"/>
      <c r="C65" s="600"/>
      <c r="D65" s="600"/>
      <c r="E65" s="600"/>
      <c r="F65" s="600"/>
      <c r="G65" s="598" t="s">
        <v>6</v>
      </c>
      <c r="H65" s="598"/>
      <c r="I65" s="598"/>
      <c r="J65" s="598"/>
      <c r="K65" s="598"/>
      <c r="L65" s="598"/>
      <c r="M65" s="598"/>
      <c r="N65" s="598"/>
      <c r="O65" s="598"/>
    </row>
    <row r="66" spans="1:15" ht="13.5" thickBot="1">
      <c r="A66" s="35" t="s">
        <v>7</v>
      </c>
      <c r="B66" s="166" t="s">
        <v>40</v>
      </c>
      <c r="C66" s="164" t="s">
        <v>9</v>
      </c>
      <c r="D66" s="599" t="s">
        <v>10</v>
      </c>
      <c r="E66" s="599"/>
      <c r="F66" s="599"/>
      <c r="G66" s="599" t="s">
        <v>11</v>
      </c>
      <c r="H66" s="599"/>
      <c r="I66" s="599"/>
      <c r="J66" s="599" t="s">
        <v>12</v>
      </c>
      <c r="K66" s="599"/>
      <c r="L66" s="599"/>
      <c r="M66" s="599" t="s">
        <v>13</v>
      </c>
      <c r="N66" s="599"/>
      <c r="O66" s="599"/>
    </row>
    <row r="67" spans="1:15" ht="20.25" customHeight="1" thickBot="1">
      <c r="A67" s="35" t="s">
        <v>32</v>
      </c>
      <c r="B67" s="62" t="s">
        <v>40</v>
      </c>
      <c r="C67" s="35" t="s">
        <v>9</v>
      </c>
      <c r="D67" s="34" t="s">
        <v>15</v>
      </c>
      <c r="E67" s="34" t="s">
        <v>16</v>
      </c>
      <c r="F67" s="34" t="s">
        <v>17</v>
      </c>
      <c r="G67" s="34" t="s">
        <v>15</v>
      </c>
      <c r="H67" s="34" t="s">
        <v>16</v>
      </c>
      <c r="I67" s="34" t="s">
        <v>17</v>
      </c>
      <c r="J67" s="34" t="s">
        <v>15</v>
      </c>
      <c r="K67" s="34" t="s">
        <v>16</v>
      </c>
      <c r="L67" s="34" t="s">
        <v>17</v>
      </c>
      <c r="M67" s="89" t="s">
        <v>15</v>
      </c>
      <c r="N67" s="34" t="s">
        <v>16</v>
      </c>
      <c r="O67" s="34" t="s">
        <v>17</v>
      </c>
    </row>
    <row r="68" spans="1:15" ht="20.25" customHeight="1">
      <c r="A68" s="186" t="s">
        <v>65</v>
      </c>
      <c r="B68" s="187" t="s">
        <v>59</v>
      </c>
      <c r="C68" s="249" t="s">
        <v>56</v>
      </c>
      <c r="D68" s="103">
        <v>0</v>
      </c>
      <c r="E68" s="250">
        <v>0</v>
      </c>
      <c r="F68" s="65">
        <f>SUM(D68:E68)</f>
        <v>0</v>
      </c>
      <c r="G68" s="45">
        <v>13</v>
      </c>
      <c r="H68" s="7">
        <v>10</v>
      </c>
      <c r="I68" s="151">
        <f>SUM(G68:H68)</f>
        <v>23</v>
      </c>
      <c r="J68" s="251">
        <v>0</v>
      </c>
      <c r="K68" s="252">
        <v>0</v>
      </c>
      <c r="L68" s="253">
        <f>SUM(J68:K68)</f>
        <v>0</v>
      </c>
      <c r="M68" s="70">
        <f aca="true" t="shared" si="18" ref="M68:N72">SUM(G68,J68)</f>
        <v>13</v>
      </c>
      <c r="N68" s="59">
        <f t="shared" si="18"/>
        <v>10</v>
      </c>
      <c r="O68" s="8">
        <f>SUM(M68:N68)</f>
        <v>23</v>
      </c>
    </row>
    <row r="69" spans="1:15" ht="12.75">
      <c r="A69" s="92" t="s">
        <v>160</v>
      </c>
      <c r="B69" s="94" t="s">
        <v>161</v>
      </c>
      <c r="C69" s="254" t="s">
        <v>56</v>
      </c>
      <c r="D69" s="40">
        <v>0</v>
      </c>
      <c r="E69" s="255">
        <v>0</v>
      </c>
      <c r="F69" s="66">
        <f>SUM(D69:E69)</f>
        <v>0</v>
      </c>
      <c r="G69" s="40">
        <v>4</v>
      </c>
      <c r="H69" s="10">
        <v>4</v>
      </c>
      <c r="I69" s="151">
        <f>SUM(G69:H69)</f>
        <v>8</v>
      </c>
      <c r="J69" s="117">
        <v>0</v>
      </c>
      <c r="K69" s="118">
        <v>0</v>
      </c>
      <c r="L69" s="253">
        <f>SUM(J69:K69)</f>
        <v>0</v>
      </c>
      <c r="M69" s="70">
        <f t="shared" si="18"/>
        <v>4</v>
      </c>
      <c r="N69" s="59">
        <f t="shared" si="18"/>
        <v>4</v>
      </c>
      <c r="O69" s="66">
        <f>SUM(M69:N69)</f>
        <v>8</v>
      </c>
    </row>
    <row r="70" spans="1:15" ht="13.5" customHeight="1">
      <c r="A70" s="204" t="s">
        <v>179</v>
      </c>
      <c r="B70" s="204" t="s">
        <v>161</v>
      </c>
      <c r="C70" s="254" t="s">
        <v>56</v>
      </c>
      <c r="D70" s="40">
        <v>0</v>
      </c>
      <c r="E70" s="256">
        <v>0</v>
      </c>
      <c r="F70" s="151">
        <f>SUM(D70:E70)</f>
        <v>0</v>
      </c>
      <c r="G70" s="42">
        <v>0</v>
      </c>
      <c r="H70" s="12">
        <v>0</v>
      </c>
      <c r="I70" s="151">
        <f>SUM(G70:H70)</f>
        <v>0</v>
      </c>
      <c r="J70" s="119">
        <v>2</v>
      </c>
      <c r="K70" s="120">
        <v>1</v>
      </c>
      <c r="L70" s="253">
        <f>SUM(J70:K70)</f>
        <v>3</v>
      </c>
      <c r="M70" s="70">
        <f t="shared" si="18"/>
        <v>2</v>
      </c>
      <c r="N70" s="59">
        <f t="shared" si="18"/>
        <v>1</v>
      </c>
      <c r="O70" s="66">
        <f>SUM(M70:N70)</f>
        <v>3</v>
      </c>
    </row>
    <row r="71" spans="1:15" ht="13.5" customHeight="1">
      <c r="A71" s="92" t="s">
        <v>66</v>
      </c>
      <c r="B71" s="94" t="s">
        <v>60</v>
      </c>
      <c r="C71" s="254" t="s">
        <v>56</v>
      </c>
      <c r="D71" s="257">
        <v>0</v>
      </c>
      <c r="E71" s="121">
        <v>0</v>
      </c>
      <c r="F71" s="66">
        <f>SUM(D71:E71)</f>
        <v>0</v>
      </c>
      <c r="G71" s="40">
        <v>0</v>
      </c>
      <c r="H71" s="10">
        <v>0</v>
      </c>
      <c r="I71" s="66">
        <f>SUM(G71:H71)</f>
        <v>0</v>
      </c>
      <c r="J71" s="40">
        <v>0</v>
      </c>
      <c r="K71" s="10">
        <v>0</v>
      </c>
      <c r="L71" s="122">
        <f>SUM(J71:K71)</f>
        <v>0</v>
      </c>
      <c r="M71" s="70">
        <f t="shared" si="18"/>
        <v>0</v>
      </c>
      <c r="N71" s="59">
        <f t="shared" si="18"/>
        <v>0</v>
      </c>
      <c r="O71" s="66">
        <f>SUM(M71:N71)</f>
        <v>0</v>
      </c>
    </row>
    <row r="72" spans="1:15" ht="13.5" thickBot="1">
      <c r="A72" s="143" t="s">
        <v>63</v>
      </c>
      <c r="B72" s="197" t="s">
        <v>60</v>
      </c>
      <c r="C72" s="258" t="s">
        <v>56</v>
      </c>
      <c r="D72" s="112">
        <v>0</v>
      </c>
      <c r="E72" s="259">
        <v>0</v>
      </c>
      <c r="F72" s="26">
        <f>SUM(D72:E72)</f>
        <v>0</v>
      </c>
      <c r="G72" s="25">
        <v>0</v>
      </c>
      <c r="H72" s="11">
        <v>0</v>
      </c>
      <c r="I72" s="26">
        <f>SUM(G72:H72)</f>
        <v>0</v>
      </c>
      <c r="J72" s="25">
        <v>0</v>
      </c>
      <c r="K72" s="11">
        <v>0</v>
      </c>
      <c r="L72" s="123">
        <f>SUM(J72:K72)</f>
        <v>0</v>
      </c>
      <c r="M72" s="70">
        <f t="shared" si="18"/>
        <v>0</v>
      </c>
      <c r="N72" s="59">
        <f t="shared" si="18"/>
        <v>0</v>
      </c>
      <c r="O72" s="151">
        <f>SUM(M72:N72)</f>
        <v>0</v>
      </c>
    </row>
    <row r="73" spans="1:15" ht="13.5" thickBot="1">
      <c r="A73" s="615" t="s">
        <v>31</v>
      </c>
      <c r="B73" s="615"/>
      <c r="C73" s="615"/>
      <c r="D73" s="37">
        <f>SUM(D68:D72)</f>
        <v>0</v>
      </c>
      <c r="E73" s="37">
        <f aca="true" t="shared" si="19" ref="E73:N73">SUM(E68:E72)</f>
        <v>0</v>
      </c>
      <c r="F73" s="37">
        <f t="shared" si="19"/>
        <v>0</v>
      </c>
      <c r="G73" s="37">
        <f t="shared" si="19"/>
        <v>17</v>
      </c>
      <c r="H73" s="37">
        <f t="shared" si="19"/>
        <v>14</v>
      </c>
      <c r="I73" s="37">
        <f t="shared" si="19"/>
        <v>31</v>
      </c>
      <c r="J73" s="37">
        <f t="shared" si="19"/>
        <v>2</v>
      </c>
      <c r="K73" s="37">
        <f t="shared" si="19"/>
        <v>1</v>
      </c>
      <c r="L73" s="37">
        <f t="shared" si="19"/>
        <v>3</v>
      </c>
      <c r="M73" s="37">
        <f t="shared" si="19"/>
        <v>19</v>
      </c>
      <c r="N73" s="37">
        <f t="shared" si="19"/>
        <v>15</v>
      </c>
      <c r="O73" s="37">
        <f>SUM(O68:O72)</f>
        <v>34</v>
      </c>
    </row>
    <row r="74" spans="1:15" ht="12.75" customHeight="1" thickBot="1">
      <c r="A74" s="51"/>
      <c r="B74" s="51"/>
      <c r="C74" s="5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3.5" thickBot="1">
      <c r="A75" s="61" t="s">
        <v>37</v>
      </c>
      <c r="B75" s="62" t="s">
        <v>40</v>
      </c>
      <c r="C75" s="35" t="s">
        <v>9</v>
      </c>
      <c r="D75" s="34" t="s">
        <v>15</v>
      </c>
      <c r="E75" s="34" t="s">
        <v>16</v>
      </c>
      <c r="F75" s="34" t="s">
        <v>17</v>
      </c>
      <c r="G75" s="34" t="s">
        <v>15</v>
      </c>
      <c r="H75" s="34" t="s">
        <v>16</v>
      </c>
      <c r="I75" s="34" t="s">
        <v>17</v>
      </c>
      <c r="J75" s="34" t="s">
        <v>15</v>
      </c>
      <c r="K75" s="34" t="s">
        <v>16</v>
      </c>
      <c r="L75" s="34" t="s">
        <v>17</v>
      </c>
      <c r="M75" s="89" t="s">
        <v>15</v>
      </c>
      <c r="N75" s="34" t="s">
        <v>16</v>
      </c>
      <c r="O75" s="34" t="s">
        <v>17</v>
      </c>
    </row>
    <row r="76" spans="1:15" ht="12.75">
      <c r="A76" s="81" t="s">
        <v>67</v>
      </c>
      <c r="B76" s="96" t="s">
        <v>59</v>
      </c>
      <c r="C76" s="39" t="s">
        <v>56</v>
      </c>
      <c r="D76" s="43">
        <v>0</v>
      </c>
      <c r="E76" s="9">
        <v>0</v>
      </c>
      <c r="F76" s="24">
        <v>0</v>
      </c>
      <c r="G76" s="43">
        <v>0</v>
      </c>
      <c r="H76" s="9">
        <v>0</v>
      </c>
      <c r="I76" s="24">
        <f>SUM(G76:H76)</f>
        <v>0</v>
      </c>
      <c r="J76" s="43">
        <v>3</v>
      </c>
      <c r="K76" s="9">
        <v>3</v>
      </c>
      <c r="L76" s="24">
        <f>SUM(J76:K76)</f>
        <v>6</v>
      </c>
      <c r="M76" s="70">
        <f>SUM(G76,J76)</f>
        <v>3</v>
      </c>
      <c r="N76" s="59">
        <f>SUM(H76,K76)</f>
        <v>3</v>
      </c>
      <c r="O76" s="24">
        <f>SUM(M76:N76)</f>
        <v>6</v>
      </c>
    </row>
    <row r="77" spans="1:15" ht="13.5" thickBot="1">
      <c r="A77" s="81" t="s">
        <v>175</v>
      </c>
      <c r="B77" s="204" t="s">
        <v>161</v>
      </c>
      <c r="C77" s="39" t="s">
        <v>56</v>
      </c>
      <c r="D77" s="25">
        <v>0</v>
      </c>
      <c r="E77" s="11">
        <v>0</v>
      </c>
      <c r="F77" s="26">
        <f>SUM(D77:E77)</f>
        <v>0</v>
      </c>
      <c r="G77" s="25">
        <v>0</v>
      </c>
      <c r="H77" s="11">
        <v>0</v>
      </c>
      <c r="I77" s="26">
        <f>SUM(G77:H77)</f>
        <v>0</v>
      </c>
      <c r="J77" s="25">
        <v>0</v>
      </c>
      <c r="K77" s="11">
        <v>0</v>
      </c>
      <c r="L77" s="26">
        <f>SUM(J77:K77)</f>
        <v>0</v>
      </c>
      <c r="M77" s="70">
        <f>SUM(G77,J77)</f>
        <v>0</v>
      </c>
      <c r="N77" s="59">
        <f>SUM(H77,K77)</f>
        <v>0</v>
      </c>
      <c r="O77" s="24">
        <f>SUM(M77:N77)</f>
        <v>0</v>
      </c>
    </row>
    <row r="78" spans="1:15" ht="13.5" thickBot="1">
      <c r="A78" s="634" t="s">
        <v>31</v>
      </c>
      <c r="B78" s="635"/>
      <c r="C78" s="636"/>
      <c r="D78" s="37">
        <f>SUM(D76:D77)</f>
        <v>0</v>
      </c>
      <c r="E78" s="37">
        <f aca="true" t="shared" si="20" ref="E78:N78">SUM(E76:E77)</f>
        <v>0</v>
      </c>
      <c r="F78" s="37">
        <f t="shared" si="20"/>
        <v>0</v>
      </c>
      <c r="G78" s="37">
        <f t="shared" si="20"/>
        <v>0</v>
      </c>
      <c r="H78" s="37">
        <f t="shared" si="20"/>
        <v>0</v>
      </c>
      <c r="I78" s="37">
        <f t="shared" si="20"/>
        <v>0</v>
      </c>
      <c r="J78" s="37">
        <f t="shared" si="20"/>
        <v>3</v>
      </c>
      <c r="K78" s="37">
        <f t="shared" si="20"/>
        <v>3</v>
      </c>
      <c r="L78" s="37">
        <f t="shared" si="20"/>
        <v>6</v>
      </c>
      <c r="M78" s="37">
        <f t="shared" si="20"/>
        <v>3</v>
      </c>
      <c r="N78" s="37">
        <f t="shared" si="20"/>
        <v>3</v>
      </c>
      <c r="O78" s="37">
        <f>SUM(O76:O77)</f>
        <v>6</v>
      </c>
    </row>
    <row r="79" spans="1:15" ht="13.5" thickBot="1">
      <c r="A79" s="606" t="s">
        <v>38</v>
      </c>
      <c r="B79" s="607"/>
      <c r="C79" s="608"/>
      <c r="D79" s="38">
        <f>SUM(D73,D78)</f>
        <v>0</v>
      </c>
      <c r="E79" s="38">
        <f aca="true" t="shared" si="21" ref="E79:O79">SUM(E73,E78)</f>
        <v>0</v>
      </c>
      <c r="F79" s="38">
        <f t="shared" si="21"/>
        <v>0</v>
      </c>
      <c r="G79" s="38">
        <f t="shared" si="21"/>
        <v>17</v>
      </c>
      <c r="H79" s="38">
        <f t="shared" si="21"/>
        <v>14</v>
      </c>
      <c r="I79" s="38">
        <f t="shared" si="21"/>
        <v>31</v>
      </c>
      <c r="J79" s="38">
        <f t="shared" si="21"/>
        <v>5</v>
      </c>
      <c r="K79" s="38">
        <f t="shared" si="21"/>
        <v>4</v>
      </c>
      <c r="L79" s="38">
        <f t="shared" si="21"/>
        <v>9</v>
      </c>
      <c r="M79" s="38">
        <f t="shared" si="21"/>
        <v>22</v>
      </c>
      <c r="N79" s="38">
        <f t="shared" si="21"/>
        <v>18</v>
      </c>
      <c r="O79" s="38">
        <f t="shared" si="21"/>
        <v>40</v>
      </c>
    </row>
    <row r="80" spans="1:15" ht="13.5" thickBot="1">
      <c r="A80" s="51"/>
      <c r="B80" s="51"/>
      <c r="C80" s="51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3.5" thickBot="1">
      <c r="A81" s="600" t="s">
        <v>70</v>
      </c>
      <c r="B81" s="600"/>
      <c r="C81" s="600"/>
      <c r="D81" s="600"/>
      <c r="E81" s="600"/>
      <c r="F81" s="600"/>
      <c r="G81" s="598" t="s">
        <v>6</v>
      </c>
      <c r="H81" s="598"/>
      <c r="I81" s="598"/>
      <c r="J81" s="598"/>
      <c r="K81" s="598"/>
      <c r="L81" s="598"/>
      <c r="M81" s="598"/>
      <c r="N81" s="598"/>
      <c r="O81" s="598"/>
    </row>
    <row r="82" spans="1:15" ht="13.5" thickBot="1">
      <c r="A82" s="35" t="s">
        <v>7</v>
      </c>
      <c r="B82" s="166" t="s">
        <v>40</v>
      </c>
      <c r="C82" s="164" t="s">
        <v>9</v>
      </c>
      <c r="D82" s="599" t="s">
        <v>10</v>
      </c>
      <c r="E82" s="599"/>
      <c r="F82" s="599"/>
      <c r="G82" s="599" t="s">
        <v>11</v>
      </c>
      <c r="H82" s="599"/>
      <c r="I82" s="599"/>
      <c r="J82" s="599" t="s">
        <v>12</v>
      </c>
      <c r="K82" s="599"/>
      <c r="L82" s="599"/>
      <c r="M82" s="599" t="s">
        <v>13</v>
      </c>
      <c r="N82" s="599"/>
      <c r="O82" s="599"/>
    </row>
    <row r="83" spans="1:15" ht="12.75" customHeight="1" thickBot="1">
      <c r="A83" s="35" t="s">
        <v>32</v>
      </c>
      <c r="B83" s="62" t="s">
        <v>40</v>
      </c>
      <c r="C83" s="35" t="s">
        <v>9</v>
      </c>
      <c r="D83" s="34" t="s">
        <v>15</v>
      </c>
      <c r="E83" s="34" t="s">
        <v>16</v>
      </c>
      <c r="F83" s="34" t="s">
        <v>17</v>
      </c>
      <c r="G83" s="34" t="s">
        <v>15</v>
      </c>
      <c r="H83" s="34" t="s">
        <v>16</v>
      </c>
      <c r="I83" s="34" t="s">
        <v>17</v>
      </c>
      <c r="J83" s="34" t="s">
        <v>15</v>
      </c>
      <c r="K83" s="34" t="s">
        <v>16</v>
      </c>
      <c r="L83" s="34" t="s">
        <v>17</v>
      </c>
      <c r="M83" s="89" t="s">
        <v>15</v>
      </c>
      <c r="N83" s="34" t="s">
        <v>16</v>
      </c>
      <c r="O83" s="34" t="s">
        <v>17</v>
      </c>
    </row>
    <row r="84" spans="1:15" ht="12.75" customHeight="1">
      <c r="A84" s="81" t="s">
        <v>225</v>
      </c>
      <c r="B84" s="49" t="s">
        <v>73</v>
      </c>
      <c r="C84" s="39" t="s">
        <v>72</v>
      </c>
      <c r="D84" s="43">
        <v>0</v>
      </c>
      <c r="E84" s="9">
        <v>0</v>
      </c>
      <c r="F84" s="24">
        <f>SUM(D84:E84)</f>
        <v>0</v>
      </c>
      <c r="G84" s="43">
        <v>0</v>
      </c>
      <c r="H84" s="9">
        <v>0</v>
      </c>
      <c r="I84" s="24">
        <f>SUM(G84:H84)</f>
        <v>0</v>
      </c>
      <c r="J84" s="43">
        <v>0</v>
      </c>
      <c r="K84" s="9">
        <v>0</v>
      </c>
      <c r="L84" s="24">
        <f>SUM(J84:K84)</f>
        <v>0</v>
      </c>
      <c r="M84" s="69">
        <f>SUM(G84,J84)</f>
        <v>0</v>
      </c>
      <c r="N84" s="9">
        <f>SUM(H84,K84)</f>
        <v>0</v>
      </c>
      <c r="O84" s="24">
        <f aca="true" t="shared" si="22" ref="O84:O93">SUM(M84:N84)</f>
        <v>0</v>
      </c>
    </row>
    <row r="85" spans="1:15" ht="12.75">
      <c r="A85" s="81" t="s">
        <v>215</v>
      </c>
      <c r="B85" s="49" t="s">
        <v>73</v>
      </c>
      <c r="C85" s="39" t="s">
        <v>72</v>
      </c>
      <c r="D85" s="43">
        <v>0</v>
      </c>
      <c r="E85" s="9">
        <v>0</v>
      </c>
      <c r="F85" s="24">
        <f>SUM(D85:E85)</f>
        <v>0</v>
      </c>
      <c r="G85" s="43">
        <v>0</v>
      </c>
      <c r="H85" s="9">
        <v>0</v>
      </c>
      <c r="I85" s="24">
        <f>SUM(G85:H85)</f>
        <v>0</v>
      </c>
      <c r="J85" s="43">
        <v>0</v>
      </c>
      <c r="K85" s="9">
        <v>0</v>
      </c>
      <c r="L85" s="24">
        <f>SUM(J85:K85)</f>
        <v>0</v>
      </c>
      <c r="M85" s="69">
        <f aca="true" t="shared" si="23" ref="M85:N94">SUM(G85,J85)</f>
        <v>0</v>
      </c>
      <c r="N85" s="9">
        <f t="shared" si="23"/>
        <v>0</v>
      </c>
      <c r="O85" s="24">
        <f t="shared" si="22"/>
        <v>0</v>
      </c>
    </row>
    <row r="86" spans="1:15" ht="12.75">
      <c r="A86" s="92" t="s">
        <v>218</v>
      </c>
      <c r="B86" s="49" t="s">
        <v>73</v>
      </c>
      <c r="C86" s="29" t="s">
        <v>72</v>
      </c>
      <c r="D86" s="124">
        <v>0</v>
      </c>
      <c r="E86" s="121">
        <v>0</v>
      </c>
      <c r="F86" s="24">
        <f aca="true" t="shared" si="24" ref="F86:F94">SUM(D86:E86)</f>
        <v>0</v>
      </c>
      <c r="G86" s="40">
        <v>0</v>
      </c>
      <c r="H86" s="10">
        <v>0</v>
      </c>
      <c r="I86" s="24">
        <f aca="true" t="shared" si="25" ref="I86:I94">SUM(G86:H86)</f>
        <v>0</v>
      </c>
      <c r="J86" s="40">
        <v>0</v>
      </c>
      <c r="K86" s="10">
        <v>0</v>
      </c>
      <c r="L86" s="24">
        <f aca="true" t="shared" si="26" ref="L86:L94">SUM(J86:K86)</f>
        <v>0</v>
      </c>
      <c r="M86" s="69">
        <f t="shared" si="23"/>
        <v>0</v>
      </c>
      <c r="N86" s="9">
        <f t="shared" si="23"/>
        <v>0</v>
      </c>
      <c r="O86" s="24">
        <f t="shared" si="22"/>
        <v>0</v>
      </c>
    </row>
    <row r="87" spans="1:15" ht="12.75">
      <c r="A87" s="93" t="s">
        <v>226</v>
      </c>
      <c r="B87" s="49" t="s">
        <v>73</v>
      </c>
      <c r="C87" s="30" t="s">
        <v>72</v>
      </c>
      <c r="D87" s="125">
        <v>0</v>
      </c>
      <c r="E87" s="126">
        <v>0</v>
      </c>
      <c r="F87" s="24">
        <f t="shared" si="24"/>
        <v>0</v>
      </c>
      <c r="G87" s="42">
        <v>0</v>
      </c>
      <c r="H87" s="12">
        <v>0</v>
      </c>
      <c r="I87" s="24">
        <f t="shared" si="25"/>
        <v>0</v>
      </c>
      <c r="J87" s="42">
        <v>0</v>
      </c>
      <c r="K87" s="12">
        <v>0</v>
      </c>
      <c r="L87" s="24">
        <f t="shared" si="26"/>
        <v>0</v>
      </c>
      <c r="M87" s="69">
        <f t="shared" si="23"/>
        <v>0</v>
      </c>
      <c r="N87" s="9">
        <f>SUM(H87,K87)</f>
        <v>0</v>
      </c>
      <c r="O87" s="24">
        <f t="shared" si="22"/>
        <v>0</v>
      </c>
    </row>
    <row r="88" spans="1:15" ht="12.75">
      <c r="A88" s="127" t="s">
        <v>245</v>
      </c>
      <c r="B88" s="128" t="s">
        <v>246</v>
      </c>
      <c r="C88" s="129" t="s">
        <v>72</v>
      </c>
      <c r="D88" s="132">
        <v>0</v>
      </c>
      <c r="E88" s="133">
        <v>0</v>
      </c>
      <c r="F88" s="24">
        <f>SUM(D88:E88)</f>
        <v>0</v>
      </c>
      <c r="G88" s="130">
        <v>2</v>
      </c>
      <c r="H88" s="131">
        <v>2</v>
      </c>
      <c r="I88" s="24">
        <f>SUM(G88:H88)</f>
        <v>4</v>
      </c>
      <c r="J88" s="130">
        <v>0</v>
      </c>
      <c r="K88" s="131">
        <v>0</v>
      </c>
      <c r="L88" s="24">
        <f>SUM(J88:K88)</f>
        <v>0</v>
      </c>
      <c r="M88" s="69">
        <f>SUM(G88,J88)</f>
        <v>2</v>
      </c>
      <c r="N88" s="9">
        <f>SUM(H88,K88)</f>
        <v>2</v>
      </c>
      <c r="O88" s="24">
        <f>SUM(M88:N88)</f>
        <v>4</v>
      </c>
    </row>
    <row r="89" spans="1:15" ht="12.75">
      <c r="A89" s="92" t="s">
        <v>216</v>
      </c>
      <c r="B89" s="49" t="s">
        <v>235</v>
      </c>
      <c r="C89" s="29" t="s">
        <v>72</v>
      </c>
      <c r="D89" s="124">
        <v>0</v>
      </c>
      <c r="E89" s="121">
        <v>0</v>
      </c>
      <c r="F89" s="24">
        <f t="shared" si="24"/>
        <v>0</v>
      </c>
      <c r="G89" s="40">
        <v>9</v>
      </c>
      <c r="H89" s="10">
        <v>11</v>
      </c>
      <c r="I89" s="24">
        <f t="shared" si="25"/>
        <v>20</v>
      </c>
      <c r="J89" s="40">
        <v>8</v>
      </c>
      <c r="K89" s="10">
        <v>7</v>
      </c>
      <c r="L89" s="24">
        <f t="shared" si="26"/>
        <v>15</v>
      </c>
      <c r="M89" s="69">
        <f t="shared" si="23"/>
        <v>17</v>
      </c>
      <c r="N89" s="9">
        <f t="shared" si="23"/>
        <v>18</v>
      </c>
      <c r="O89" s="24">
        <f t="shared" si="22"/>
        <v>35</v>
      </c>
    </row>
    <row r="90" spans="1:15" ht="12.75">
      <c r="A90" s="92" t="s">
        <v>157</v>
      </c>
      <c r="B90" s="49" t="s">
        <v>235</v>
      </c>
      <c r="C90" s="29" t="s">
        <v>72</v>
      </c>
      <c r="D90" s="124">
        <v>0</v>
      </c>
      <c r="E90" s="121">
        <v>0</v>
      </c>
      <c r="F90" s="24">
        <f t="shared" si="24"/>
        <v>0</v>
      </c>
      <c r="G90" s="40">
        <v>0</v>
      </c>
      <c r="H90" s="10">
        <v>0</v>
      </c>
      <c r="I90" s="24">
        <f t="shared" si="25"/>
        <v>0</v>
      </c>
      <c r="J90" s="40">
        <v>0</v>
      </c>
      <c r="K90" s="10">
        <v>0</v>
      </c>
      <c r="L90" s="24">
        <f t="shared" si="26"/>
        <v>0</v>
      </c>
      <c r="M90" s="69">
        <f t="shared" si="23"/>
        <v>0</v>
      </c>
      <c r="N90" s="9">
        <f t="shared" si="23"/>
        <v>0</v>
      </c>
      <c r="O90" s="24">
        <f t="shared" si="22"/>
        <v>0</v>
      </c>
    </row>
    <row r="91" spans="1:15" ht="12.75">
      <c r="A91" s="92" t="s">
        <v>247</v>
      </c>
      <c r="B91" s="49" t="s">
        <v>235</v>
      </c>
      <c r="C91" s="29" t="s">
        <v>72</v>
      </c>
      <c r="D91" s="124">
        <v>0</v>
      </c>
      <c r="E91" s="121">
        <v>0</v>
      </c>
      <c r="F91" s="24">
        <f>SUM(D91:E91)</f>
        <v>0</v>
      </c>
      <c r="G91" s="40">
        <v>0</v>
      </c>
      <c r="H91" s="10">
        <v>0</v>
      </c>
      <c r="I91" s="24">
        <f>SUM(G91:H91)</f>
        <v>0</v>
      </c>
      <c r="J91" s="40">
        <v>0</v>
      </c>
      <c r="K91" s="10">
        <v>2</v>
      </c>
      <c r="L91" s="24">
        <f>SUM(J91:K91)</f>
        <v>2</v>
      </c>
      <c r="M91" s="69">
        <f>SUM(G91,J91)</f>
        <v>0</v>
      </c>
      <c r="N91" s="9">
        <f>SUM(H91,K91)</f>
        <v>2</v>
      </c>
      <c r="O91" s="24">
        <f>SUM(M91:N91)</f>
        <v>2</v>
      </c>
    </row>
    <row r="92" spans="1:15" ht="12.75">
      <c r="A92" s="127" t="s">
        <v>83</v>
      </c>
      <c r="B92" s="128" t="s">
        <v>80</v>
      </c>
      <c r="C92" s="129" t="s">
        <v>72</v>
      </c>
      <c r="D92" s="124">
        <v>0</v>
      </c>
      <c r="E92" s="121">
        <v>0</v>
      </c>
      <c r="F92" s="24">
        <f t="shared" si="24"/>
        <v>0</v>
      </c>
      <c r="G92" s="130">
        <v>0</v>
      </c>
      <c r="H92" s="131">
        <v>0</v>
      </c>
      <c r="I92" s="24">
        <f t="shared" si="25"/>
        <v>0</v>
      </c>
      <c r="J92" s="130">
        <v>9</v>
      </c>
      <c r="K92" s="131">
        <v>8</v>
      </c>
      <c r="L92" s="24">
        <f t="shared" si="26"/>
        <v>17</v>
      </c>
      <c r="M92" s="69">
        <f>SUM(G92,J92)</f>
        <v>9</v>
      </c>
      <c r="N92" s="9">
        <f>SUM(H92,K92)</f>
        <v>8</v>
      </c>
      <c r="O92" s="24">
        <f t="shared" si="22"/>
        <v>17</v>
      </c>
    </row>
    <row r="93" spans="1:15" ht="12.75">
      <c r="A93" s="127" t="s">
        <v>179</v>
      </c>
      <c r="B93" s="128" t="s">
        <v>76</v>
      </c>
      <c r="C93" s="129" t="s">
        <v>77</v>
      </c>
      <c r="D93" s="132">
        <v>0</v>
      </c>
      <c r="E93" s="133">
        <v>0</v>
      </c>
      <c r="F93" s="24">
        <f t="shared" si="24"/>
        <v>0</v>
      </c>
      <c r="G93" s="130">
        <v>0</v>
      </c>
      <c r="H93" s="131">
        <v>0</v>
      </c>
      <c r="I93" s="24">
        <f t="shared" si="25"/>
        <v>0</v>
      </c>
      <c r="J93" s="130">
        <v>0</v>
      </c>
      <c r="K93" s="131">
        <v>0</v>
      </c>
      <c r="L93" s="24">
        <f t="shared" si="26"/>
        <v>0</v>
      </c>
      <c r="M93" s="69">
        <f t="shared" si="23"/>
        <v>0</v>
      </c>
      <c r="N93" s="9">
        <f t="shared" si="23"/>
        <v>0</v>
      </c>
      <c r="O93" s="24">
        <f t="shared" si="22"/>
        <v>0</v>
      </c>
    </row>
    <row r="94" spans="1:15" ht="13.5" thickBot="1">
      <c r="A94" s="134" t="s">
        <v>84</v>
      </c>
      <c r="B94" s="135" t="s">
        <v>169</v>
      </c>
      <c r="C94" s="136" t="s">
        <v>72</v>
      </c>
      <c r="D94" s="137">
        <v>0</v>
      </c>
      <c r="E94" s="138">
        <v>0</v>
      </c>
      <c r="F94" s="26">
        <f t="shared" si="24"/>
        <v>0</v>
      </c>
      <c r="G94" s="137">
        <v>0</v>
      </c>
      <c r="H94" s="138">
        <v>0</v>
      </c>
      <c r="I94" s="26">
        <f t="shared" si="25"/>
        <v>0</v>
      </c>
      <c r="J94" s="137">
        <v>0</v>
      </c>
      <c r="K94" s="138">
        <v>0</v>
      </c>
      <c r="L94" s="26">
        <f t="shared" si="26"/>
        <v>0</v>
      </c>
      <c r="M94" s="69">
        <f t="shared" si="23"/>
        <v>0</v>
      </c>
      <c r="N94" s="9">
        <f>SUM(H94,K94)</f>
        <v>0</v>
      </c>
      <c r="O94" s="24">
        <f>SUM(M94:N94)</f>
        <v>0</v>
      </c>
    </row>
    <row r="95" spans="1:15" ht="13.5" thickBot="1">
      <c r="A95" s="609" t="s">
        <v>31</v>
      </c>
      <c r="B95" s="609"/>
      <c r="C95" s="609"/>
      <c r="D95" s="37">
        <f>SUM(D84:D94)</f>
        <v>0</v>
      </c>
      <c r="E95" s="37">
        <f aca="true" t="shared" si="27" ref="E95:L95">SUM(E84:E94)</f>
        <v>0</v>
      </c>
      <c r="F95" s="37">
        <f t="shared" si="27"/>
        <v>0</v>
      </c>
      <c r="G95" s="37">
        <f t="shared" si="27"/>
        <v>11</v>
      </c>
      <c r="H95" s="37">
        <f t="shared" si="27"/>
        <v>13</v>
      </c>
      <c r="I95" s="37">
        <f t="shared" si="27"/>
        <v>24</v>
      </c>
      <c r="J95" s="37">
        <f t="shared" si="27"/>
        <v>17</v>
      </c>
      <c r="K95" s="37">
        <f t="shared" si="27"/>
        <v>17</v>
      </c>
      <c r="L95" s="37">
        <f t="shared" si="27"/>
        <v>34</v>
      </c>
      <c r="M95" s="37">
        <f>SUM(M84:M94)</f>
        <v>28</v>
      </c>
      <c r="N95" s="37">
        <f>SUM(N84:N94)</f>
        <v>30</v>
      </c>
      <c r="O95" s="37">
        <f>SUM(O84:O94)</f>
        <v>58</v>
      </c>
    </row>
    <row r="96" spans="1:15" ht="13.5" thickBot="1">
      <c r="A96" s="605" t="s">
        <v>38</v>
      </c>
      <c r="B96" s="605"/>
      <c r="C96" s="605"/>
      <c r="D96" s="38">
        <f>SUM(D95)</f>
        <v>0</v>
      </c>
      <c r="E96" s="38">
        <f aca="true" t="shared" si="28" ref="E96:O96">SUM(E95)</f>
        <v>0</v>
      </c>
      <c r="F96" s="38">
        <f t="shared" si="28"/>
        <v>0</v>
      </c>
      <c r="G96" s="38">
        <f t="shared" si="28"/>
        <v>11</v>
      </c>
      <c r="H96" s="38">
        <f t="shared" si="28"/>
        <v>13</v>
      </c>
      <c r="I96" s="38">
        <f t="shared" si="28"/>
        <v>24</v>
      </c>
      <c r="J96" s="38">
        <f t="shared" si="28"/>
        <v>17</v>
      </c>
      <c r="K96" s="38">
        <f t="shared" si="28"/>
        <v>17</v>
      </c>
      <c r="L96" s="38">
        <f t="shared" si="28"/>
        <v>34</v>
      </c>
      <c r="M96" s="38">
        <f t="shared" si="28"/>
        <v>28</v>
      </c>
      <c r="N96" s="38">
        <f t="shared" si="28"/>
        <v>30</v>
      </c>
      <c r="O96" s="38">
        <f t="shared" si="28"/>
        <v>58</v>
      </c>
    </row>
    <row r="97" spans="1:15" ht="13.5" thickBot="1">
      <c r="A97" s="51"/>
      <c r="B97" s="51"/>
      <c r="C97" s="5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3.5" thickBot="1">
      <c r="A98" s="600" t="s">
        <v>88</v>
      </c>
      <c r="B98" s="600"/>
      <c r="C98" s="600"/>
      <c r="D98" s="600"/>
      <c r="E98" s="600"/>
      <c r="F98" s="600"/>
      <c r="G98" s="598" t="s">
        <v>6</v>
      </c>
      <c r="H98" s="598"/>
      <c r="I98" s="598"/>
      <c r="J98" s="598"/>
      <c r="K98" s="598"/>
      <c r="L98" s="598"/>
      <c r="M98" s="598"/>
      <c r="N98" s="598"/>
      <c r="O98" s="598"/>
    </row>
    <row r="99" spans="1:15" ht="13.5" thickBot="1">
      <c r="A99" s="35" t="s">
        <v>7</v>
      </c>
      <c r="B99" s="166" t="s">
        <v>40</v>
      </c>
      <c r="C99" s="164" t="s">
        <v>9</v>
      </c>
      <c r="D99" s="599" t="s">
        <v>10</v>
      </c>
      <c r="E99" s="599"/>
      <c r="F99" s="599"/>
      <c r="G99" s="599" t="s">
        <v>11</v>
      </c>
      <c r="H99" s="599"/>
      <c r="I99" s="599"/>
      <c r="J99" s="599" t="s">
        <v>12</v>
      </c>
      <c r="K99" s="599"/>
      <c r="L99" s="599"/>
      <c r="M99" s="599" t="s">
        <v>13</v>
      </c>
      <c r="N99" s="599"/>
      <c r="O99" s="599"/>
    </row>
    <row r="100" spans="1:15" ht="13.5" thickBot="1">
      <c r="A100" s="35" t="s">
        <v>32</v>
      </c>
      <c r="B100" s="62" t="s">
        <v>40</v>
      </c>
      <c r="C100" s="35" t="s">
        <v>9</v>
      </c>
      <c r="D100" s="34" t="s">
        <v>15</v>
      </c>
      <c r="E100" s="34" t="s">
        <v>16</v>
      </c>
      <c r="F100" s="34" t="s">
        <v>17</v>
      </c>
      <c r="G100" s="34" t="s">
        <v>15</v>
      </c>
      <c r="H100" s="34" t="s">
        <v>16</v>
      </c>
      <c r="I100" s="34" t="s">
        <v>17</v>
      </c>
      <c r="J100" s="34" t="s">
        <v>15</v>
      </c>
      <c r="K100" s="34" t="s">
        <v>16</v>
      </c>
      <c r="L100" s="34" t="s">
        <v>17</v>
      </c>
      <c r="M100" s="89" t="s">
        <v>15</v>
      </c>
      <c r="N100" s="34" t="s">
        <v>16</v>
      </c>
      <c r="O100" s="34" t="s">
        <v>17</v>
      </c>
    </row>
    <row r="101" spans="1:15" ht="13.5" thickBot="1">
      <c r="A101" s="260" t="s">
        <v>179</v>
      </c>
      <c r="B101" s="197" t="s">
        <v>90</v>
      </c>
      <c r="C101" s="15" t="s">
        <v>92</v>
      </c>
      <c r="D101" s="25">
        <v>0</v>
      </c>
      <c r="E101" s="11">
        <v>0</v>
      </c>
      <c r="F101" s="26">
        <f>SUM(D101:E101)</f>
        <v>0</v>
      </c>
      <c r="G101" s="25">
        <v>0</v>
      </c>
      <c r="H101" s="11">
        <v>0</v>
      </c>
      <c r="I101" s="26">
        <f>SUM(G101:H101)</f>
        <v>0</v>
      </c>
      <c r="J101" s="25">
        <v>8</v>
      </c>
      <c r="K101" s="11">
        <v>9</v>
      </c>
      <c r="L101" s="26">
        <f>SUM(J101:K101)</f>
        <v>17</v>
      </c>
      <c r="M101" s="139">
        <f>SUM(G101,J101)</f>
        <v>8</v>
      </c>
      <c r="N101" s="11">
        <f>SUM(H101,K101)</f>
        <v>9</v>
      </c>
      <c r="O101" s="26">
        <f>SUM(M101:N101)</f>
        <v>17</v>
      </c>
    </row>
    <row r="102" spans="1:15" ht="13.5" thickBot="1">
      <c r="A102" s="624" t="s">
        <v>31</v>
      </c>
      <c r="B102" s="625"/>
      <c r="C102" s="625"/>
      <c r="D102" s="25">
        <f>D101</f>
        <v>0</v>
      </c>
      <c r="E102" s="25">
        <f aca="true" t="shared" si="29" ref="E102:N102">E101</f>
        <v>0</v>
      </c>
      <c r="F102" s="25">
        <f t="shared" si="29"/>
        <v>0</v>
      </c>
      <c r="G102" s="25">
        <f t="shared" si="29"/>
        <v>0</v>
      </c>
      <c r="H102" s="25">
        <f t="shared" si="29"/>
        <v>0</v>
      </c>
      <c r="I102" s="25">
        <f t="shared" si="29"/>
        <v>0</v>
      </c>
      <c r="J102" s="25">
        <f t="shared" si="29"/>
        <v>8</v>
      </c>
      <c r="K102" s="25">
        <f t="shared" si="29"/>
        <v>9</v>
      </c>
      <c r="L102" s="25">
        <f t="shared" si="29"/>
        <v>17</v>
      </c>
      <c r="M102" s="25">
        <f t="shared" si="29"/>
        <v>8</v>
      </c>
      <c r="N102" s="25">
        <f t="shared" si="29"/>
        <v>9</v>
      </c>
      <c r="O102" s="25">
        <f>O101</f>
        <v>17</v>
      </c>
    </row>
    <row r="103" spans="1:15" ht="13.5" thickBot="1">
      <c r="A103" s="161"/>
      <c r="B103" s="161"/>
      <c r="C103" s="161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3.5" thickBot="1">
      <c r="A104" s="35" t="s">
        <v>37</v>
      </c>
      <c r="B104" s="62" t="s">
        <v>40</v>
      </c>
      <c r="C104" s="35" t="s">
        <v>9</v>
      </c>
      <c r="D104" s="34" t="s">
        <v>15</v>
      </c>
      <c r="E104" s="34" t="s">
        <v>16</v>
      </c>
      <c r="F104" s="34" t="s">
        <v>17</v>
      </c>
      <c r="G104" s="34" t="s">
        <v>15</v>
      </c>
      <c r="H104" s="34" t="s">
        <v>16</v>
      </c>
      <c r="I104" s="34" t="s">
        <v>17</v>
      </c>
      <c r="J104" s="34" t="s">
        <v>15</v>
      </c>
      <c r="K104" s="34" t="s">
        <v>16</v>
      </c>
      <c r="L104" s="34" t="s">
        <v>17</v>
      </c>
      <c r="M104" s="89" t="s">
        <v>15</v>
      </c>
      <c r="N104" s="34" t="s">
        <v>16</v>
      </c>
      <c r="O104" s="34" t="s">
        <v>17</v>
      </c>
    </row>
    <row r="105" spans="1:15" ht="13.5" thickBot="1">
      <c r="A105" s="261" t="s">
        <v>175</v>
      </c>
      <c r="B105" s="197" t="s">
        <v>90</v>
      </c>
      <c r="C105" s="15" t="s">
        <v>92</v>
      </c>
      <c r="D105" s="140">
        <v>0</v>
      </c>
      <c r="E105" s="262">
        <v>0</v>
      </c>
      <c r="F105" s="263">
        <f>SUM(D105:E105)</f>
        <v>0</v>
      </c>
      <c r="G105" s="140">
        <v>0</v>
      </c>
      <c r="H105" s="262">
        <v>0</v>
      </c>
      <c r="I105" s="263">
        <f>SUM(G105:H105)</f>
        <v>0</v>
      </c>
      <c r="J105" s="140">
        <v>3</v>
      </c>
      <c r="K105" s="262">
        <v>4</v>
      </c>
      <c r="L105" s="263">
        <f>SUM(J105:K105)</f>
        <v>7</v>
      </c>
      <c r="M105" s="504">
        <f>SUM(G105,J105)</f>
        <v>3</v>
      </c>
      <c r="N105" s="262">
        <f>SUM(H105,K105)</f>
        <v>4</v>
      </c>
      <c r="O105" s="263">
        <f>SUM(M105:N105)</f>
        <v>7</v>
      </c>
    </row>
    <row r="106" spans="1:15" ht="13.5" thickBot="1">
      <c r="A106" s="627" t="s">
        <v>31</v>
      </c>
      <c r="B106" s="628"/>
      <c r="C106" s="628"/>
      <c r="D106" s="25">
        <f>D105</f>
        <v>0</v>
      </c>
      <c r="E106" s="25">
        <f aca="true" t="shared" si="30" ref="E106:N106">E105</f>
        <v>0</v>
      </c>
      <c r="F106" s="25">
        <f t="shared" si="30"/>
        <v>0</v>
      </c>
      <c r="G106" s="25">
        <f t="shared" si="30"/>
        <v>0</v>
      </c>
      <c r="H106" s="25">
        <f t="shared" si="30"/>
        <v>0</v>
      </c>
      <c r="I106" s="25">
        <f t="shared" si="30"/>
        <v>0</v>
      </c>
      <c r="J106" s="25">
        <f t="shared" si="30"/>
        <v>3</v>
      </c>
      <c r="K106" s="25">
        <f t="shared" si="30"/>
        <v>4</v>
      </c>
      <c r="L106" s="25">
        <f t="shared" si="30"/>
        <v>7</v>
      </c>
      <c r="M106" s="25">
        <f t="shared" si="30"/>
        <v>3</v>
      </c>
      <c r="N106" s="25">
        <f t="shared" si="30"/>
        <v>4</v>
      </c>
      <c r="O106" s="25">
        <f>O105</f>
        <v>7</v>
      </c>
    </row>
    <row r="107" spans="1:15" ht="13.5" thickBot="1">
      <c r="A107" s="615" t="s">
        <v>38</v>
      </c>
      <c r="B107" s="615"/>
      <c r="C107" s="615"/>
      <c r="D107" s="38">
        <f>D102+D106</f>
        <v>0</v>
      </c>
      <c r="E107" s="38">
        <f aca="true" t="shared" si="31" ref="E107:O107">E102+E106</f>
        <v>0</v>
      </c>
      <c r="F107" s="38">
        <f t="shared" si="31"/>
        <v>0</v>
      </c>
      <c r="G107" s="38">
        <f t="shared" si="31"/>
        <v>0</v>
      </c>
      <c r="H107" s="38">
        <f t="shared" si="31"/>
        <v>0</v>
      </c>
      <c r="I107" s="38">
        <f t="shared" si="31"/>
        <v>0</v>
      </c>
      <c r="J107" s="38">
        <f t="shared" si="31"/>
        <v>11</v>
      </c>
      <c r="K107" s="38">
        <f t="shared" si="31"/>
        <v>13</v>
      </c>
      <c r="L107" s="38">
        <f t="shared" si="31"/>
        <v>24</v>
      </c>
      <c r="M107" s="38">
        <f t="shared" si="31"/>
        <v>11</v>
      </c>
      <c r="N107" s="38">
        <f t="shared" si="31"/>
        <v>13</v>
      </c>
      <c r="O107" s="38">
        <f t="shared" si="31"/>
        <v>24</v>
      </c>
    </row>
    <row r="108" spans="1:15" ht="12.75">
      <c r="A108" s="23"/>
      <c r="B108" s="23"/>
      <c r="C108" s="2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2.75">
      <c r="A109" s="23"/>
      <c r="B109" s="23"/>
      <c r="C109" s="2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2.75" customHeight="1">
      <c r="A110" s="13"/>
      <c r="B110" s="13"/>
      <c r="C110" s="13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3.5" thickBot="1">
      <c r="A111" s="13"/>
      <c r="B111" s="13"/>
      <c r="C111" s="13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1.25" customHeight="1" thickBot="1">
      <c r="A112" s="642" t="s">
        <v>93</v>
      </c>
      <c r="B112" s="643"/>
      <c r="C112" s="643"/>
      <c r="D112" s="643"/>
      <c r="E112" s="643"/>
      <c r="F112" s="643"/>
      <c r="G112" s="632" t="s">
        <v>6</v>
      </c>
      <c r="H112" s="632"/>
      <c r="I112" s="632"/>
      <c r="J112" s="632"/>
      <c r="K112" s="632"/>
      <c r="L112" s="632"/>
      <c r="M112" s="632"/>
      <c r="N112" s="632"/>
      <c r="O112" s="633"/>
    </row>
    <row r="113" spans="1:15" ht="13.5" thickBot="1">
      <c r="A113" s="165" t="s">
        <v>7</v>
      </c>
      <c r="B113" s="166" t="s">
        <v>40</v>
      </c>
      <c r="C113" s="164" t="s">
        <v>9</v>
      </c>
      <c r="D113" s="585" t="s">
        <v>10</v>
      </c>
      <c r="E113" s="585"/>
      <c r="F113" s="585"/>
      <c r="G113" s="585" t="s">
        <v>11</v>
      </c>
      <c r="H113" s="585"/>
      <c r="I113" s="585"/>
      <c r="J113" s="585" t="s">
        <v>12</v>
      </c>
      <c r="K113" s="585"/>
      <c r="L113" s="585"/>
      <c r="M113" s="585" t="s">
        <v>13</v>
      </c>
      <c r="N113" s="585"/>
      <c r="O113" s="585"/>
    </row>
    <row r="114" spans="1:15" s="85" customFormat="1" ht="15" customHeight="1" thickBot="1">
      <c r="A114" s="63" t="s">
        <v>35</v>
      </c>
      <c r="B114" s="62" t="s">
        <v>40</v>
      </c>
      <c r="C114" s="35" t="s">
        <v>9</v>
      </c>
      <c r="D114" s="44" t="s">
        <v>15</v>
      </c>
      <c r="E114" s="1" t="s">
        <v>16</v>
      </c>
      <c r="F114" s="2" t="s">
        <v>17</v>
      </c>
      <c r="G114" s="44" t="s">
        <v>15</v>
      </c>
      <c r="H114" s="1" t="s">
        <v>16</v>
      </c>
      <c r="I114" s="2" t="s">
        <v>17</v>
      </c>
      <c r="J114" s="44" t="s">
        <v>15</v>
      </c>
      <c r="K114" s="1" t="s">
        <v>16</v>
      </c>
      <c r="L114" s="2" t="s">
        <v>17</v>
      </c>
      <c r="M114" s="3" t="s">
        <v>15</v>
      </c>
      <c r="N114" s="1" t="s">
        <v>16</v>
      </c>
      <c r="O114" s="2" t="s">
        <v>17</v>
      </c>
    </row>
    <row r="115" spans="1:15" ht="24.75" customHeight="1" thickBot="1">
      <c r="A115" s="186" t="s">
        <v>96</v>
      </c>
      <c r="B115" s="187" t="s">
        <v>69</v>
      </c>
      <c r="C115" s="202" t="s">
        <v>97</v>
      </c>
      <c r="D115" s="75">
        <v>0</v>
      </c>
      <c r="E115" s="16">
        <v>0</v>
      </c>
      <c r="F115" s="21">
        <f>SUM(D115:E115)</f>
        <v>0</v>
      </c>
      <c r="G115" s="75">
        <v>3</v>
      </c>
      <c r="H115" s="16">
        <v>9</v>
      </c>
      <c r="I115" s="21">
        <f>SUM(G115:H115)</f>
        <v>12</v>
      </c>
      <c r="J115" s="75">
        <v>0</v>
      </c>
      <c r="K115" s="16">
        <v>0</v>
      </c>
      <c r="L115" s="21">
        <f>SUM(J115:K115)</f>
        <v>0</v>
      </c>
      <c r="M115" s="141">
        <f>SUM(G115,J115)</f>
        <v>3</v>
      </c>
      <c r="N115" s="6">
        <f>SUM(H115,K115)</f>
        <v>9</v>
      </c>
      <c r="O115" s="65">
        <f>SUM(M115:N115)</f>
        <v>12</v>
      </c>
    </row>
    <row r="116" spans="1:15" ht="15.75" customHeight="1" thickBot="1">
      <c r="A116" s="610" t="s">
        <v>31</v>
      </c>
      <c r="B116" s="610"/>
      <c r="C116" s="610"/>
      <c r="D116" s="37">
        <f>SUM(D115:D115)</f>
        <v>0</v>
      </c>
      <c r="E116" s="37">
        <f aca="true" t="shared" si="32" ref="E116:M116">SUM(E115:E115)</f>
        <v>0</v>
      </c>
      <c r="F116" s="37">
        <f t="shared" si="32"/>
        <v>0</v>
      </c>
      <c r="G116" s="37">
        <f t="shared" si="32"/>
        <v>3</v>
      </c>
      <c r="H116" s="37">
        <f t="shared" si="32"/>
        <v>9</v>
      </c>
      <c r="I116" s="37">
        <f t="shared" si="32"/>
        <v>12</v>
      </c>
      <c r="J116" s="37">
        <f>SUM(J115:J115)</f>
        <v>0</v>
      </c>
      <c r="K116" s="37">
        <f t="shared" si="32"/>
        <v>0</v>
      </c>
      <c r="L116" s="37">
        <f t="shared" si="32"/>
        <v>0</v>
      </c>
      <c r="M116" s="37">
        <f t="shared" si="32"/>
        <v>3</v>
      </c>
      <c r="N116" s="37">
        <f>SUM(N115:N115)</f>
        <v>9</v>
      </c>
      <c r="O116" s="37">
        <f>SUM(O115:O115)</f>
        <v>12</v>
      </c>
    </row>
    <row r="117" spans="1:15" s="85" customFormat="1" ht="15.75" customHeight="1" thickBot="1">
      <c r="A117" s="163"/>
      <c r="B117" s="163"/>
      <c r="C117" s="163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3.5" thickBot="1">
      <c r="A118" s="35" t="s">
        <v>32</v>
      </c>
      <c r="B118" s="62" t="s">
        <v>40</v>
      </c>
      <c r="C118" s="35" t="s">
        <v>9</v>
      </c>
      <c r="D118" s="34" t="s">
        <v>15</v>
      </c>
      <c r="E118" s="34" t="s">
        <v>16</v>
      </c>
      <c r="F118" s="34" t="s">
        <v>17</v>
      </c>
      <c r="G118" s="34" t="s">
        <v>15</v>
      </c>
      <c r="H118" s="34" t="s">
        <v>16</v>
      </c>
      <c r="I118" s="34" t="s">
        <v>17</v>
      </c>
      <c r="J118" s="34" t="s">
        <v>15</v>
      </c>
      <c r="K118" s="34" t="s">
        <v>16</v>
      </c>
      <c r="L118" s="34" t="s">
        <v>17</v>
      </c>
      <c r="M118" s="34" t="s">
        <v>15</v>
      </c>
      <c r="N118" s="34" t="s">
        <v>16</v>
      </c>
      <c r="O118" s="34" t="s">
        <v>17</v>
      </c>
    </row>
    <row r="119" spans="1:15" ht="12.75">
      <c r="A119" s="186" t="s">
        <v>184</v>
      </c>
      <c r="B119" s="264" t="s">
        <v>69</v>
      </c>
      <c r="C119" s="265" t="s">
        <v>20</v>
      </c>
      <c r="D119" s="266">
        <v>0</v>
      </c>
      <c r="E119" s="106">
        <v>0</v>
      </c>
      <c r="F119" s="108">
        <f>SUM(D119:E119)</f>
        <v>0</v>
      </c>
      <c r="G119" s="105">
        <v>0</v>
      </c>
      <c r="H119" s="106">
        <v>0</v>
      </c>
      <c r="I119" s="108">
        <f>SUM(G119:H119)</f>
        <v>0</v>
      </c>
      <c r="J119" s="105">
        <v>0</v>
      </c>
      <c r="K119" s="106">
        <v>2</v>
      </c>
      <c r="L119" s="108">
        <f>SUM(J119:K119)</f>
        <v>2</v>
      </c>
      <c r="M119" s="192">
        <f aca="true" t="shared" si="33" ref="M119:N122">SUM(G119,J119)</f>
        <v>0</v>
      </c>
      <c r="N119" s="191">
        <f t="shared" si="33"/>
        <v>2</v>
      </c>
      <c r="O119" s="108">
        <f>SUM(M119:N119)</f>
        <v>2</v>
      </c>
    </row>
    <row r="120" spans="1:15" ht="19.5" customHeight="1">
      <c r="A120" s="92" t="s">
        <v>187</v>
      </c>
      <c r="B120" s="49" t="s">
        <v>69</v>
      </c>
      <c r="C120" s="267" t="s">
        <v>98</v>
      </c>
      <c r="D120" s="268">
        <v>0</v>
      </c>
      <c r="E120" s="4">
        <v>0</v>
      </c>
      <c r="F120" s="190">
        <f>SUM(D120:E120)</f>
        <v>0</v>
      </c>
      <c r="G120" s="41">
        <v>0</v>
      </c>
      <c r="H120" s="4">
        <v>0</v>
      </c>
      <c r="I120" s="190">
        <f>SUM(G120:H120)</f>
        <v>0</v>
      </c>
      <c r="J120" s="41">
        <v>4</v>
      </c>
      <c r="K120" s="4">
        <v>11</v>
      </c>
      <c r="L120" s="190">
        <f>SUM(J120:K120)</f>
        <v>15</v>
      </c>
      <c r="M120" s="67">
        <f t="shared" si="33"/>
        <v>4</v>
      </c>
      <c r="N120" s="5">
        <f t="shared" si="33"/>
        <v>11</v>
      </c>
      <c r="O120" s="190">
        <f>SUM(M120:N120)</f>
        <v>15</v>
      </c>
    </row>
    <row r="121" spans="1:15" ht="19.5" customHeight="1">
      <c r="A121" s="93" t="s">
        <v>231</v>
      </c>
      <c r="B121" s="104" t="s">
        <v>69</v>
      </c>
      <c r="C121" s="269" t="s">
        <v>20</v>
      </c>
      <c r="D121" s="142">
        <v>0</v>
      </c>
      <c r="E121" s="217">
        <v>0</v>
      </c>
      <c r="F121" s="190">
        <f>SUM(D121:E121)</f>
        <v>0</v>
      </c>
      <c r="G121" s="40">
        <v>0</v>
      </c>
      <c r="H121" s="217">
        <v>0</v>
      </c>
      <c r="I121" s="190">
        <f>SUM(G121:H121)</f>
        <v>0</v>
      </c>
      <c r="J121" s="67">
        <v>0</v>
      </c>
      <c r="K121" s="5">
        <v>0</v>
      </c>
      <c r="L121" s="190">
        <f>SUM(J121:K121)</f>
        <v>0</v>
      </c>
      <c r="M121" s="67">
        <f t="shared" si="33"/>
        <v>0</v>
      </c>
      <c r="N121" s="5">
        <f t="shared" si="33"/>
        <v>0</v>
      </c>
      <c r="O121" s="190">
        <f>SUM(M121:N121)</f>
        <v>0</v>
      </c>
    </row>
    <row r="122" spans="1:15" ht="19.5" customHeight="1" thickBot="1">
      <c r="A122" s="143" t="s">
        <v>99</v>
      </c>
      <c r="B122" s="270" t="s">
        <v>69</v>
      </c>
      <c r="C122" s="271" t="s">
        <v>20</v>
      </c>
      <c r="D122" s="272">
        <v>0</v>
      </c>
      <c r="E122" s="218">
        <v>0</v>
      </c>
      <c r="F122" s="223">
        <f>SUM(D122:E122)</f>
        <v>0</v>
      </c>
      <c r="G122" s="56">
        <v>0</v>
      </c>
      <c r="H122" s="218">
        <v>0</v>
      </c>
      <c r="I122" s="223">
        <f>SUM(G122:H122)</f>
        <v>0</v>
      </c>
      <c r="J122" s="82">
        <v>14</v>
      </c>
      <c r="K122" s="83">
        <v>28</v>
      </c>
      <c r="L122" s="223">
        <f>SUM(J122:K122)</f>
        <v>42</v>
      </c>
      <c r="M122" s="82">
        <f t="shared" si="33"/>
        <v>14</v>
      </c>
      <c r="N122" s="83">
        <f t="shared" si="33"/>
        <v>28</v>
      </c>
      <c r="O122" s="223">
        <f>SUM(M122:N122)</f>
        <v>42</v>
      </c>
    </row>
    <row r="123" spans="1:15" ht="13.5" thickBot="1">
      <c r="A123" s="620" t="s">
        <v>31</v>
      </c>
      <c r="B123" s="621"/>
      <c r="C123" s="621"/>
      <c r="D123" s="140">
        <f>SUM(D119:D122)</f>
        <v>0</v>
      </c>
      <c r="E123" s="140">
        <f aca="true" t="shared" si="34" ref="E123:N123">SUM(E119:E122)</f>
        <v>0</v>
      </c>
      <c r="F123" s="140">
        <f t="shared" si="34"/>
        <v>0</v>
      </c>
      <c r="G123" s="140">
        <f t="shared" si="34"/>
        <v>0</v>
      </c>
      <c r="H123" s="140">
        <f t="shared" si="34"/>
        <v>0</v>
      </c>
      <c r="I123" s="140">
        <f t="shared" si="34"/>
        <v>0</v>
      </c>
      <c r="J123" s="140">
        <f t="shared" si="34"/>
        <v>18</v>
      </c>
      <c r="K123" s="140">
        <f t="shared" si="34"/>
        <v>41</v>
      </c>
      <c r="L123" s="140">
        <f t="shared" si="34"/>
        <v>59</v>
      </c>
      <c r="M123" s="140">
        <f t="shared" si="34"/>
        <v>18</v>
      </c>
      <c r="N123" s="140">
        <f t="shared" si="34"/>
        <v>41</v>
      </c>
      <c r="O123" s="140">
        <f>SUM(O119:O122)</f>
        <v>59</v>
      </c>
    </row>
    <row r="124" spans="1:15" ht="12.75" customHeight="1" thickBot="1">
      <c r="A124" s="23"/>
      <c r="B124" s="23"/>
      <c r="C124" s="23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3.5" thickBot="1">
      <c r="A125" s="61" t="s">
        <v>37</v>
      </c>
      <c r="B125" s="62" t="s">
        <v>40</v>
      </c>
      <c r="C125" s="35" t="s">
        <v>9</v>
      </c>
      <c r="D125" s="34" t="s">
        <v>15</v>
      </c>
      <c r="E125" s="34" t="s">
        <v>16</v>
      </c>
      <c r="F125" s="34" t="s">
        <v>17</v>
      </c>
      <c r="G125" s="34" t="s">
        <v>15</v>
      </c>
      <c r="H125" s="34" t="s">
        <v>16</v>
      </c>
      <c r="I125" s="34" t="s">
        <v>17</v>
      </c>
      <c r="J125" s="34" t="s">
        <v>15</v>
      </c>
      <c r="K125" s="34" t="s">
        <v>16</v>
      </c>
      <c r="L125" s="34" t="s">
        <v>17</v>
      </c>
      <c r="M125" s="89" t="s">
        <v>15</v>
      </c>
      <c r="N125" s="34" t="s">
        <v>16</v>
      </c>
      <c r="O125" s="34" t="s">
        <v>17</v>
      </c>
    </row>
    <row r="126" spans="1:15" ht="12" customHeight="1" thickBot="1">
      <c r="A126" s="92" t="s">
        <v>229</v>
      </c>
      <c r="B126" s="107" t="s">
        <v>69</v>
      </c>
      <c r="C126" s="144" t="s">
        <v>20</v>
      </c>
      <c r="D126" s="56">
        <v>0</v>
      </c>
      <c r="E126" s="53">
        <v>0</v>
      </c>
      <c r="F126" s="26">
        <f>SUM(D126:E126)</f>
        <v>0</v>
      </c>
      <c r="G126" s="40">
        <v>0</v>
      </c>
      <c r="H126" s="10">
        <v>0</v>
      </c>
      <c r="I126" s="24">
        <f>SUM(G126:H126)</f>
        <v>0</v>
      </c>
      <c r="J126" s="40">
        <v>0</v>
      </c>
      <c r="K126" s="10">
        <v>0</v>
      </c>
      <c r="L126" s="24">
        <f>SUM(J126:K126)</f>
        <v>0</v>
      </c>
      <c r="M126" s="70">
        <f>SUM(G126,J126)</f>
        <v>0</v>
      </c>
      <c r="N126" s="59">
        <f>SUM(H126,K126)</f>
        <v>0</v>
      </c>
      <c r="O126" s="24">
        <f>SUM(M126:N126)</f>
        <v>0</v>
      </c>
    </row>
    <row r="127" spans="1:15" ht="12" customHeight="1" thickBot="1">
      <c r="A127" s="92" t="s">
        <v>68</v>
      </c>
      <c r="B127" s="107" t="s">
        <v>69</v>
      </c>
      <c r="C127" s="144" t="s">
        <v>20</v>
      </c>
      <c r="D127" s="56">
        <v>0</v>
      </c>
      <c r="E127" s="53">
        <v>0</v>
      </c>
      <c r="F127" s="26">
        <f>SUM(D127:E127)</f>
        <v>0</v>
      </c>
      <c r="G127" s="40">
        <v>7</v>
      </c>
      <c r="H127" s="10">
        <v>13</v>
      </c>
      <c r="I127" s="24">
        <f>SUM(G127:H127)</f>
        <v>20</v>
      </c>
      <c r="J127" s="40">
        <v>24</v>
      </c>
      <c r="K127" s="10">
        <v>11</v>
      </c>
      <c r="L127" s="24">
        <f>SUM(J127:K127)</f>
        <v>35</v>
      </c>
      <c r="M127" s="70">
        <f>SUM(G127,J127)</f>
        <v>31</v>
      </c>
      <c r="N127" s="59">
        <f>SUM(H127,K127)</f>
        <v>24</v>
      </c>
      <c r="O127" s="24">
        <f>SUM(M127:N127)</f>
        <v>55</v>
      </c>
    </row>
    <row r="128" spans="1:15" ht="11.25" customHeight="1" thickBot="1">
      <c r="A128" s="634" t="s">
        <v>31</v>
      </c>
      <c r="B128" s="635"/>
      <c r="C128" s="636"/>
      <c r="D128" s="37">
        <f>SUM(D126:D127)</f>
        <v>0</v>
      </c>
      <c r="E128" s="37">
        <f aca="true" t="shared" si="35" ref="E128:N128">SUM(E126:E127)</f>
        <v>0</v>
      </c>
      <c r="F128" s="37">
        <f t="shared" si="35"/>
        <v>0</v>
      </c>
      <c r="G128" s="37">
        <f t="shared" si="35"/>
        <v>7</v>
      </c>
      <c r="H128" s="37">
        <f t="shared" si="35"/>
        <v>13</v>
      </c>
      <c r="I128" s="37">
        <f t="shared" si="35"/>
        <v>20</v>
      </c>
      <c r="J128" s="37">
        <f t="shared" si="35"/>
        <v>24</v>
      </c>
      <c r="K128" s="37">
        <f t="shared" si="35"/>
        <v>11</v>
      </c>
      <c r="L128" s="37">
        <f t="shared" si="35"/>
        <v>35</v>
      </c>
      <c r="M128" s="37">
        <f t="shared" si="35"/>
        <v>31</v>
      </c>
      <c r="N128" s="37">
        <f t="shared" si="35"/>
        <v>24</v>
      </c>
      <c r="O128" s="37">
        <f>SUM(O126:O127)</f>
        <v>55</v>
      </c>
    </row>
    <row r="129" spans="1:15" ht="13.5" thickBot="1">
      <c r="A129" s="622" t="s">
        <v>38</v>
      </c>
      <c r="B129" s="623"/>
      <c r="C129" s="623"/>
      <c r="D129" s="46">
        <f>SUM(D116,D123,D128)</f>
        <v>0</v>
      </c>
      <c r="E129" s="46">
        <f aca="true" t="shared" si="36" ref="E129:O129">SUM(E116,E123,E128)</f>
        <v>0</v>
      </c>
      <c r="F129" s="46">
        <f t="shared" si="36"/>
        <v>0</v>
      </c>
      <c r="G129" s="46">
        <f t="shared" si="36"/>
        <v>10</v>
      </c>
      <c r="H129" s="46">
        <f t="shared" si="36"/>
        <v>22</v>
      </c>
      <c r="I129" s="46">
        <f t="shared" si="36"/>
        <v>32</v>
      </c>
      <c r="J129" s="46">
        <f t="shared" si="36"/>
        <v>42</v>
      </c>
      <c r="K129" s="46">
        <f t="shared" si="36"/>
        <v>52</v>
      </c>
      <c r="L129" s="46">
        <f t="shared" si="36"/>
        <v>94</v>
      </c>
      <c r="M129" s="46">
        <f t="shared" si="36"/>
        <v>52</v>
      </c>
      <c r="N129" s="46">
        <f t="shared" si="36"/>
        <v>74</v>
      </c>
      <c r="O129" s="46">
        <f t="shared" si="36"/>
        <v>126</v>
      </c>
    </row>
    <row r="130" spans="1:15" ht="12.75">
      <c r="A130" s="13"/>
      <c r="B130" s="13"/>
      <c r="C130" s="13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ht="13.5" thickBot="1">
      <c r="A131" s="13"/>
      <c r="B131" s="13"/>
      <c r="C131" s="13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</row>
    <row r="132" spans="1:15" ht="13.5" customHeight="1" thickBot="1">
      <c r="A132" s="35" t="s">
        <v>35</v>
      </c>
      <c r="B132" s="33"/>
      <c r="C132" s="34" t="s">
        <v>9</v>
      </c>
      <c r="D132" s="34" t="s">
        <v>15</v>
      </c>
      <c r="E132" s="34" t="s">
        <v>16</v>
      </c>
      <c r="F132" s="34" t="s">
        <v>17</v>
      </c>
      <c r="G132" s="34" t="s">
        <v>15</v>
      </c>
      <c r="H132" s="34" t="s">
        <v>16</v>
      </c>
      <c r="I132" s="34" t="s">
        <v>17</v>
      </c>
      <c r="J132" s="34" t="s">
        <v>15</v>
      </c>
      <c r="K132" s="34" t="s">
        <v>16</v>
      </c>
      <c r="L132" s="34" t="s">
        <v>17</v>
      </c>
      <c r="M132" s="34" t="s">
        <v>15</v>
      </c>
      <c r="N132" s="34" t="s">
        <v>16</v>
      </c>
      <c r="O132" s="34" t="s">
        <v>17</v>
      </c>
    </row>
    <row r="133" spans="1:15" ht="21" customHeight="1" thickBot="1">
      <c r="A133" s="145" t="s">
        <v>227</v>
      </c>
      <c r="B133" s="96" t="s">
        <v>214</v>
      </c>
      <c r="C133" s="211" t="s">
        <v>115</v>
      </c>
      <c r="D133" s="75">
        <v>0</v>
      </c>
      <c r="E133" s="16">
        <v>0</v>
      </c>
      <c r="F133" s="21">
        <f>SUM(D133:E133)</f>
        <v>0</v>
      </c>
      <c r="G133" s="76">
        <v>0</v>
      </c>
      <c r="H133" s="146">
        <v>0</v>
      </c>
      <c r="I133" s="77">
        <f>SUM(G133:H133)</f>
        <v>0</v>
      </c>
      <c r="J133" s="75">
        <v>2</v>
      </c>
      <c r="K133" s="16">
        <v>1</v>
      </c>
      <c r="L133" s="21">
        <f>SUM(J133:K133)</f>
        <v>3</v>
      </c>
      <c r="M133" s="69">
        <f>SUM(G133,J133)</f>
        <v>2</v>
      </c>
      <c r="N133" s="9">
        <f>SUM(H133,K133)</f>
        <v>1</v>
      </c>
      <c r="O133" s="8">
        <f>SUM(M133:N133)</f>
        <v>3</v>
      </c>
    </row>
    <row r="134" spans="1:15" ht="13.5" thickBot="1">
      <c r="A134" s="610" t="s">
        <v>31</v>
      </c>
      <c r="B134" s="610"/>
      <c r="C134" s="610"/>
      <c r="D134" s="203">
        <f>D133</f>
        <v>0</v>
      </c>
      <c r="E134" s="203">
        <f aca="true" t="shared" si="37" ref="E134:O135">E133</f>
        <v>0</v>
      </c>
      <c r="F134" s="203">
        <f>F133</f>
        <v>0</v>
      </c>
      <c r="G134" s="203">
        <f t="shared" si="37"/>
        <v>0</v>
      </c>
      <c r="H134" s="203">
        <f t="shared" si="37"/>
        <v>0</v>
      </c>
      <c r="I134" s="203">
        <f t="shared" si="37"/>
        <v>0</v>
      </c>
      <c r="J134" s="203">
        <f t="shared" si="37"/>
        <v>2</v>
      </c>
      <c r="K134" s="203">
        <f t="shared" si="37"/>
        <v>1</v>
      </c>
      <c r="L134" s="203">
        <f t="shared" si="37"/>
        <v>3</v>
      </c>
      <c r="M134" s="203">
        <f t="shared" si="37"/>
        <v>2</v>
      </c>
      <c r="N134" s="203">
        <f>N133</f>
        <v>1</v>
      </c>
      <c r="O134" s="203">
        <f>O133</f>
        <v>3</v>
      </c>
    </row>
    <row r="135" spans="1:15" ht="15.75" customHeight="1" thickBot="1">
      <c r="A135" s="586" t="s">
        <v>38</v>
      </c>
      <c r="B135" s="586"/>
      <c r="C135" s="586"/>
      <c r="D135" s="38">
        <f>D134</f>
        <v>0</v>
      </c>
      <c r="E135" s="38">
        <f t="shared" si="37"/>
        <v>0</v>
      </c>
      <c r="F135" s="38">
        <f t="shared" si="37"/>
        <v>0</v>
      </c>
      <c r="G135" s="38">
        <f t="shared" si="37"/>
        <v>0</v>
      </c>
      <c r="H135" s="38">
        <f t="shared" si="37"/>
        <v>0</v>
      </c>
      <c r="I135" s="38">
        <f t="shared" si="37"/>
        <v>0</v>
      </c>
      <c r="J135" s="38">
        <f t="shared" si="37"/>
        <v>2</v>
      </c>
      <c r="K135" s="38">
        <f t="shared" si="37"/>
        <v>1</v>
      </c>
      <c r="L135" s="38">
        <f t="shared" si="37"/>
        <v>3</v>
      </c>
      <c r="M135" s="38">
        <f t="shared" si="37"/>
        <v>2</v>
      </c>
      <c r="N135" s="38">
        <f t="shared" si="37"/>
        <v>1</v>
      </c>
      <c r="O135" s="38">
        <f t="shared" si="37"/>
        <v>3</v>
      </c>
    </row>
    <row r="136" spans="1:15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3" s="85" customFormat="1" ht="13.5" thickBot="1">
      <c r="A137" s="163"/>
      <c r="B137" s="163"/>
      <c r="C137" s="163"/>
    </row>
    <row r="138" spans="1:15" ht="13.5" thickBot="1">
      <c r="A138" s="600" t="s">
        <v>112</v>
      </c>
      <c r="B138" s="600"/>
      <c r="C138" s="600"/>
      <c r="D138" s="600"/>
      <c r="E138" s="600"/>
      <c r="F138" s="600"/>
      <c r="G138" s="598" t="s">
        <v>6</v>
      </c>
      <c r="H138" s="598"/>
      <c r="I138" s="598"/>
      <c r="J138" s="598"/>
      <c r="K138" s="598"/>
      <c r="L138" s="598"/>
      <c r="M138" s="598"/>
      <c r="N138" s="598"/>
      <c r="O138" s="598"/>
    </row>
    <row r="139" spans="1:15" ht="13.5" thickBot="1">
      <c r="A139" s="35" t="s">
        <v>7</v>
      </c>
      <c r="B139" s="584" t="s">
        <v>40</v>
      </c>
      <c r="C139" s="35" t="s">
        <v>9</v>
      </c>
      <c r="D139" s="599" t="s">
        <v>10</v>
      </c>
      <c r="E139" s="599"/>
      <c r="F139" s="599"/>
      <c r="G139" s="599" t="s">
        <v>11</v>
      </c>
      <c r="H139" s="599"/>
      <c r="I139" s="599"/>
      <c r="J139" s="599" t="s">
        <v>12</v>
      </c>
      <c r="K139" s="599"/>
      <c r="L139" s="599"/>
      <c r="M139" s="599" t="s">
        <v>13</v>
      </c>
      <c r="N139" s="599"/>
      <c r="O139" s="599"/>
    </row>
    <row r="140" spans="1:15" ht="13.5" customHeight="1" thickBot="1">
      <c r="A140" s="35" t="s">
        <v>177</v>
      </c>
      <c r="B140" s="585"/>
      <c r="C140" s="34" t="s">
        <v>9</v>
      </c>
      <c r="D140" s="34" t="s">
        <v>15</v>
      </c>
      <c r="E140" s="34" t="s">
        <v>16</v>
      </c>
      <c r="F140" s="34" t="s">
        <v>17</v>
      </c>
      <c r="G140" s="34" t="s">
        <v>15</v>
      </c>
      <c r="H140" s="34" t="s">
        <v>16</v>
      </c>
      <c r="I140" s="34" t="s">
        <v>17</v>
      </c>
      <c r="J140" s="34" t="s">
        <v>15</v>
      </c>
      <c r="K140" s="34" t="s">
        <v>16</v>
      </c>
      <c r="L140" s="34" t="s">
        <v>17</v>
      </c>
      <c r="M140" s="34" t="s">
        <v>15</v>
      </c>
      <c r="N140" s="34" t="s">
        <v>16</v>
      </c>
      <c r="O140" s="34" t="s">
        <v>17</v>
      </c>
    </row>
    <row r="141" spans="1:15" ht="25.5" customHeight="1" thickBot="1">
      <c r="A141" s="145" t="s">
        <v>176</v>
      </c>
      <c r="B141" s="212" t="s">
        <v>130</v>
      </c>
      <c r="C141" s="15" t="s">
        <v>20</v>
      </c>
      <c r="D141" s="75">
        <v>0</v>
      </c>
      <c r="E141" s="16">
        <v>0</v>
      </c>
      <c r="F141" s="21">
        <f>SUM(D141:E141)</f>
        <v>0</v>
      </c>
      <c r="G141" s="76">
        <v>0</v>
      </c>
      <c r="H141" s="146">
        <v>0</v>
      </c>
      <c r="I141" s="77">
        <f>SUM(G141:H141)</f>
        <v>0</v>
      </c>
      <c r="J141" s="75">
        <v>4</v>
      </c>
      <c r="K141" s="16">
        <v>3</v>
      </c>
      <c r="L141" s="21">
        <f>SUM(J141:K141)</f>
        <v>7</v>
      </c>
      <c r="M141" s="69">
        <f>SUM(G141,J141)</f>
        <v>4</v>
      </c>
      <c r="N141" s="9">
        <f>SUM(H141,K141)</f>
        <v>3</v>
      </c>
      <c r="O141" s="8">
        <f>SUM(M141:N141)</f>
        <v>7</v>
      </c>
    </row>
    <row r="142" spans="1:15" ht="13.5" thickBot="1">
      <c r="A142" s="586" t="s">
        <v>38</v>
      </c>
      <c r="B142" s="586"/>
      <c r="C142" s="586"/>
      <c r="D142" s="203">
        <f>D141</f>
        <v>0</v>
      </c>
      <c r="E142" s="203">
        <f aca="true" t="shared" si="38" ref="E142:M142">E141</f>
        <v>0</v>
      </c>
      <c r="F142" s="203">
        <f t="shared" si="38"/>
        <v>0</v>
      </c>
      <c r="G142" s="203">
        <f t="shared" si="38"/>
        <v>0</v>
      </c>
      <c r="H142" s="203">
        <f t="shared" si="38"/>
        <v>0</v>
      </c>
      <c r="I142" s="203">
        <f t="shared" si="38"/>
        <v>0</v>
      </c>
      <c r="J142" s="203">
        <f t="shared" si="38"/>
        <v>4</v>
      </c>
      <c r="K142" s="203">
        <f t="shared" si="38"/>
        <v>3</v>
      </c>
      <c r="L142" s="203">
        <f t="shared" si="38"/>
        <v>7</v>
      </c>
      <c r="M142" s="203">
        <f t="shared" si="38"/>
        <v>4</v>
      </c>
      <c r="N142" s="203">
        <f>N141</f>
        <v>3</v>
      </c>
      <c r="O142" s="203">
        <f>O141</f>
        <v>7</v>
      </c>
    </row>
    <row r="143" spans="1:15" ht="12.75">
      <c r="A143" s="163"/>
      <c r="B143" s="163"/>
      <c r="C143" s="163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13.5" thickBot="1">
      <c r="A144" s="163"/>
      <c r="B144" s="163"/>
      <c r="C144" s="163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13.5" thickBot="1">
      <c r="A145" s="600" t="s">
        <v>112</v>
      </c>
      <c r="B145" s="600"/>
      <c r="C145" s="600"/>
      <c r="D145" s="600"/>
      <c r="E145" s="600"/>
      <c r="F145" s="600"/>
      <c r="G145" s="598" t="s">
        <v>6</v>
      </c>
      <c r="H145" s="598"/>
      <c r="I145" s="598"/>
      <c r="J145" s="598"/>
      <c r="K145" s="598"/>
      <c r="L145" s="598"/>
      <c r="M145" s="598"/>
      <c r="N145" s="598"/>
      <c r="O145" s="598"/>
    </row>
    <row r="146" spans="1:15" ht="13.5" thickBot="1">
      <c r="A146" s="35" t="s">
        <v>7</v>
      </c>
      <c r="B146" s="584" t="s">
        <v>40</v>
      </c>
      <c r="C146" s="35" t="s">
        <v>9</v>
      </c>
      <c r="D146" s="599" t="s">
        <v>10</v>
      </c>
      <c r="E146" s="599"/>
      <c r="F146" s="599"/>
      <c r="G146" s="599" t="s">
        <v>11</v>
      </c>
      <c r="H146" s="599"/>
      <c r="I146" s="599"/>
      <c r="J146" s="599" t="s">
        <v>12</v>
      </c>
      <c r="K146" s="599"/>
      <c r="L146" s="599"/>
      <c r="M146" s="599" t="s">
        <v>13</v>
      </c>
      <c r="N146" s="599"/>
      <c r="O146" s="599"/>
    </row>
    <row r="147" spans="1:15" ht="13.5" thickBot="1">
      <c r="A147" s="35" t="s">
        <v>32</v>
      </c>
      <c r="B147" s="585"/>
      <c r="C147" s="34" t="s">
        <v>9</v>
      </c>
      <c r="D147" s="34" t="s">
        <v>15</v>
      </c>
      <c r="E147" s="34" t="s">
        <v>16</v>
      </c>
      <c r="F147" s="34" t="s">
        <v>17</v>
      </c>
      <c r="G147" s="34" t="s">
        <v>15</v>
      </c>
      <c r="H147" s="34" t="s">
        <v>16</v>
      </c>
      <c r="I147" s="34" t="s">
        <v>17</v>
      </c>
      <c r="J147" s="34" t="s">
        <v>15</v>
      </c>
      <c r="K147" s="34" t="s">
        <v>16</v>
      </c>
      <c r="L147" s="34" t="s">
        <v>17</v>
      </c>
      <c r="M147" s="34" t="s">
        <v>15</v>
      </c>
      <c r="N147" s="34" t="s">
        <v>16</v>
      </c>
      <c r="O147" s="34" t="s">
        <v>17</v>
      </c>
    </row>
    <row r="148" spans="1:15" ht="13.5" thickBot="1">
      <c r="A148" s="156" t="s">
        <v>127</v>
      </c>
      <c r="B148" s="220" t="s">
        <v>120</v>
      </c>
      <c r="C148" s="157" t="s">
        <v>97</v>
      </c>
      <c r="D148" s="158">
        <v>0</v>
      </c>
      <c r="E148" s="159">
        <v>0</v>
      </c>
      <c r="F148" s="160">
        <f>SUM(D148:E148)</f>
        <v>0</v>
      </c>
      <c r="G148" s="158">
        <v>0</v>
      </c>
      <c r="H148" s="159">
        <v>0</v>
      </c>
      <c r="I148" s="21">
        <f>SUM(G148:H148)</f>
        <v>0</v>
      </c>
      <c r="J148" s="158">
        <v>0</v>
      </c>
      <c r="K148" s="159">
        <v>0</v>
      </c>
      <c r="L148" s="160">
        <f>SUM(J148,K148)</f>
        <v>0</v>
      </c>
      <c r="M148" s="141">
        <f>SUM(G148,J148)</f>
        <v>0</v>
      </c>
      <c r="N148" s="6">
        <f>SUM(H148,K148)</f>
        <v>0</v>
      </c>
      <c r="O148" s="21">
        <f>SUM(M148:N148)</f>
        <v>0</v>
      </c>
    </row>
    <row r="149" spans="1:15" ht="13.5" thickBot="1">
      <c r="A149" s="156" t="s">
        <v>228</v>
      </c>
      <c r="B149" s="220" t="s">
        <v>120</v>
      </c>
      <c r="C149" s="157" t="s">
        <v>97</v>
      </c>
      <c r="D149" s="158">
        <v>0</v>
      </c>
      <c r="E149" s="159">
        <v>0</v>
      </c>
      <c r="F149" s="160">
        <f>SUM(D149:E149)</f>
        <v>0</v>
      </c>
      <c r="G149" s="158">
        <v>0</v>
      </c>
      <c r="H149" s="159">
        <v>0</v>
      </c>
      <c r="I149" s="21">
        <f>SUM(G149:H149)</f>
        <v>0</v>
      </c>
      <c r="J149" s="158">
        <v>4</v>
      </c>
      <c r="K149" s="159">
        <v>9</v>
      </c>
      <c r="L149" s="160">
        <f>SUM(J149,K149)</f>
        <v>13</v>
      </c>
      <c r="M149" s="141">
        <f>SUM(G149,J149)</f>
        <v>4</v>
      </c>
      <c r="N149" s="6">
        <f>SUM(H149,K149)</f>
        <v>9</v>
      </c>
      <c r="O149" s="21">
        <f>SUM(M149:N149)</f>
        <v>13</v>
      </c>
    </row>
    <row r="150" spans="1:15" ht="13.5" thickBot="1">
      <c r="A150" s="610" t="s">
        <v>134</v>
      </c>
      <c r="B150" s="610"/>
      <c r="C150" s="610"/>
      <c r="D150" s="203">
        <f>SUM(D148:D149)</f>
        <v>0</v>
      </c>
      <c r="E150" s="203">
        <f aca="true" t="shared" si="39" ref="E150:N150">SUM(E148:E149)</f>
        <v>0</v>
      </c>
      <c r="F150" s="203">
        <f t="shared" si="39"/>
        <v>0</v>
      </c>
      <c r="G150" s="203">
        <f t="shared" si="39"/>
        <v>0</v>
      </c>
      <c r="H150" s="203">
        <f>SUM(H148:H149)</f>
        <v>0</v>
      </c>
      <c r="I150" s="203">
        <f t="shared" si="39"/>
        <v>0</v>
      </c>
      <c r="J150" s="203">
        <f t="shared" si="39"/>
        <v>4</v>
      </c>
      <c r="K150" s="203">
        <f t="shared" si="39"/>
        <v>9</v>
      </c>
      <c r="L150" s="203">
        <f t="shared" si="39"/>
        <v>13</v>
      </c>
      <c r="M150" s="203">
        <f t="shared" si="39"/>
        <v>4</v>
      </c>
      <c r="N150" s="203">
        <f t="shared" si="39"/>
        <v>9</v>
      </c>
      <c r="O150" s="203">
        <f>SUM(O148:O149)</f>
        <v>13</v>
      </c>
    </row>
    <row r="151" spans="1:3" s="85" customFormat="1" ht="13.5" thickBot="1">
      <c r="A151" s="51"/>
      <c r="B151" s="51"/>
      <c r="C151" s="51"/>
    </row>
    <row r="152" spans="1:15" ht="13.5" thickBot="1">
      <c r="A152" s="35" t="s">
        <v>37</v>
      </c>
      <c r="B152" s="62" t="s">
        <v>40</v>
      </c>
      <c r="C152" s="34" t="s">
        <v>9</v>
      </c>
      <c r="D152" s="34" t="s">
        <v>15</v>
      </c>
      <c r="E152" s="34" t="s">
        <v>16</v>
      </c>
      <c r="F152" s="34" t="s">
        <v>17</v>
      </c>
      <c r="G152" s="34" t="s">
        <v>15</v>
      </c>
      <c r="H152" s="34" t="s">
        <v>16</v>
      </c>
      <c r="I152" s="34" t="s">
        <v>17</v>
      </c>
      <c r="J152" s="34" t="s">
        <v>15</v>
      </c>
      <c r="K152" s="34" t="s">
        <v>16</v>
      </c>
      <c r="L152" s="34" t="s">
        <v>17</v>
      </c>
      <c r="M152" s="34" t="s">
        <v>15</v>
      </c>
      <c r="N152" s="34" t="s">
        <v>16</v>
      </c>
      <c r="O152" s="34" t="s">
        <v>17</v>
      </c>
    </row>
    <row r="153" spans="1:15" ht="13.5" thickBot="1">
      <c r="A153" s="149" t="s">
        <v>119</v>
      </c>
      <c r="B153" s="102" t="s">
        <v>120</v>
      </c>
      <c r="C153" s="110" t="s">
        <v>72</v>
      </c>
      <c r="D153" s="25">
        <v>0</v>
      </c>
      <c r="E153" s="11">
        <v>0</v>
      </c>
      <c r="F153" s="26">
        <f>SUM(D153:E153)</f>
        <v>0</v>
      </c>
      <c r="G153" s="152">
        <v>0</v>
      </c>
      <c r="H153" s="153">
        <v>0</v>
      </c>
      <c r="I153" s="123">
        <f>SUM(G153:H153)</f>
        <v>0</v>
      </c>
      <c r="J153" s="25">
        <v>0</v>
      </c>
      <c r="K153" s="11">
        <v>0</v>
      </c>
      <c r="L153" s="26">
        <f>SUM(J153,K153)</f>
        <v>0</v>
      </c>
      <c r="M153" s="97">
        <f>SUM(G153,J153)</f>
        <v>0</v>
      </c>
      <c r="N153" s="7">
        <f>SUM(H153,K153)</f>
        <v>0</v>
      </c>
      <c r="O153" s="8">
        <f>SUM(M153:N153)</f>
        <v>0</v>
      </c>
    </row>
    <row r="154" spans="1:15" ht="13.5" thickBot="1">
      <c r="A154" s="610" t="s">
        <v>31</v>
      </c>
      <c r="B154" s="610"/>
      <c r="C154" s="610"/>
      <c r="D154" s="203">
        <f>SUM(D153:D153)</f>
        <v>0</v>
      </c>
      <c r="E154" s="203">
        <f aca="true" t="shared" si="40" ref="E154:N154">SUM(E153:E153)</f>
        <v>0</v>
      </c>
      <c r="F154" s="203">
        <f t="shared" si="40"/>
        <v>0</v>
      </c>
      <c r="G154" s="203">
        <f t="shared" si="40"/>
        <v>0</v>
      </c>
      <c r="H154" s="203">
        <f t="shared" si="40"/>
        <v>0</v>
      </c>
      <c r="I154" s="203">
        <f t="shared" si="40"/>
        <v>0</v>
      </c>
      <c r="J154" s="203">
        <f t="shared" si="40"/>
        <v>0</v>
      </c>
      <c r="K154" s="203">
        <f t="shared" si="40"/>
        <v>0</v>
      </c>
      <c r="L154" s="203">
        <f t="shared" si="40"/>
        <v>0</v>
      </c>
      <c r="M154" s="203">
        <f t="shared" si="40"/>
        <v>0</v>
      </c>
      <c r="N154" s="203">
        <f t="shared" si="40"/>
        <v>0</v>
      </c>
      <c r="O154" s="203">
        <f>SUM(O153:O153)</f>
        <v>0</v>
      </c>
    </row>
    <row r="155" spans="1:15" ht="13.5" thickBot="1">
      <c r="A155" s="586" t="s">
        <v>38</v>
      </c>
      <c r="B155" s="586"/>
      <c r="C155" s="586"/>
      <c r="D155" s="203">
        <f>SUM(D150,D154)</f>
        <v>0</v>
      </c>
      <c r="E155" s="203">
        <f aca="true" t="shared" si="41" ref="E155:N155">SUM(E150,E154)</f>
        <v>0</v>
      </c>
      <c r="F155" s="203">
        <f t="shared" si="41"/>
        <v>0</v>
      </c>
      <c r="G155" s="203">
        <f t="shared" si="41"/>
        <v>0</v>
      </c>
      <c r="H155" s="203">
        <f t="shared" si="41"/>
        <v>0</v>
      </c>
      <c r="I155" s="203">
        <f t="shared" si="41"/>
        <v>0</v>
      </c>
      <c r="J155" s="203">
        <f t="shared" si="41"/>
        <v>4</v>
      </c>
      <c r="K155" s="203">
        <f t="shared" si="41"/>
        <v>9</v>
      </c>
      <c r="L155" s="203">
        <f t="shared" si="41"/>
        <v>13</v>
      </c>
      <c r="M155" s="203">
        <f t="shared" si="41"/>
        <v>4</v>
      </c>
      <c r="N155" s="203">
        <f t="shared" si="41"/>
        <v>9</v>
      </c>
      <c r="O155" s="203">
        <f>SUM(O150,O154)</f>
        <v>13</v>
      </c>
    </row>
    <row r="156" spans="1:15" ht="12.75">
      <c r="A156" s="28"/>
      <c r="B156" s="28"/>
      <c r="C156" s="28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ht="13.5" thickBot="1">
      <c r="A157" s="28"/>
      <c r="B157" s="28"/>
      <c r="C157" s="28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13.5" thickBot="1">
      <c r="A158" s="600" t="s">
        <v>112</v>
      </c>
      <c r="B158" s="600"/>
      <c r="C158" s="600"/>
      <c r="D158" s="600"/>
      <c r="E158" s="600"/>
      <c r="F158" s="600"/>
      <c r="G158" s="598" t="s">
        <v>6</v>
      </c>
      <c r="H158" s="598"/>
      <c r="I158" s="598"/>
      <c r="J158" s="598"/>
      <c r="K158" s="598"/>
      <c r="L158" s="598"/>
      <c r="M158" s="598"/>
      <c r="N158" s="598"/>
      <c r="O158" s="598"/>
    </row>
    <row r="159" spans="1:15" ht="13.5" thickBot="1">
      <c r="A159" s="35" t="s">
        <v>7</v>
      </c>
      <c r="B159" s="584" t="s">
        <v>40</v>
      </c>
      <c r="C159" s="164" t="s">
        <v>9</v>
      </c>
      <c r="D159" s="599" t="s">
        <v>10</v>
      </c>
      <c r="E159" s="599"/>
      <c r="F159" s="599"/>
      <c r="G159" s="599" t="s">
        <v>11</v>
      </c>
      <c r="H159" s="599"/>
      <c r="I159" s="599"/>
      <c r="J159" s="599" t="s">
        <v>12</v>
      </c>
      <c r="K159" s="599"/>
      <c r="L159" s="599"/>
      <c r="M159" s="599" t="s">
        <v>13</v>
      </c>
      <c r="N159" s="599"/>
      <c r="O159" s="599"/>
    </row>
    <row r="160" spans="1:15" ht="13.5" thickBot="1">
      <c r="A160" s="14" t="s">
        <v>32</v>
      </c>
      <c r="B160" s="585"/>
      <c r="C160" s="34" t="s">
        <v>9</v>
      </c>
      <c r="D160" s="234" t="s">
        <v>15</v>
      </c>
      <c r="E160" s="235" t="s">
        <v>16</v>
      </c>
      <c r="F160" s="236" t="s">
        <v>17</v>
      </c>
      <c r="G160" s="234" t="s">
        <v>15</v>
      </c>
      <c r="H160" s="236" t="s">
        <v>16</v>
      </c>
      <c r="I160" s="87" t="s">
        <v>17</v>
      </c>
      <c r="J160" s="234" t="s">
        <v>15</v>
      </c>
      <c r="K160" s="235" t="s">
        <v>16</v>
      </c>
      <c r="L160" s="236" t="s">
        <v>17</v>
      </c>
      <c r="M160" s="237" t="s">
        <v>15</v>
      </c>
      <c r="N160" s="235" t="s">
        <v>16</v>
      </c>
      <c r="O160" s="236" t="s">
        <v>17</v>
      </c>
    </row>
    <row r="161" spans="1:15" ht="13.5" thickBot="1">
      <c r="A161" s="145" t="s">
        <v>213</v>
      </c>
      <c r="B161" s="212" t="s">
        <v>159</v>
      </c>
      <c r="C161" s="238" t="s">
        <v>155</v>
      </c>
      <c r="D161" s="45">
        <v>0</v>
      </c>
      <c r="E161" s="6">
        <v>0</v>
      </c>
      <c r="F161" s="65">
        <f>SUM(D161:E161)</f>
        <v>0</v>
      </c>
      <c r="G161" s="71">
        <v>0</v>
      </c>
      <c r="H161" s="72">
        <v>0</v>
      </c>
      <c r="I161" s="177">
        <f>SUM(G161:H161)</f>
        <v>0</v>
      </c>
      <c r="J161" s="45">
        <v>0</v>
      </c>
      <c r="K161" s="6">
        <v>0</v>
      </c>
      <c r="L161" s="65">
        <f>SUM(J161:K161)</f>
        <v>0</v>
      </c>
      <c r="M161" s="45">
        <f>SUM(G161,J161)</f>
        <v>0</v>
      </c>
      <c r="N161" s="6">
        <f>SUM(H161,K161)</f>
        <v>0</v>
      </c>
      <c r="O161" s="65">
        <f>SUM(M161:N161)</f>
        <v>0</v>
      </c>
    </row>
    <row r="162" spans="1:15" ht="13.5" thickBot="1">
      <c r="A162" s="145" t="s">
        <v>58</v>
      </c>
      <c r="B162" s="212" t="s">
        <v>159</v>
      </c>
      <c r="C162" s="238" t="s">
        <v>155</v>
      </c>
      <c r="D162" s="56">
        <v>0</v>
      </c>
      <c r="E162" s="53">
        <v>0</v>
      </c>
      <c r="F162" s="79">
        <f>SUM(D162:E162)</f>
        <v>0</v>
      </c>
      <c r="G162" s="73">
        <v>0</v>
      </c>
      <c r="H162" s="74">
        <v>0</v>
      </c>
      <c r="I162" s="150">
        <f>SUM(G162:H162)</f>
        <v>0</v>
      </c>
      <c r="J162" s="56">
        <v>0</v>
      </c>
      <c r="K162" s="53">
        <v>0</v>
      </c>
      <c r="L162" s="79">
        <f>SUM(J162:K162)</f>
        <v>0</v>
      </c>
      <c r="M162" s="56">
        <f>SUM(G162,J162)</f>
        <v>0</v>
      </c>
      <c r="N162" s="53">
        <f>SUM(H162,K162)</f>
        <v>0</v>
      </c>
      <c r="O162" s="79">
        <f>SUM(M162:N162)</f>
        <v>0</v>
      </c>
    </row>
    <row r="163" spans="1:15" ht="13.5" thickBot="1">
      <c r="A163" s="610" t="s">
        <v>133</v>
      </c>
      <c r="B163" s="610"/>
      <c r="C163" s="610"/>
      <c r="D163" s="233">
        <f>SUM(D161:D162)</f>
        <v>0</v>
      </c>
      <c r="E163" s="233">
        <f aca="true" t="shared" si="42" ref="E163:L163">E162</f>
        <v>0</v>
      </c>
      <c r="F163" s="233">
        <f t="shared" si="42"/>
        <v>0</v>
      </c>
      <c r="G163" s="233">
        <f t="shared" si="42"/>
        <v>0</v>
      </c>
      <c r="H163" s="233">
        <f t="shared" si="42"/>
        <v>0</v>
      </c>
      <c r="I163" s="233">
        <f t="shared" si="42"/>
        <v>0</v>
      </c>
      <c r="J163" s="233">
        <f t="shared" si="42"/>
        <v>0</v>
      </c>
      <c r="K163" s="233">
        <f t="shared" si="42"/>
        <v>0</v>
      </c>
      <c r="L163" s="233">
        <f t="shared" si="42"/>
        <v>0</v>
      </c>
      <c r="M163" s="233">
        <f>SUM(M161:M162)</f>
        <v>0</v>
      </c>
      <c r="N163" s="233">
        <f>SUM(N161:N162)</f>
        <v>0</v>
      </c>
      <c r="O163" s="233">
        <f>SUM(O161:O162)</f>
        <v>0</v>
      </c>
    </row>
    <row r="164" ht="12.75" customHeight="1" thickBot="1">
      <c r="A164" s="169"/>
    </row>
    <row r="165" spans="1:15" ht="13.5" thickBot="1">
      <c r="A165" s="35" t="s">
        <v>37</v>
      </c>
      <c r="B165" s="62" t="s">
        <v>40</v>
      </c>
      <c r="C165" s="98" t="s">
        <v>9</v>
      </c>
      <c r="D165" s="34" t="s">
        <v>15</v>
      </c>
      <c r="E165" s="34" t="s">
        <v>16</v>
      </c>
      <c r="F165" s="34" t="s">
        <v>17</v>
      </c>
      <c r="G165" s="34" t="s">
        <v>15</v>
      </c>
      <c r="H165" s="34" t="s">
        <v>16</v>
      </c>
      <c r="I165" s="34" t="s">
        <v>17</v>
      </c>
      <c r="J165" s="34" t="s">
        <v>15</v>
      </c>
      <c r="K165" s="34" t="s">
        <v>16</v>
      </c>
      <c r="L165" s="34" t="s">
        <v>17</v>
      </c>
      <c r="M165" s="34" t="s">
        <v>15</v>
      </c>
      <c r="N165" s="34" t="s">
        <v>16</v>
      </c>
      <c r="O165" s="34" t="s">
        <v>17</v>
      </c>
    </row>
    <row r="166" spans="1:15" ht="12.75">
      <c r="A166" s="186" t="s">
        <v>213</v>
      </c>
      <c r="B166" s="187" t="s">
        <v>159</v>
      </c>
      <c r="C166" s="485" t="s">
        <v>155</v>
      </c>
      <c r="D166" s="43">
        <v>0</v>
      </c>
      <c r="E166" s="9">
        <v>0</v>
      </c>
      <c r="F166" s="24">
        <f>SUM(D166:E166)</f>
        <v>0</v>
      </c>
      <c r="G166" s="71">
        <v>0</v>
      </c>
      <c r="H166" s="72">
        <v>0</v>
      </c>
      <c r="I166" s="177">
        <f>SUM(G166:H166)</f>
        <v>0</v>
      </c>
      <c r="J166" s="45">
        <v>0</v>
      </c>
      <c r="K166" s="6">
        <v>0</v>
      </c>
      <c r="L166" s="65">
        <f>SUM(J166,K166)</f>
        <v>0</v>
      </c>
      <c r="M166" s="45">
        <f>SUM(G166,J166)</f>
        <v>0</v>
      </c>
      <c r="N166" s="6">
        <f>SUM(H166,K166)</f>
        <v>0</v>
      </c>
      <c r="O166" s="65">
        <f>SUM(M166:N166)</f>
        <v>0</v>
      </c>
    </row>
    <row r="167" spans="1:15" ht="13.5" thickBot="1">
      <c r="A167" s="149" t="s">
        <v>58</v>
      </c>
      <c r="B167" s="212" t="s">
        <v>159</v>
      </c>
      <c r="C167" s="99" t="s">
        <v>155</v>
      </c>
      <c r="D167" s="56">
        <v>0</v>
      </c>
      <c r="E167" s="53">
        <v>0</v>
      </c>
      <c r="F167" s="79">
        <f>SUM(D167:E167)</f>
        <v>0</v>
      </c>
      <c r="G167" s="73">
        <v>0</v>
      </c>
      <c r="H167" s="74">
        <v>0</v>
      </c>
      <c r="I167" s="150">
        <f>SUM(G167:H167)</f>
        <v>0</v>
      </c>
      <c r="J167" s="56">
        <v>9</v>
      </c>
      <c r="K167" s="53">
        <v>5</v>
      </c>
      <c r="L167" s="79">
        <f>SUM(J167,K167)</f>
        <v>14</v>
      </c>
      <c r="M167" s="56">
        <f>SUM(G167,J167)</f>
        <v>9</v>
      </c>
      <c r="N167" s="53">
        <f>SUM(H167,K167)</f>
        <v>5</v>
      </c>
      <c r="O167" s="79">
        <f>SUM(M167:N167)</f>
        <v>14</v>
      </c>
    </row>
    <row r="168" spans="1:15" ht="12" customHeight="1" thickBot="1">
      <c r="A168" s="610" t="s">
        <v>31</v>
      </c>
      <c r="B168" s="610"/>
      <c r="C168" s="610"/>
      <c r="D168" s="233">
        <f>D166+D167</f>
        <v>0</v>
      </c>
      <c r="E168" s="233">
        <f aca="true" t="shared" si="43" ref="E168:O168">E166+E167</f>
        <v>0</v>
      </c>
      <c r="F168" s="233">
        <f t="shared" si="43"/>
        <v>0</v>
      </c>
      <c r="G168" s="233">
        <f t="shared" si="43"/>
        <v>0</v>
      </c>
      <c r="H168" s="233">
        <f t="shared" si="43"/>
        <v>0</v>
      </c>
      <c r="I168" s="233">
        <f t="shared" si="43"/>
        <v>0</v>
      </c>
      <c r="J168" s="233">
        <f t="shared" si="43"/>
        <v>9</v>
      </c>
      <c r="K168" s="233">
        <f t="shared" si="43"/>
        <v>5</v>
      </c>
      <c r="L168" s="233">
        <f t="shared" si="43"/>
        <v>14</v>
      </c>
      <c r="M168" s="233">
        <f t="shared" si="43"/>
        <v>9</v>
      </c>
      <c r="N168" s="233">
        <f t="shared" si="43"/>
        <v>5</v>
      </c>
      <c r="O168" s="233">
        <f t="shared" si="43"/>
        <v>14</v>
      </c>
    </row>
    <row r="169" spans="1:15" ht="13.5" thickBot="1">
      <c r="A169" s="586" t="s">
        <v>38</v>
      </c>
      <c r="B169" s="586"/>
      <c r="C169" s="586"/>
      <c r="D169" s="203">
        <f>SUM(D163,D168)</f>
        <v>0</v>
      </c>
      <c r="E169" s="203">
        <f aca="true" t="shared" si="44" ref="E169:O169">SUM(E163,E168)</f>
        <v>0</v>
      </c>
      <c r="F169" s="203">
        <f t="shared" si="44"/>
        <v>0</v>
      </c>
      <c r="G169" s="203">
        <f t="shared" si="44"/>
        <v>0</v>
      </c>
      <c r="H169" s="203">
        <f t="shared" si="44"/>
        <v>0</v>
      </c>
      <c r="I169" s="203">
        <f t="shared" si="44"/>
        <v>0</v>
      </c>
      <c r="J169" s="203">
        <f t="shared" si="44"/>
        <v>9</v>
      </c>
      <c r="K169" s="203">
        <f t="shared" si="44"/>
        <v>5</v>
      </c>
      <c r="L169" s="203">
        <f t="shared" si="44"/>
        <v>14</v>
      </c>
      <c r="M169" s="203">
        <f t="shared" si="44"/>
        <v>9</v>
      </c>
      <c r="N169" s="203">
        <f t="shared" si="44"/>
        <v>5</v>
      </c>
      <c r="O169" s="203">
        <f t="shared" si="44"/>
        <v>14</v>
      </c>
    </row>
    <row r="170" spans="1:15" ht="12.75">
      <c r="A170" s="28"/>
      <c r="B170" s="28"/>
      <c r="C170" s="28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13.5" thickBot="1">
      <c r="A171" s="210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</row>
    <row r="172" spans="1:15" ht="13.5" thickBot="1">
      <c r="A172" s="587" t="s">
        <v>112</v>
      </c>
      <c r="B172" s="588"/>
      <c r="C172" s="588"/>
      <c r="D172" s="588"/>
      <c r="E172" s="588"/>
      <c r="F172" s="589"/>
      <c r="G172" s="590" t="s">
        <v>6</v>
      </c>
      <c r="H172" s="591"/>
      <c r="I172" s="591"/>
      <c r="J172" s="591"/>
      <c r="K172" s="591"/>
      <c r="L172" s="591"/>
      <c r="M172" s="591"/>
      <c r="N172" s="591"/>
      <c r="O172" s="592"/>
    </row>
    <row r="173" spans="1:52" s="208" customFormat="1" ht="13.5" customHeight="1" thickBot="1">
      <c r="A173" s="35" t="s">
        <v>7</v>
      </c>
      <c r="B173" s="584" t="s">
        <v>40</v>
      </c>
      <c r="C173" s="601" t="s">
        <v>9</v>
      </c>
      <c r="D173" s="593" t="s">
        <v>10</v>
      </c>
      <c r="E173" s="594"/>
      <c r="F173" s="595"/>
      <c r="G173" s="593" t="s">
        <v>11</v>
      </c>
      <c r="H173" s="594"/>
      <c r="I173" s="595"/>
      <c r="J173" s="593" t="s">
        <v>12</v>
      </c>
      <c r="K173" s="594"/>
      <c r="L173" s="595"/>
      <c r="M173" s="593" t="s">
        <v>13</v>
      </c>
      <c r="N173" s="594"/>
      <c r="O173" s="595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</row>
    <row r="174" spans="1:15" ht="13.5" thickBot="1">
      <c r="A174" s="35" t="s">
        <v>35</v>
      </c>
      <c r="B174" s="585"/>
      <c r="C174" s="629"/>
      <c r="D174" s="34" t="s">
        <v>15</v>
      </c>
      <c r="E174" s="34" t="s">
        <v>16</v>
      </c>
      <c r="F174" s="34" t="s">
        <v>17</v>
      </c>
      <c r="G174" s="34" t="s">
        <v>15</v>
      </c>
      <c r="H174" s="34" t="s">
        <v>16</v>
      </c>
      <c r="I174" s="34" t="s">
        <v>17</v>
      </c>
      <c r="J174" s="34" t="s">
        <v>15</v>
      </c>
      <c r="K174" s="34" t="s">
        <v>16</v>
      </c>
      <c r="L174" s="34" t="s">
        <v>17</v>
      </c>
      <c r="M174" s="89" t="s">
        <v>15</v>
      </c>
      <c r="N174" s="34" t="s">
        <v>16</v>
      </c>
      <c r="O174" s="34" t="s">
        <v>17</v>
      </c>
    </row>
    <row r="175" spans="1:15" ht="13.5" thickBot="1">
      <c r="A175" s="149" t="s">
        <v>230</v>
      </c>
      <c r="B175" s="204" t="s">
        <v>126</v>
      </c>
      <c r="C175" s="100" t="s">
        <v>97</v>
      </c>
      <c r="D175" s="25">
        <v>0</v>
      </c>
      <c r="E175" s="11">
        <v>0</v>
      </c>
      <c r="F175" s="26">
        <f>SUM(D175:E175)</f>
        <v>0</v>
      </c>
      <c r="G175" s="25">
        <v>0</v>
      </c>
      <c r="H175" s="11">
        <v>0</v>
      </c>
      <c r="I175" s="26">
        <f>SUM(G175,H175)</f>
        <v>0</v>
      </c>
      <c r="J175" s="25">
        <v>3</v>
      </c>
      <c r="K175" s="11">
        <v>5</v>
      </c>
      <c r="L175" s="26">
        <f>SUM(J175:K175)</f>
        <v>8</v>
      </c>
      <c r="M175" s="69">
        <f>G175+J175</f>
        <v>3</v>
      </c>
      <c r="N175" s="9">
        <f>H175+K175</f>
        <v>5</v>
      </c>
      <c r="O175" s="26">
        <f>SUM(M175:N175)</f>
        <v>8</v>
      </c>
    </row>
    <row r="176" spans="1:15" ht="13.5" thickBot="1">
      <c r="A176" s="586" t="s">
        <v>38</v>
      </c>
      <c r="B176" s="586"/>
      <c r="C176" s="586"/>
      <c r="D176" s="203">
        <f>D175</f>
        <v>0</v>
      </c>
      <c r="E176" s="203">
        <f aca="true" t="shared" si="45" ref="E176:N176">E175</f>
        <v>0</v>
      </c>
      <c r="F176" s="203">
        <f t="shared" si="45"/>
        <v>0</v>
      </c>
      <c r="G176" s="203">
        <f t="shared" si="45"/>
        <v>0</v>
      </c>
      <c r="H176" s="203">
        <f t="shared" si="45"/>
        <v>0</v>
      </c>
      <c r="I176" s="203">
        <f t="shared" si="45"/>
        <v>0</v>
      </c>
      <c r="J176" s="203">
        <f t="shared" si="45"/>
        <v>3</v>
      </c>
      <c r="K176" s="203">
        <f t="shared" si="45"/>
        <v>5</v>
      </c>
      <c r="L176" s="203">
        <f t="shared" si="45"/>
        <v>8</v>
      </c>
      <c r="M176" s="203">
        <f t="shared" si="45"/>
        <v>3</v>
      </c>
      <c r="N176" s="203">
        <f t="shared" si="45"/>
        <v>5</v>
      </c>
      <c r="O176" s="203">
        <f>O175</f>
        <v>8</v>
      </c>
    </row>
    <row r="177" spans="1:15" ht="12.75">
      <c r="A177" s="163"/>
      <c r="B177" s="163"/>
      <c r="C177" s="163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ht="13.5" thickBot="1">
      <c r="A178" s="13"/>
      <c r="B178" s="13"/>
      <c r="C178" s="13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ht="13.5" thickBot="1">
      <c r="A179" s="605" t="s">
        <v>131</v>
      </c>
      <c r="B179" s="605"/>
      <c r="C179" s="605"/>
      <c r="D179" s="209">
        <f aca="true" t="shared" si="46" ref="D179:O179">D35+D62+D79+D96+D107+D129+D135+D142+D155+D169+D176</f>
        <v>0</v>
      </c>
      <c r="E179" s="209">
        <f t="shared" si="46"/>
        <v>0</v>
      </c>
      <c r="F179" s="209">
        <f t="shared" si="46"/>
        <v>0</v>
      </c>
      <c r="G179" s="209">
        <f t="shared" si="46"/>
        <v>85</v>
      </c>
      <c r="H179" s="209">
        <f t="shared" si="46"/>
        <v>72</v>
      </c>
      <c r="I179" s="209">
        <f t="shared" si="46"/>
        <v>157</v>
      </c>
      <c r="J179" s="209">
        <f t="shared" si="46"/>
        <v>168</v>
      </c>
      <c r="K179" s="209">
        <f t="shared" si="46"/>
        <v>183</v>
      </c>
      <c r="L179" s="209">
        <f t="shared" si="46"/>
        <v>351</v>
      </c>
      <c r="M179" s="209">
        <f t="shared" si="46"/>
        <v>253</v>
      </c>
      <c r="N179" s="209">
        <f t="shared" si="46"/>
        <v>255</v>
      </c>
      <c r="O179" s="209">
        <f t="shared" si="46"/>
        <v>508</v>
      </c>
    </row>
    <row r="180" spans="1:15" ht="12.75">
      <c r="A180" s="51"/>
      <c r="B180" s="51"/>
      <c r="C180" s="51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</row>
    <row r="181" spans="1:15" ht="12.75">
      <c r="A181" s="163"/>
      <c r="B181" s="163"/>
      <c r="C181" s="163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1:15" ht="13.5" thickBot="1">
      <c r="A182" s="13"/>
      <c r="B182" s="13"/>
      <c r="C182" s="13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ht="13.5" thickBot="1">
      <c r="A183" s="622" t="s">
        <v>250</v>
      </c>
      <c r="B183" s="623"/>
      <c r="C183" s="623"/>
      <c r="D183" s="209">
        <f aca="true" t="shared" si="47" ref="D183:O183">SUM(D179)</f>
        <v>0</v>
      </c>
      <c r="E183" s="209">
        <f t="shared" si="47"/>
        <v>0</v>
      </c>
      <c r="F183" s="209">
        <f t="shared" si="47"/>
        <v>0</v>
      </c>
      <c r="G183" s="209">
        <f t="shared" si="47"/>
        <v>85</v>
      </c>
      <c r="H183" s="209">
        <f t="shared" si="47"/>
        <v>72</v>
      </c>
      <c r="I183" s="209">
        <f t="shared" si="47"/>
        <v>157</v>
      </c>
      <c r="J183" s="209">
        <f t="shared" si="47"/>
        <v>168</v>
      </c>
      <c r="K183" s="209">
        <f t="shared" si="47"/>
        <v>183</v>
      </c>
      <c r="L183" s="209">
        <f t="shared" si="47"/>
        <v>351</v>
      </c>
      <c r="M183" s="209">
        <f t="shared" si="47"/>
        <v>253</v>
      </c>
      <c r="N183" s="209">
        <f t="shared" si="47"/>
        <v>255</v>
      </c>
      <c r="O183" s="209">
        <f t="shared" si="47"/>
        <v>508</v>
      </c>
    </row>
    <row r="184" spans="1:15" ht="12.75">
      <c r="A184" s="13"/>
      <c r="B184" s="13"/>
      <c r="C184" s="13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</row>
    <row r="185" spans="1:15" ht="15">
      <c r="A185" s="221"/>
      <c r="B185" s="221"/>
      <c r="C185" s="221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</row>
    <row r="186" spans="1:15" ht="15">
      <c r="A186" s="221"/>
      <c r="B186" s="221"/>
      <c r="C186" s="221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</row>
    <row r="187" spans="1:52" ht="15">
      <c r="A187" s="221"/>
      <c r="B187" s="221"/>
      <c r="C187" s="221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</row>
    <row r="188" spans="1:52" ht="15">
      <c r="A188" s="221"/>
      <c r="B188" s="221"/>
      <c r="C188" s="221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</row>
    <row r="189" spans="1:52" ht="15">
      <c r="A189" s="221"/>
      <c r="B189" s="221"/>
      <c r="C189" s="221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</row>
    <row r="190" spans="1:15" ht="15">
      <c r="A190" s="221"/>
      <c r="B190" s="221"/>
      <c r="C190" s="221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</row>
    <row r="191" spans="1:15" ht="15">
      <c r="A191" s="221"/>
      <c r="B191" s="221"/>
      <c r="C191" s="221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</row>
    <row r="192" spans="1:15" ht="15">
      <c r="A192" s="221"/>
      <c r="B192" s="221"/>
      <c r="C192" s="221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</row>
    <row r="193" spans="1:15" ht="15">
      <c r="A193" s="221"/>
      <c r="B193" s="221"/>
      <c r="C193" s="221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</row>
    <row r="194" spans="1:15" ht="15">
      <c r="A194" s="221"/>
      <c r="B194" s="221"/>
      <c r="C194" s="221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</row>
    <row r="195" spans="1:15" ht="15">
      <c r="A195" s="221"/>
      <c r="B195" s="221"/>
      <c r="C195" s="221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</row>
    <row r="196" spans="1:15" ht="15">
      <c r="A196" s="221"/>
      <c r="B196" s="221"/>
      <c r="C196" s="221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</row>
    <row r="197" spans="1:15" ht="15">
      <c r="A197" s="221"/>
      <c r="B197" s="221"/>
      <c r="C197" s="221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</row>
    <row r="198" spans="1:15" ht="15">
      <c r="A198" s="221"/>
      <c r="B198" s="221"/>
      <c r="C198" s="221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</row>
    <row r="199" spans="1:15" ht="15">
      <c r="A199" s="221"/>
      <c r="B199" s="221"/>
      <c r="C199" s="221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</row>
    <row r="200" spans="1:15" ht="15">
      <c r="A200" s="221"/>
      <c r="B200" s="221"/>
      <c r="C200" s="221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</row>
    <row r="201" spans="1:15" ht="15">
      <c r="A201" s="221"/>
      <c r="B201" s="221"/>
      <c r="C201" s="221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</row>
    <row r="202" spans="1:15" ht="15">
      <c r="A202" s="221"/>
      <c r="B202" s="221"/>
      <c r="C202" s="221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</row>
    <row r="203" spans="1:15" ht="15">
      <c r="A203" s="221"/>
      <c r="B203" s="221"/>
      <c r="C203" s="221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</row>
    <row r="204" spans="1:15" ht="15">
      <c r="A204" s="221"/>
      <c r="B204" s="221"/>
      <c r="C204" s="221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</row>
    <row r="205" spans="1:15" ht="15">
      <c r="A205" s="221"/>
      <c r="B205" s="221"/>
      <c r="C205" s="221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</row>
    <row r="206" spans="1:15" ht="15">
      <c r="A206" s="221"/>
      <c r="B206" s="221"/>
      <c r="C206" s="221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</row>
    <row r="207" spans="1:15" ht="15">
      <c r="A207" s="221"/>
      <c r="B207" s="221"/>
      <c r="C207" s="221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  <row r="208" spans="1:15" ht="15">
      <c r="A208" s="221"/>
      <c r="B208" s="221"/>
      <c r="C208" s="221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</row>
    <row r="209" spans="1:15" ht="15">
      <c r="A209" s="221"/>
      <c r="B209" s="221"/>
      <c r="C209" s="221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</row>
    <row r="210" spans="1:15" ht="15">
      <c r="A210" s="221"/>
      <c r="B210" s="221"/>
      <c r="C210" s="221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</row>
    <row r="211" spans="1:15" ht="15">
      <c r="A211" s="221"/>
      <c r="B211" s="221"/>
      <c r="C211" s="221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</row>
    <row r="212" spans="1:15" ht="15">
      <c r="A212" s="221"/>
      <c r="B212" s="221"/>
      <c r="C212" s="221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</row>
    <row r="213" spans="1:15" ht="15">
      <c r="A213" s="221"/>
      <c r="B213" s="221"/>
      <c r="C213" s="221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</row>
    <row r="214" spans="1:15" ht="15">
      <c r="A214" s="221"/>
      <c r="B214" s="221"/>
      <c r="C214" s="221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</row>
    <row r="215" spans="1:15" ht="15">
      <c r="A215" s="221"/>
      <c r="B215" s="221"/>
      <c r="C215" s="221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</row>
    <row r="216" spans="1:15" ht="15">
      <c r="A216" s="221"/>
      <c r="B216" s="221"/>
      <c r="C216" s="221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</row>
    <row r="217" spans="1:15" ht="15">
      <c r="A217" s="221"/>
      <c r="B217" s="221"/>
      <c r="C217" s="221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</row>
    <row r="218" spans="1:15" ht="15">
      <c r="A218" s="221"/>
      <c r="B218" s="221"/>
      <c r="C218" s="221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</row>
    <row r="219" spans="1:15" ht="15">
      <c r="A219" s="221"/>
      <c r="B219" s="221"/>
      <c r="C219" s="221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</row>
    <row r="220" spans="1:15" ht="15">
      <c r="A220" s="221"/>
      <c r="B220" s="221"/>
      <c r="C220" s="221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</row>
    <row r="221" spans="1:15" ht="15">
      <c r="A221" s="221"/>
      <c r="B221" s="221"/>
      <c r="C221" s="221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</row>
    <row r="222" spans="1:15" ht="15">
      <c r="A222" s="221"/>
      <c r="B222" s="221"/>
      <c r="C222" s="221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</row>
    <row r="223" spans="1:15" ht="15">
      <c r="A223" s="221"/>
      <c r="B223" s="221"/>
      <c r="C223" s="221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</row>
    <row r="224" spans="1:15" ht="15">
      <c r="A224" s="221"/>
      <c r="B224" s="221"/>
      <c r="C224" s="221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</row>
    <row r="225" spans="1:15" ht="15">
      <c r="A225" s="221"/>
      <c r="B225" s="221"/>
      <c r="C225" s="221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</row>
    <row r="226" spans="1:15" ht="15">
      <c r="A226" s="221"/>
      <c r="B226" s="221"/>
      <c r="C226" s="221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</row>
    <row r="227" spans="1:15" ht="15">
      <c r="A227" s="221"/>
      <c r="B227" s="221"/>
      <c r="C227" s="221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</row>
    <row r="228" spans="1:15" ht="15">
      <c r="A228" s="221"/>
      <c r="B228" s="221"/>
      <c r="C228" s="221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</row>
    <row r="229" spans="1:15" ht="15">
      <c r="A229" s="221"/>
      <c r="B229" s="221"/>
      <c r="C229" s="221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</row>
    <row r="230" spans="1:15" ht="15">
      <c r="A230" s="221"/>
      <c r="B230" s="221"/>
      <c r="C230" s="221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</row>
  </sheetData>
  <sheetProtection/>
  <mergeCells count="99">
    <mergeCell ref="M173:O173"/>
    <mergeCell ref="A176:C176"/>
    <mergeCell ref="A179:C179"/>
    <mergeCell ref="A183:C183"/>
    <mergeCell ref="A6:O6"/>
    <mergeCell ref="A163:C163"/>
    <mergeCell ref="A168:C168"/>
    <mergeCell ref="A169:C169"/>
    <mergeCell ref="A172:F172"/>
    <mergeCell ref="G172:O172"/>
    <mergeCell ref="B173:B174"/>
    <mergeCell ref="C173:C174"/>
    <mergeCell ref="D173:F173"/>
    <mergeCell ref="G173:I173"/>
    <mergeCell ref="J173:L173"/>
    <mergeCell ref="A150:C150"/>
    <mergeCell ref="A154:C154"/>
    <mergeCell ref="A155:C155"/>
    <mergeCell ref="A158:F158"/>
    <mergeCell ref="G158:O158"/>
    <mergeCell ref="B159:B160"/>
    <mergeCell ref="D159:F159"/>
    <mergeCell ref="G159:I159"/>
    <mergeCell ref="J159:L159"/>
    <mergeCell ref="M159:O159"/>
    <mergeCell ref="A142:C142"/>
    <mergeCell ref="A145:F145"/>
    <mergeCell ref="G145:O145"/>
    <mergeCell ref="B146:B147"/>
    <mergeCell ref="D146:F146"/>
    <mergeCell ref="G146:I146"/>
    <mergeCell ref="J146:L146"/>
    <mergeCell ref="M146:O146"/>
    <mergeCell ref="A138:F138"/>
    <mergeCell ref="G138:O138"/>
    <mergeCell ref="B139:B140"/>
    <mergeCell ref="D139:F139"/>
    <mergeCell ref="G139:I139"/>
    <mergeCell ref="J139:L139"/>
    <mergeCell ref="M139:O139"/>
    <mergeCell ref="A116:C116"/>
    <mergeCell ref="A123:C123"/>
    <mergeCell ref="A128:C128"/>
    <mergeCell ref="A129:C129"/>
    <mergeCell ref="A134:C134"/>
    <mergeCell ref="A135:C135"/>
    <mergeCell ref="A102:C102"/>
    <mergeCell ref="A106:C106"/>
    <mergeCell ref="A107:C107"/>
    <mergeCell ref="A112:F112"/>
    <mergeCell ref="G112:O112"/>
    <mergeCell ref="D113:F113"/>
    <mergeCell ref="G113:I113"/>
    <mergeCell ref="J113:L113"/>
    <mergeCell ref="M113:O113"/>
    <mergeCell ref="A95:C95"/>
    <mergeCell ref="A96:C96"/>
    <mergeCell ref="A98:F98"/>
    <mergeCell ref="G98:O98"/>
    <mergeCell ref="D99:F99"/>
    <mergeCell ref="G99:I99"/>
    <mergeCell ref="J99:L99"/>
    <mergeCell ref="M99:O99"/>
    <mergeCell ref="A73:C73"/>
    <mergeCell ref="A78:C78"/>
    <mergeCell ref="A79:C79"/>
    <mergeCell ref="A81:F81"/>
    <mergeCell ref="G81:O81"/>
    <mergeCell ref="D82:F82"/>
    <mergeCell ref="G82:I82"/>
    <mergeCell ref="J82:L82"/>
    <mergeCell ref="M82:O82"/>
    <mergeCell ref="A52:C52"/>
    <mergeCell ref="A61:C61"/>
    <mergeCell ref="A62:C62"/>
    <mergeCell ref="A65:F65"/>
    <mergeCell ref="G65:O65"/>
    <mergeCell ref="D66:F66"/>
    <mergeCell ref="G66:I66"/>
    <mergeCell ref="J66:L66"/>
    <mergeCell ref="M66:O66"/>
    <mergeCell ref="A30:C30"/>
    <mergeCell ref="A34:C34"/>
    <mergeCell ref="A35:C35"/>
    <mergeCell ref="A38:F38"/>
    <mergeCell ref="G38:O38"/>
    <mergeCell ref="D39:F39"/>
    <mergeCell ref="G39:I39"/>
    <mergeCell ref="J39:L39"/>
    <mergeCell ref="M39:O39"/>
    <mergeCell ref="A7:O7"/>
    <mergeCell ref="A1:O1"/>
    <mergeCell ref="A4:O4"/>
    <mergeCell ref="A8:F8"/>
    <mergeCell ref="G8:O8"/>
    <mergeCell ref="D9:F9"/>
    <mergeCell ref="G9:I9"/>
    <mergeCell ref="J9:L9"/>
    <mergeCell ref="M9:O9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04"/>
  <sheetViews>
    <sheetView zoomScalePageLayoutView="0" workbookViewId="0" topLeftCell="A10">
      <selection activeCell="A8" sqref="A8:F8"/>
    </sheetView>
  </sheetViews>
  <sheetFormatPr defaultColWidth="11.421875" defaultRowHeight="12.75"/>
  <cols>
    <col min="1" max="1" width="39.421875" style="206" customWidth="1"/>
    <col min="2" max="2" width="41.7109375" style="86" customWidth="1"/>
    <col min="3" max="3" width="12.00390625" style="86" customWidth="1"/>
    <col min="4" max="15" width="6.28125" style="86" customWidth="1"/>
    <col min="16" max="52" width="11.421875" style="85" customWidth="1"/>
    <col min="53" max="16384" width="11.421875" style="86" customWidth="1"/>
  </cols>
  <sheetData>
    <row r="1" spans="1:15" ht="18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ht="15">
      <c r="A2" s="169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0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654" t="s">
        <v>208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8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4.25" customHeight="1">
      <c r="A6" s="645" t="s">
        <v>252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</row>
    <row r="7" spans="1:15" ht="14.25" customHeight="1" thickBot="1">
      <c r="A7" s="645" t="s">
        <v>150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</row>
    <row r="8" spans="1:15" ht="13.5" thickBot="1">
      <c r="A8" s="600" t="s">
        <v>5</v>
      </c>
      <c r="B8" s="600"/>
      <c r="C8" s="600"/>
      <c r="D8" s="600"/>
      <c r="E8" s="600"/>
      <c r="F8" s="600"/>
      <c r="G8" s="598" t="s">
        <v>6</v>
      </c>
      <c r="H8" s="598"/>
      <c r="I8" s="598"/>
      <c r="J8" s="598"/>
      <c r="K8" s="598"/>
      <c r="L8" s="598"/>
      <c r="M8" s="598"/>
      <c r="N8" s="598"/>
      <c r="O8" s="598"/>
    </row>
    <row r="9" spans="1:15" ht="13.5" thickBot="1">
      <c r="A9" s="35" t="s">
        <v>7</v>
      </c>
      <c r="B9" s="62" t="s">
        <v>40</v>
      </c>
      <c r="C9" s="35" t="s">
        <v>9</v>
      </c>
      <c r="D9" s="599" t="s">
        <v>10</v>
      </c>
      <c r="E9" s="599"/>
      <c r="F9" s="599"/>
      <c r="G9" s="599" t="s">
        <v>11</v>
      </c>
      <c r="H9" s="599"/>
      <c r="I9" s="599"/>
      <c r="J9" s="599" t="s">
        <v>12</v>
      </c>
      <c r="K9" s="599"/>
      <c r="L9" s="599"/>
      <c r="M9" s="599" t="s">
        <v>13</v>
      </c>
      <c r="N9" s="599"/>
      <c r="O9" s="599"/>
    </row>
    <row r="10" spans="1:15" s="85" customFormat="1" ht="13.5" thickBot="1">
      <c r="A10" s="35" t="s">
        <v>35</v>
      </c>
      <c r="B10" s="62" t="s">
        <v>40</v>
      </c>
      <c r="C10" s="35" t="s">
        <v>9</v>
      </c>
      <c r="D10" s="34" t="s">
        <v>15</v>
      </c>
      <c r="E10" s="34" t="s">
        <v>16</v>
      </c>
      <c r="F10" s="34" t="s">
        <v>17</v>
      </c>
      <c r="G10" s="34" t="s">
        <v>15</v>
      </c>
      <c r="H10" s="34" t="s">
        <v>16</v>
      </c>
      <c r="I10" s="34" t="s">
        <v>17</v>
      </c>
      <c r="J10" s="34" t="s">
        <v>15</v>
      </c>
      <c r="K10" s="34" t="s">
        <v>16</v>
      </c>
      <c r="L10" s="34" t="s">
        <v>17</v>
      </c>
      <c r="M10" s="34" t="s">
        <v>15</v>
      </c>
      <c r="N10" s="34" t="s">
        <v>16</v>
      </c>
      <c r="O10" s="34" t="s">
        <v>17</v>
      </c>
    </row>
    <row r="11" spans="1:15" ht="13.5" thickBot="1">
      <c r="A11" s="244" t="s">
        <v>36</v>
      </c>
      <c r="B11" s="245" t="s">
        <v>25</v>
      </c>
      <c r="C11" s="246" t="s">
        <v>20</v>
      </c>
      <c r="D11" s="247">
        <v>0</v>
      </c>
      <c r="E11" s="191">
        <v>0</v>
      </c>
      <c r="F11" s="108">
        <f>SUM(D11:E11)</f>
        <v>0</v>
      </c>
      <c r="G11" s="192">
        <v>0</v>
      </c>
      <c r="H11" s="191">
        <v>0</v>
      </c>
      <c r="I11" s="108">
        <f>SUM(G11:H11)</f>
        <v>0</v>
      </c>
      <c r="J11" s="192">
        <v>1</v>
      </c>
      <c r="K11" s="191">
        <v>0</v>
      </c>
      <c r="L11" s="108">
        <f>SUM(J11:K11)</f>
        <v>1</v>
      </c>
      <c r="M11" s="70">
        <f>SUM(G11,J11)</f>
        <v>1</v>
      </c>
      <c r="N11" s="59">
        <f>SUM(H11,K11)</f>
        <v>0</v>
      </c>
      <c r="O11" s="248">
        <f>SUM(M11:N11)</f>
        <v>1</v>
      </c>
    </row>
    <row r="12" spans="1:15" ht="13.5" thickBot="1">
      <c r="A12" s="610" t="s">
        <v>31</v>
      </c>
      <c r="B12" s="610"/>
      <c r="C12" s="610"/>
      <c r="D12" s="36">
        <f>SUM(D11:D11)</f>
        <v>0</v>
      </c>
      <c r="E12" s="36">
        <f aca="true" t="shared" si="0" ref="E12:N12">SUM(E11:E11)</f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1</v>
      </c>
      <c r="K12" s="36">
        <f t="shared" si="0"/>
        <v>0</v>
      </c>
      <c r="L12" s="36">
        <f t="shared" si="0"/>
        <v>1</v>
      </c>
      <c r="M12" s="95">
        <f t="shared" si="0"/>
        <v>1</v>
      </c>
      <c r="N12" s="36">
        <f t="shared" si="0"/>
        <v>0</v>
      </c>
      <c r="O12" s="36">
        <f>SUM(O11:O11)</f>
        <v>1</v>
      </c>
    </row>
    <row r="13" spans="1:15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3.5" thickBot="1">
      <c r="A14" s="194"/>
      <c r="B14" s="13"/>
      <c r="C14" s="13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3.5" thickBot="1">
      <c r="A15" s="642" t="s">
        <v>39</v>
      </c>
      <c r="B15" s="643"/>
      <c r="C15" s="643"/>
      <c r="D15" s="643"/>
      <c r="E15" s="643"/>
      <c r="F15" s="644"/>
      <c r="G15" s="641" t="s">
        <v>6</v>
      </c>
      <c r="H15" s="632"/>
      <c r="I15" s="632"/>
      <c r="J15" s="632"/>
      <c r="K15" s="632"/>
      <c r="L15" s="632"/>
      <c r="M15" s="632"/>
      <c r="N15" s="632"/>
      <c r="O15" s="633"/>
    </row>
    <row r="16" spans="1:15" ht="13.5" thickBot="1">
      <c r="A16" s="195" t="s">
        <v>7</v>
      </c>
      <c r="B16" s="62" t="s">
        <v>40</v>
      </c>
      <c r="C16" s="35" t="s">
        <v>9</v>
      </c>
      <c r="D16" s="638" t="s">
        <v>10</v>
      </c>
      <c r="E16" s="639"/>
      <c r="F16" s="640"/>
      <c r="G16" s="638" t="s">
        <v>11</v>
      </c>
      <c r="H16" s="639"/>
      <c r="I16" s="640"/>
      <c r="J16" s="638" t="s">
        <v>12</v>
      </c>
      <c r="K16" s="639"/>
      <c r="L16" s="640"/>
      <c r="M16" s="638" t="s">
        <v>13</v>
      </c>
      <c r="N16" s="639"/>
      <c r="O16" s="640"/>
    </row>
    <row r="17" spans="1:15" ht="13.5" thickBot="1">
      <c r="A17" s="61" t="s">
        <v>35</v>
      </c>
      <c r="B17" s="62" t="s">
        <v>40</v>
      </c>
      <c r="C17" s="35" t="s">
        <v>9</v>
      </c>
      <c r="D17" s="34" t="s">
        <v>15</v>
      </c>
      <c r="E17" s="34" t="s">
        <v>16</v>
      </c>
      <c r="F17" s="34" t="s">
        <v>17</v>
      </c>
      <c r="G17" s="34" t="s">
        <v>15</v>
      </c>
      <c r="H17" s="34" t="s">
        <v>16</v>
      </c>
      <c r="I17" s="34" t="s">
        <v>17</v>
      </c>
      <c r="J17" s="34" t="s">
        <v>15</v>
      </c>
      <c r="K17" s="34" t="s">
        <v>16</v>
      </c>
      <c r="L17" s="34" t="s">
        <v>17</v>
      </c>
      <c r="M17" s="89" t="s">
        <v>15</v>
      </c>
      <c r="N17" s="34" t="s">
        <v>16</v>
      </c>
      <c r="O17" s="34" t="s">
        <v>17</v>
      </c>
    </row>
    <row r="18" spans="1:15" ht="12.75">
      <c r="A18" s="198" t="s">
        <v>45</v>
      </c>
      <c r="B18" s="94" t="s">
        <v>42</v>
      </c>
      <c r="C18" s="144" t="s">
        <v>20</v>
      </c>
      <c r="D18" s="40">
        <v>0</v>
      </c>
      <c r="E18" s="10">
        <v>0</v>
      </c>
      <c r="F18" s="66">
        <f>SUM(D18:E18)</f>
        <v>0</v>
      </c>
      <c r="G18" s="40">
        <v>0</v>
      </c>
      <c r="H18" s="10">
        <v>0</v>
      </c>
      <c r="I18" s="66">
        <f aca="true" t="shared" si="1" ref="I18:I28">SUM(G18:H18)</f>
        <v>0</v>
      </c>
      <c r="J18" s="40">
        <v>0</v>
      </c>
      <c r="K18" s="10">
        <v>0</v>
      </c>
      <c r="L18" s="66">
        <f aca="true" t="shared" si="2" ref="L18:L28">SUM(J18:K18)</f>
        <v>0</v>
      </c>
      <c r="M18" s="70">
        <f aca="true" t="shared" si="3" ref="M18:N28">SUM(G18,J18)</f>
        <v>0</v>
      </c>
      <c r="N18" s="59">
        <f t="shared" si="3"/>
        <v>0</v>
      </c>
      <c r="O18" s="66">
        <f aca="true" t="shared" si="4" ref="O18:O28">SUM(M18:N18)</f>
        <v>0</v>
      </c>
    </row>
    <row r="19" spans="1:15" ht="12.75">
      <c r="A19" s="92" t="s">
        <v>46</v>
      </c>
      <c r="B19" s="94" t="s">
        <v>42</v>
      </c>
      <c r="C19" s="144" t="s">
        <v>20</v>
      </c>
      <c r="D19" s="40">
        <v>0</v>
      </c>
      <c r="E19" s="10">
        <v>0</v>
      </c>
      <c r="F19" s="66">
        <f>SUM(D19:E19)</f>
        <v>0</v>
      </c>
      <c r="G19" s="40">
        <v>3</v>
      </c>
      <c r="H19" s="10">
        <v>1</v>
      </c>
      <c r="I19" s="66">
        <f>SUM(G19:H19)</f>
        <v>4</v>
      </c>
      <c r="J19" s="40">
        <v>0</v>
      </c>
      <c r="K19" s="10">
        <v>0</v>
      </c>
      <c r="L19" s="66">
        <f t="shared" si="2"/>
        <v>0</v>
      </c>
      <c r="M19" s="70">
        <f t="shared" si="3"/>
        <v>3</v>
      </c>
      <c r="N19" s="59">
        <f t="shared" si="3"/>
        <v>1</v>
      </c>
      <c r="O19" s="66">
        <f t="shared" si="4"/>
        <v>4</v>
      </c>
    </row>
    <row r="20" spans="1:15" ht="12.75">
      <c r="A20" s="92" t="s">
        <v>47</v>
      </c>
      <c r="B20" s="94" t="s">
        <v>42</v>
      </c>
      <c r="C20" s="144" t="s">
        <v>20</v>
      </c>
      <c r="D20" s="40">
        <v>0</v>
      </c>
      <c r="E20" s="10">
        <v>0</v>
      </c>
      <c r="F20" s="66">
        <f aca="true" t="shared" si="5" ref="F20:F26">SUM(D20:E20)</f>
        <v>0</v>
      </c>
      <c r="G20" s="40">
        <v>2</v>
      </c>
      <c r="H20" s="10">
        <v>2</v>
      </c>
      <c r="I20" s="66">
        <f t="shared" si="1"/>
        <v>4</v>
      </c>
      <c r="J20" s="40">
        <v>0</v>
      </c>
      <c r="K20" s="10">
        <v>0</v>
      </c>
      <c r="L20" s="66">
        <f t="shared" si="2"/>
        <v>0</v>
      </c>
      <c r="M20" s="70">
        <f t="shared" si="3"/>
        <v>2</v>
      </c>
      <c r="N20" s="59">
        <f t="shared" si="3"/>
        <v>2</v>
      </c>
      <c r="O20" s="66">
        <f t="shared" si="4"/>
        <v>4</v>
      </c>
    </row>
    <row r="21" spans="1:15" ht="12.75">
      <c r="A21" s="92" t="s">
        <v>48</v>
      </c>
      <c r="B21" s="94" t="s">
        <v>42</v>
      </c>
      <c r="C21" s="144" t="s">
        <v>20</v>
      </c>
      <c r="D21" s="40">
        <v>0</v>
      </c>
      <c r="E21" s="10">
        <v>0</v>
      </c>
      <c r="F21" s="66">
        <f t="shared" si="5"/>
        <v>0</v>
      </c>
      <c r="G21" s="40">
        <v>1</v>
      </c>
      <c r="H21" s="10">
        <v>2</v>
      </c>
      <c r="I21" s="66">
        <f t="shared" si="1"/>
        <v>3</v>
      </c>
      <c r="J21" s="40">
        <v>0</v>
      </c>
      <c r="K21" s="10">
        <v>0</v>
      </c>
      <c r="L21" s="66">
        <f t="shared" si="2"/>
        <v>0</v>
      </c>
      <c r="M21" s="70">
        <f t="shared" si="3"/>
        <v>1</v>
      </c>
      <c r="N21" s="59">
        <f t="shared" si="3"/>
        <v>2</v>
      </c>
      <c r="O21" s="66">
        <f t="shared" si="4"/>
        <v>3</v>
      </c>
    </row>
    <row r="22" spans="1:15" ht="12.75">
      <c r="A22" s="92" t="s">
        <v>49</v>
      </c>
      <c r="B22" s="94" t="s">
        <v>42</v>
      </c>
      <c r="C22" s="144" t="s">
        <v>20</v>
      </c>
      <c r="D22" s="40">
        <v>0</v>
      </c>
      <c r="E22" s="10">
        <v>0</v>
      </c>
      <c r="F22" s="66">
        <f t="shared" si="5"/>
        <v>0</v>
      </c>
      <c r="G22" s="40">
        <v>2</v>
      </c>
      <c r="H22" s="10">
        <v>0</v>
      </c>
      <c r="I22" s="66">
        <f t="shared" si="1"/>
        <v>2</v>
      </c>
      <c r="J22" s="40">
        <v>0</v>
      </c>
      <c r="K22" s="10">
        <v>0</v>
      </c>
      <c r="L22" s="66">
        <f t="shared" si="2"/>
        <v>0</v>
      </c>
      <c r="M22" s="70">
        <f t="shared" si="3"/>
        <v>2</v>
      </c>
      <c r="N22" s="59">
        <f t="shared" si="3"/>
        <v>0</v>
      </c>
      <c r="O22" s="24">
        <f t="shared" si="4"/>
        <v>2</v>
      </c>
    </row>
    <row r="23" spans="1:15" ht="12.75">
      <c r="A23" s="92" t="s">
        <v>50</v>
      </c>
      <c r="B23" s="94" t="s">
        <v>42</v>
      </c>
      <c r="C23" s="144" t="s">
        <v>20</v>
      </c>
      <c r="D23" s="40">
        <v>0</v>
      </c>
      <c r="E23" s="10">
        <v>0</v>
      </c>
      <c r="F23" s="66">
        <f>SUM(D23:E23)</f>
        <v>0</v>
      </c>
      <c r="G23" s="40">
        <v>0</v>
      </c>
      <c r="H23" s="10">
        <v>0</v>
      </c>
      <c r="I23" s="66">
        <f t="shared" si="1"/>
        <v>0</v>
      </c>
      <c r="J23" s="40">
        <v>0</v>
      </c>
      <c r="K23" s="10">
        <v>0</v>
      </c>
      <c r="L23" s="66">
        <f t="shared" si="2"/>
        <v>0</v>
      </c>
      <c r="M23" s="70">
        <f t="shared" si="3"/>
        <v>0</v>
      </c>
      <c r="N23" s="59">
        <f t="shared" si="3"/>
        <v>0</v>
      </c>
      <c r="O23" s="66">
        <f t="shared" si="4"/>
        <v>0</v>
      </c>
    </row>
    <row r="24" spans="1:16" ht="12.75">
      <c r="A24" s="92" t="s">
        <v>181</v>
      </c>
      <c r="B24" s="94" t="s">
        <v>42</v>
      </c>
      <c r="C24" s="144" t="s">
        <v>20</v>
      </c>
      <c r="D24" s="40">
        <v>0</v>
      </c>
      <c r="E24" s="10">
        <v>0</v>
      </c>
      <c r="F24" s="66">
        <f>SUM(D24:E24)</f>
        <v>0</v>
      </c>
      <c r="G24" s="40">
        <v>3</v>
      </c>
      <c r="H24" s="10">
        <v>1</v>
      </c>
      <c r="I24" s="66">
        <f t="shared" si="1"/>
        <v>4</v>
      </c>
      <c r="J24" s="40">
        <v>0</v>
      </c>
      <c r="K24" s="10">
        <v>0</v>
      </c>
      <c r="L24" s="66">
        <f t="shared" si="2"/>
        <v>0</v>
      </c>
      <c r="M24" s="70">
        <f t="shared" si="3"/>
        <v>3</v>
      </c>
      <c r="N24" s="59">
        <f t="shared" si="3"/>
        <v>1</v>
      </c>
      <c r="O24" s="66">
        <f t="shared" si="4"/>
        <v>4</v>
      </c>
      <c r="P24" s="199"/>
    </row>
    <row r="25" spans="1:16" ht="12.75">
      <c r="A25" s="92" t="s">
        <v>51</v>
      </c>
      <c r="B25" s="94" t="s">
        <v>42</v>
      </c>
      <c r="C25" s="144" t="s">
        <v>20</v>
      </c>
      <c r="D25" s="40">
        <v>0</v>
      </c>
      <c r="E25" s="10">
        <v>0</v>
      </c>
      <c r="F25" s="66">
        <f>SUM(D25:E25)</f>
        <v>0</v>
      </c>
      <c r="G25" s="331">
        <v>5</v>
      </c>
      <c r="H25" s="332">
        <v>1</v>
      </c>
      <c r="I25" s="333">
        <f t="shared" si="1"/>
        <v>6</v>
      </c>
      <c r="J25" s="331">
        <v>0</v>
      </c>
      <c r="K25" s="332">
        <v>0</v>
      </c>
      <c r="L25" s="333">
        <f t="shared" si="2"/>
        <v>0</v>
      </c>
      <c r="M25" s="281">
        <f>SUM(G25,J25)</f>
        <v>5</v>
      </c>
      <c r="N25" s="282">
        <f>SUM(H25,K25)</f>
        <v>1</v>
      </c>
      <c r="O25" s="333">
        <f t="shared" si="4"/>
        <v>6</v>
      </c>
      <c r="P25" s="199"/>
    </row>
    <row r="26" spans="1:15" ht="12.75">
      <c r="A26" s="92" t="s">
        <v>52</v>
      </c>
      <c r="B26" s="94" t="s">
        <v>44</v>
      </c>
      <c r="C26" s="144" t="s">
        <v>20</v>
      </c>
      <c r="D26" s="40">
        <v>0</v>
      </c>
      <c r="E26" s="10">
        <v>0</v>
      </c>
      <c r="F26" s="66">
        <f t="shared" si="5"/>
        <v>0</v>
      </c>
      <c r="G26" s="40">
        <v>0</v>
      </c>
      <c r="H26" s="10">
        <v>0</v>
      </c>
      <c r="I26" s="66">
        <f t="shared" si="1"/>
        <v>0</v>
      </c>
      <c r="J26" s="40">
        <v>0</v>
      </c>
      <c r="K26" s="10">
        <v>0</v>
      </c>
      <c r="L26" s="66">
        <f t="shared" si="2"/>
        <v>0</v>
      </c>
      <c r="M26" s="70">
        <f t="shared" si="3"/>
        <v>0</v>
      </c>
      <c r="N26" s="59">
        <f t="shared" si="3"/>
        <v>0</v>
      </c>
      <c r="O26" s="66">
        <f t="shared" si="4"/>
        <v>0</v>
      </c>
    </row>
    <row r="27" spans="1:15" ht="12.75">
      <c r="A27" s="93" t="s">
        <v>244</v>
      </c>
      <c r="B27" s="94" t="s">
        <v>42</v>
      </c>
      <c r="C27" s="144" t="s">
        <v>20</v>
      </c>
      <c r="D27" s="40">
        <v>0</v>
      </c>
      <c r="E27" s="10">
        <v>0</v>
      </c>
      <c r="F27" s="66">
        <f>SUM(D27:E27)</f>
        <v>0</v>
      </c>
      <c r="G27" s="40">
        <v>0</v>
      </c>
      <c r="H27" s="10">
        <v>0</v>
      </c>
      <c r="I27" s="66">
        <f>SUM(G27:H27)</f>
        <v>0</v>
      </c>
      <c r="J27" s="40">
        <v>2</v>
      </c>
      <c r="K27" s="10">
        <v>1</v>
      </c>
      <c r="L27" s="66">
        <f>SUM(J27:K27)</f>
        <v>3</v>
      </c>
      <c r="M27" s="70">
        <f>SUM(G27,J27)</f>
        <v>2</v>
      </c>
      <c r="N27" s="59">
        <f>SUM(H27,K27)</f>
        <v>1</v>
      </c>
      <c r="O27" s="66">
        <f t="shared" si="4"/>
        <v>3</v>
      </c>
    </row>
    <row r="28" spans="1:16" ht="13.5" thickBot="1">
      <c r="A28" s="93" t="s">
        <v>53</v>
      </c>
      <c r="B28" s="107" t="s">
        <v>42</v>
      </c>
      <c r="C28" s="111" t="s">
        <v>20</v>
      </c>
      <c r="D28" s="56">
        <v>0</v>
      </c>
      <c r="E28" s="11">
        <v>0</v>
      </c>
      <c r="F28" s="26">
        <f>SUM(D28:E28)</f>
        <v>0</v>
      </c>
      <c r="G28" s="25">
        <v>2</v>
      </c>
      <c r="H28" s="11">
        <v>0</v>
      </c>
      <c r="I28" s="79">
        <f t="shared" si="1"/>
        <v>2</v>
      </c>
      <c r="J28" s="25">
        <v>0</v>
      </c>
      <c r="K28" s="11">
        <v>0</v>
      </c>
      <c r="L28" s="26">
        <f t="shared" si="2"/>
        <v>0</v>
      </c>
      <c r="M28" s="70">
        <f t="shared" si="3"/>
        <v>2</v>
      </c>
      <c r="N28" s="59">
        <f t="shared" si="3"/>
        <v>0</v>
      </c>
      <c r="O28" s="151">
        <f t="shared" si="4"/>
        <v>2</v>
      </c>
      <c r="P28" s="199"/>
    </row>
    <row r="29" spans="1:15" ht="13.5" thickBot="1">
      <c r="A29" s="610" t="s">
        <v>31</v>
      </c>
      <c r="B29" s="610"/>
      <c r="C29" s="610"/>
      <c r="D29" s="37">
        <f aca="true" t="shared" si="6" ref="D29:N29">SUM(D18:D28)</f>
        <v>0</v>
      </c>
      <c r="E29" s="37">
        <f t="shared" si="6"/>
        <v>0</v>
      </c>
      <c r="F29" s="37">
        <f t="shared" si="6"/>
        <v>0</v>
      </c>
      <c r="G29" s="55">
        <f t="shared" si="6"/>
        <v>18</v>
      </c>
      <c r="H29" s="55">
        <f t="shared" si="6"/>
        <v>7</v>
      </c>
      <c r="I29" s="55">
        <f t="shared" si="6"/>
        <v>25</v>
      </c>
      <c r="J29" s="37">
        <f t="shared" si="6"/>
        <v>2</v>
      </c>
      <c r="K29" s="37">
        <f t="shared" si="6"/>
        <v>1</v>
      </c>
      <c r="L29" s="37">
        <f t="shared" si="6"/>
        <v>3</v>
      </c>
      <c r="M29" s="37">
        <f t="shared" si="6"/>
        <v>20</v>
      </c>
      <c r="N29" s="37">
        <f t="shared" si="6"/>
        <v>8</v>
      </c>
      <c r="O29" s="37">
        <f>SUM(O18:O28)</f>
        <v>28</v>
      </c>
    </row>
    <row r="30" spans="1:15" ht="12.75">
      <c r="A30" s="13"/>
      <c r="B30" s="13"/>
      <c r="C30" s="1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 customHeight="1" thickBot="1">
      <c r="A31" s="13"/>
      <c r="B31" s="13"/>
      <c r="C31" s="1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 thickBot="1">
      <c r="A32" s="642" t="s">
        <v>93</v>
      </c>
      <c r="B32" s="643"/>
      <c r="C32" s="643"/>
      <c r="D32" s="643"/>
      <c r="E32" s="643"/>
      <c r="F32" s="643"/>
      <c r="G32" s="632" t="s">
        <v>6</v>
      </c>
      <c r="H32" s="632"/>
      <c r="I32" s="632"/>
      <c r="J32" s="632"/>
      <c r="K32" s="632"/>
      <c r="L32" s="632"/>
      <c r="M32" s="632"/>
      <c r="N32" s="632"/>
      <c r="O32" s="633"/>
    </row>
    <row r="33" spans="1:15" ht="13.5" thickBot="1">
      <c r="A33" s="165" t="s">
        <v>7</v>
      </c>
      <c r="B33" s="166" t="s">
        <v>40</v>
      </c>
      <c r="C33" s="164" t="s">
        <v>9</v>
      </c>
      <c r="D33" s="585" t="s">
        <v>10</v>
      </c>
      <c r="E33" s="585"/>
      <c r="F33" s="585"/>
      <c r="G33" s="585" t="s">
        <v>11</v>
      </c>
      <c r="H33" s="585"/>
      <c r="I33" s="585"/>
      <c r="J33" s="585" t="s">
        <v>12</v>
      </c>
      <c r="K33" s="585"/>
      <c r="L33" s="585"/>
      <c r="M33" s="585" t="s">
        <v>13</v>
      </c>
      <c r="N33" s="585"/>
      <c r="O33" s="585"/>
    </row>
    <row r="34" spans="1:15" s="85" customFormat="1" ht="15" customHeight="1" thickBot="1">
      <c r="A34" s="63" t="s">
        <v>35</v>
      </c>
      <c r="B34" s="62" t="s">
        <v>40</v>
      </c>
      <c r="C34" s="35" t="s">
        <v>9</v>
      </c>
      <c r="D34" s="44" t="s">
        <v>15</v>
      </c>
      <c r="E34" s="1" t="s">
        <v>16</v>
      </c>
      <c r="F34" s="2" t="s">
        <v>17</v>
      </c>
      <c r="G34" s="44" t="s">
        <v>15</v>
      </c>
      <c r="H34" s="1" t="s">
        <v>16</v>
      </c>
      <c r="I34" s="2" t="s">
        <v>17</v>
      </c>
      <c r="J34" s="44" t="s">
        <v>15</v>
      </c>
      <c r="K34" s="1" t="s">
        <v>16</v>
      </c>
      <c r="L34" s="2" t="s">
        <v>17</v>
      </c>
      <c r="M34" s="3" t="s">
        <v>15</v>
      </c>
      <c r="N34" s="1" t="s">
        <v>16</v>
      </c>
      <c r="O34" s="2" t="s">
        <v>17</v>
      </c>
    </row>
    <row r="35" spans="1:15" ht="24.75" customHeight="1" thickBot="1">
      <c r="A35" s="186" t="s">
        <v>96</v>
      </c>
      <c r="B35" s="187" t="s">
        <v>69</v>
      </c>
      <c r="C35" s="202" t="s">
        <v>97</v>
      </c>
      <c r="D35" s="75">
        <v>0</v>
      </c>
      <c r="E35" s="16">
        <v>0</v>
      </c>
      <c r="F35" s="21">
        <f>SUM(D35:E35)</f>
        <v>0</v>
      </c>
      <c r="G35" s="75">
        <v>3</v>
      </c>
      <c r="H35" s="16">
        <v>9</v>
      </c>
      <c r="I35" s="21">
        <f>SUM(G35:H35)</f>
        <v>12</v>
      </c>
      <c r="J35" s="75">
        <v>0</v>
      </c>
      <c r="K35" s="16">
        <v>0</v>
      </c>
      <c r="L35" s="21">
        <f>SUM(J35:K35)</f>
        <v>0</v>
      </c>
      <c r="M35" s="141">
        <f>SUM(G35,J35)</f>
        <v>3</v>
      </c>
      <c r="N35" s="6">
        <f>SUM(H35,K35)</f>
        <v>9</v>
      </c>
      <c r="O35" s="65">
        <f>SUM(M35:N35)</f>
        <v>12</v>
      </c>
    </row>
    <row r="36" spans="1:15" ht="15.75" customHeight="1" thickBot="1">
      <c r="A36" s="610" t="s">
        <v>31</v>
      </c>
      <c r="B36" s="610"/>
      <c r="C36" s="610"/>
      <c r="D36" s="37">
        <f>SUM(D35:D35)</f>
        <v>0</v>
      </c>
      <c r="E36" s="37">
        <f aca="true" t="shared" si="7" ref="E36:M36">SUM(E35:E35)</f>
        <v>0</v>
      </c>
      <c r="F36" s="37">
        <f t="shared" si="7"/>
        <v>0</v>
      </c>
      <c r="G36" s="37">
        <f t="shared" si="7"/>
        <v>3</v>
      </c>
      <c r="H36" s="37">
        <f t="shared" si="7"/>
        <v>9</v>
      </c>
      <c r="I36" s="37">
        <f t="shared" si="7"/>
        <v>12</v>
      </c>
      <c r="J36" s="37">
        <f>SUM(J35:J35)</f>
        <v>0</v>
      </c>
      <c r="K36" s="37">
        <f t="shared" si="7"/>
        <v>0</v>
      </c>
      <c r="L36" s="37">
        <f t="shared" si="7"/>
        <v>0</v>
      </c>
      <c r="M36" s="37">
        <f t="shared" si="7"/>
        <v>3</v>
      </c>
      <c r="N36" s="37">
        <f>SUM(N35:N35)</f>
        <v>9</v>
      </c>
      <c r="O36" s="37">
        <f>SUM(O35:O35)</f>
        <v>12</v>
      </c>
    </row>
    <row r="37" spans="1:15" s="85" customFormat="1" ht="15.75" customHeight="1">
      <c r="A37" s="163"/>
      <c r="B37" s="163"/>
      <c r="C37" s="16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 thickBot="1">
      <c r="A38" s="13"/>
      <c r="B38" s="13"/>
      <c r="C38" s="13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15" ht="13.5" thickBot="1">
      <c r="A39" s="165" t="s">
        <v>7</v>
      </c>
      <c r="B39" s="166" t="s">
        <v>40</v>
      </c>
      <c r="C39" s="164" t="s">
        <v>9</v>
      </c>
      <c r="D39" s="585" t="s">
        <v>10</v>
      </c>
      <c r="E39" s="585"/>
      <c r="F39" s="585"/>
      <c r="G39" s="585" t="s">
        <v>11</v>
      </c>
      <c r="H39" s="585"/>
      <c r="I39" s="585"/>
      <c r="J39" s="585" t="s">
        <v>12</v>
      </c>
      <c r="K39" s="585"/>
      <c r="L39" s="585"/>
      <c r="M39" s="585" t="s">
        <v>13</v>
      </c>
      <c r="N39" s="585"/>
      <c r="O39" s="585"/>
    </row>
    <row r="40" spans="1:15" ht="13.5" customHeight="1" thickBot="1">
      <c r="A40" s="35" t="s">
        <v>35</v>
      </c>
      <c r="B40" s="33"/>
      <c r="C40" s="34" t="s">
        <v>9</v>
      </c>
      <c r="D40" s="34" t="s">
        <v>15</v>
      </c>
      <c r="E40" s="34" t="s">
        <v>16</v>
      </c>
      <c r="F40" s="34" t="s">
        <v>17</v>
      </c>
      <c r="G40" s="34" t="s">
        <v>15</v>
      </c>
      <c r="H40" s="34" t="s">
        <v>16</v>
      </c>
      <c r="I40" s="34" t="s">
        <v>17</v>
      </c>
      <c r="J40" s="34" t="s">
        <v>15</v>
      </c>
      <c r="K40" s="34" t="s">
        <v>16</v>
      </c>
      <c r="L40" s="34" t="s">
        <v>17</v>
      </c>
      <c r="M40" s="34" t="s">
        <v>15</v>
      </c>
      <c r="N40" s="34" t="s">
        <v>16</v>
      </c>
      <c r="O40" s="34" t="s">
        <v>17</v>
      </c>
    </row>
    <row r="41" spans="1:15" ht="21" customHeight="1" thickBot="1">
      <c r="A41" s="145" t="s">
        <v>227</v>
      </c>
      <c r="B41" s="96" t="s">
        <v>214</v>
      </c>
      <c r="C41" s="211" t="s">
        <v>115</v>
      </c>
      <c r="D41" s="75">
        <v>0</v>
      </c>
      <c r="E41" s="16">
        <v>0</v>
      </c>
      <c r="F41" s="21">
        <f>SUM(D41:E41)</f>
        <v>0</v>
      </c>
      <c r="G41" s="76">
        <v>0</v>
      </c>
      <c r="H41" s="146">
        <v>0</v>
      </c>
      <c r="I41" s="77">
        <f>SUM(G41:H41)</f>
        <v>0</v>
      </c>
      <c r="J41" s="75">
        <v>2</v>
      </c>
      <c r="K41" s="16">
        <v>1</v>
      </c>
      <c r="L41" s="21">
        <f>SUM(J41:K41)</f>
        <v>3</v>
      </c>
      <c r="M41" s="69">
        <f>SUM(G41,J41)</f>
        <v>2</v>
      </c>
      <c r="N41" s="9">
        <f>SUM(H41,K41)</f>
        <v>1</v>
      </c>
      <c r="O41" s="8">
        <f>SUM(M41:N41)</f>
        <v>3</v>
      </c>
    </row>
    <row r="42" spans="1:15" ht="13.5" thickBot="1">
      <c r="A42" s="610" t="s">
        <v>31</v>
      </c>
      <c r="B42" s="610"/>
      <c r="C42" s="610"/>
      <c r="D42" s="203">
        <f>D41</f>
        <v>0</v>
      </c>
      <c r="E42" s="203">
        <f aca="true" t="shared" si="8" ref="E42:M42">E41</f>
        <v>0</v>
      </c>
      <c r="F42" s="203">
        <f>F41</f>
        <v>0</v>
      </c>
      <c r="G42" s="203">
        <f t="shared" si="8"/>
        <v>0</v>
      </c>
      <c r="H42" s="203">
        <f t="shared" si="8"/>
        <v>0</v>
      </c>
      <c r="I42" s="203">
        <f t="shared" si="8"/>
        <v>0</v>
      </c>
      <c r="J42" s="203">
        <f t="shared" si="8"/>
        <v>2</v>
      </c>
      <c r="K42" s="203">
        <f t="shared" si="8"/>
        <v>1</v>
      </c>
      <c r="L42" s="203">
        <f t="shared" si="8"/>
        <v>3</v>
      </c>
      <c r="M42" s="203">
        <f t="shared" si="8"/>
        <v>2</v>
      </c>
      <c r="N42" s="203">
        <f>N41</f>
        <v>1</v>
      </c>
      <c r="O42" s="203">
        <f>O41</f>
        <v>3</v>
      </c>
    </row>
    <row r="43" spans="1:15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3" s="85" customFormat="1" ht="12.75">
      <c r="A44" s="163"/>
      <c r="B44" s="163"/>
      <c r="C44" s="163"/>
    </row>
    <row r="45" spans="1:15" ht="13.5" thickBot="1">
      <c r="A45" s="28"/>
      <c r="B45" s="28"/>
      <c r="C45" s="28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13.5" thickBot="1">
      <c r="A46" s="587" t="s">
        <v>112</v>
      </c>
      <c r="B46" s="588"/>
      <c r="C46" s="588"/>
      <c r="D46" s="588"/>
      <c r="E46" s="588"/>
      <c r="F46" s="589"/>
      <c r="G46" s="590" t="s">
        <v>6</v>
      </c>
      <c r="H46" s="591"/>
      <c r="I46" s="591"/>
      <c r="J46" s="591"/>
      <c r="K46" s="591"/>
      <c r="L46" s="591"/>
      <c r="M46" s="591"/>
      <c r="N46" s="591"/>
      <c r="O46" s="592"/>
    </row>
    <row r="47" spans="1:52" s="208" customFormat="1" ht="13.5" customHeight="1" thickBot="1">
      <c r="A47" s="35" t="s">
        <v>7</v>
      </c>
      <c r="B47" s="584" t="s">
        <v>40</v>
      </c>
      <c r="C47" s="601" t="s">
        <v>9</v>
      </c>
      <c r="D47" s="593" t="s">
        <v>10</v>
      </c>
      <c r="E47" s="594"/>
      <c r="F47" s="595"/>
      <c r="G47" s="593" t="s">
        <v>11</v>
      </c>
      <c r="H47" s="594"/>
      <c r="I47" s="595"/>
      <c r="J47" s="593" t="s">
        <v>12</v>
      </c>
      <c r="K47" s="594"/>
      <c r="L47" s="595"/>
      <c r="M47" s="593" t="s">
        <v>13</v>
      </c>
      <c r="N47" s="594"/>
      <c r="O47" s="595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</row>
    <row r="48" spans="1:15" ht="13.5" thickBot="1">
      <c r="A48" s="35" t="s">
        <v>35</v>
      </c>
      <c r="B48" s="585"/>
      <c r="C48" s="629"/>
      <c r="D48" s="34" t="s">
        <v>15</v>
      </c>
      <c r="E48" s="34" t="s">
        <v>16</v>
      </c>
      <c r="F48" s="34" t="s">
        <v>17</v>
      </c>
      <c r="G48" s="34" t="s">
        <v>15</v>
      </c>
      <c r="H48" s="34" t="s">
        <v>16</v>
      </c>
      <c r="I48" s="34" t="s">
        <v>17</v>
      </c>
      <c r="J48" s="34" t="s">
        <v>15</v>
      </c>
      <c r="K48" s="34" t="s">
        <v>16</v>
      </c>
      <c r="L48" s="34" t="s">
        <v>17</v>
      </c>
      <c r="M48" s="89" t="s">
        <v>15</v>
      </c>
      <c r="N48" s="34" t="s">
        <v>16</v>
      </c>
      <c r="O48" s="34" t="s">
        <v>17</v>
      </c>
    </row>
    <row r="49" spans="1:15" ht="13.5" thickBot="1">
      <c r="A49" s="149" t="s">
        <v>230</v>
      </c>
      <c r="B49" s="204" t="s">
        <v>126</v>
      </c>
      <c r="C49" s="100" t="s">
        <v>97</v>
      </c>
      <c r="D49" s="25">
        <v>0</v>
      </c>
      <c r="E49" s="11">
        <v>0</v>
      </c>
      <c r="F49" s="26">
        <f>SUM(D49:E49)</f>
        <v>0</v>
      </c>
      <c r="G49" s="25">
        <v>0</v>
      </c>
      <c r="H49" s="11">
        <v>0</v>
      </c>
      <c r="I49" s="26">
        <f>SUM(G49,H49)</f>
        <v>0</v>
      </c>
      <c r="J49" s="25">
        <v>3</v>
      </c>
      <c r="K49" s="11">
        <v>5</v>
      </c>
      <c r="L49" s="26">
        <f>SUM(J49:K49)</f>
        <v>8</v>
      </c>
      <c r="M49" s="69">
        <f>G49+J49</f>
        <v>3</v>
      </c>
      <c r="N49" s="9">
        <f>H49+K49</f>
        <v>5</v>
      </c>
      <c r="O49" s="26">
        <f>SUM(M49:N49)</f>
        <v>8</v>
      </c>
    </row>
    <row r="50" spans="1:15" ht="13.5" thickBot="1">
      <c r="A50" s="663" t="s">
        <v>38</v>
      </c>
      <c r="B50" s="664"/>
      <c r="C50" s="665"/>
      <c r="D50" s="203">
        <f>D49</f>
        <v>0</v>
      </c>
      <c r="E50" s="203">
        <f aca="true" t="shared" si="9" ref="E50:N50">E49</f>
        <v>0</v>
      </c>
      <c r="F50" s="203">
        <f t="shared" si="9"/>
        <v>0</v>
      </c>
      <c r="G50" s="203">
        <f t="shared" si="9"/>
        <v>0</v>
      </c>
      <c r="H50" s="203">
        <f t="shared" si="9"/>
        <v>0</v>
      </c>
      <c r="I50" s="203">
        <f t="shared" si="9"/>
        <v>0</v>
      </c>
      <c r="J50" s="203">
        <f t="shared" si="9"/>
        <v>3</v>
      </c>
      <c r="K50" s="203">
        <f t="shared" si="9"/>
        <v>5</v>
      </c>
      <c r="L50" s="203">
        <f t="shared" si="9"/>
        <v>8</v>
      </c>
      <c r="M50" s="203">
        <f t="shared" si="9"/>
        <v>3</v>
      </c>
      <c r="N50" s="203">
        <f t="shared" si="9"/>
        <v>5</v>
      </c>
      <c r="O50" s="203">
        <f>O49</f>
        <v>8</v>
      </c>
    </row>
    <row r="51" spans="1:15" ht="12.75">
      <c r="A51" s="163"/>
      <c r="B51" s="163"/>
      <c r="C51" s="163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13.5" thickBot="1">
      <c r="A52" s="13"/>
      <c r="B52" s="13"/>
      <c r="C52" s="13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13.5" thickBot="1">
      <c r="A53" s="606" t="s">
        <v>131</v>
      </c>
      <c r="B53" s="607"/>
      <c r="C53" s="608"/>
      <c r="D53" s="209">
        <f>D12+D29+D36+D50+D42</f>
        <v>0</v>
      </c>
      <c r="E53" s="209">
        <f aca="true" t="shared" si="10" ref="E53:O53">E12+E29+E36+E50+E42</f>
        <v>0</v>
      </c>
      <c r="F53" s="209">
        <f t="shared" si="10"/>
        <v>0</v>
      </c>
      <c r="G53" s="209">
        <f t="shared" si="10"/>
        <v>21</v>
      </c>
      <c r="H53" s="209">
        <f t="shared" si="10"/>
        <v>16</v>
      </c>
      <c r="I53" s="209">
        <f t="shared" si="10"/>
        <v>37</v>
      </c>
      <c r="J53" s="209">
        <f t="shared" si="10"/>
        <v>8</v>
      </c>
      <c r="K53" s="209">
        <f t="shared" si="10"/>
        <v>7</v>
      </c>
      <c r="L53" s="209">
        <f t="shared" si="10"/>
        <v>15</v>
      </c>
      <c r="M53" s="209">
        <f t="shared" si="10"/>
        <v>29</v>
      </c>
      <c r="N53" s="209">
        <f t="shared" si="10"/>
        <v>23</v>
      </c>
      <c r="O53" s="209">
        <f t="shared" si="10"/>
        <v>52</v>
      </c>
    </row>
    <row r="54" spans="1:15" ht="12.75">
      <c r="A54" s="51"/>
      <c r="B54" s="51"/>
      <c r="C54" s="51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ht="12.75">
      <c r="A55" s="163"/>
      <c r="B55" s="163"/>
      <c r="C55" s="163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13.5" thickBot="1">
      <c r="A56" s="13"/>
      <c r="B56" s="13"/>
      <c r="C56" s="13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13.5" thickBot="1">
      <c r="A57" s="622" t="s">
        <v>250</v>
      </c>
      <c r="B57" s="623"/>
      <c r="C57" s="666"/>
      <c r="D57" s="209">
        <f aca="true" t="shared" si="11" ref="D57:O57">SUM(D53)</f>
        <v>0</v>
      </c>
      <c r="E57" s="209">
        <f t="shared" si="11"/>
        <v>0</v>
      </c>
      <c r="F57" s="209">
        <f t="shared" si="11"/>
        <v>0</v>
      </c>
      <c r="G57" s="209">
        <f t="shared" si="11"/>
        <v>21</v>
      </c>
      <c r="H57" s="209">
        <f t="shared" si="11"/>
        <v>16</v>
      </c>
      <c r="I57" s="209">
        <f t="shared" si="11"/>
        <v>37</v>
      </c>
      <c r="J57" s="209">
        <f t="shared" si="11"/>
        <v>8</v>
      </c>
      <c r="K57" s="209">
        <f t="shared" si="11"/>
        <v>7</v>
      </c>
      <c r="L57" s="209">
        <f t="shared" si="11"/>
        <v>15</v>
      </c>
      <c r="M57" s="209">
        <f t="shared" si="11"/>
        <v>29</v>
      </c>
      <c r="N57" s="209">
        <f t="shared" si="11"/>
        <v>23</v>
      </c>
      <c r="O57" s="209">
        <f t="shared" si="11"/>
        <v>52</v>
      </c>
    </row>
    <row r="58" spans="1:15" ht="12.75">
      <c r="A58" s="13"/>
      <c r="B58" s="13"/>
      <c r="C58" s="13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5">
      <c r="A59" s="221"/>
      <c r="B59" s="221"/>
      <c r="C59" s="221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5">
      <c r="A60" s="221"/>
      <c r="B60" s="221"/>
      <c r="C60" s="221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52" ht="15">
      <c r="A61" s="221"/>
      <c r="B61" s="221"/>
      <c r="C61" s="221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</row>
    <row r="62" spans="1:52" ht="15">
      <c r="A62" s="221"/>
      <c r="B62" s="221"/>
      <c r="C62" s="221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</row>
    <row r="63" spans="1:52" ht="15">
      <c r="A63" s="221"/>
      <c r="B63" s="221"/>
      <c r="C63" s="221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</row>
    <row r="64" spans="1:15" ht="15">
      <c r="A64" s="221"/>
      <c r="B64" s="221"/>
      <c r="C64" s="221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5">
      <c r="A65" s="221"/>
      <c r="B65" s="221"/>
      <c r="C65" s="221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5">
      <c r="A66" s="221"/>
      <c r="B66" s="221"/>
      <c r="C66" s="221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</row>
    <row r="67" spans="1:15" ht="15">
      <c r="A67" s="221"/>
      <c r="B67" s="221"/>
      <c r="C67" s="221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5">
      <c r="A68" s="221"/>
      <c r="B68" s="221"/>
      <c r="C68" s="221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5">
      <c r="A69" s="221"/>
      <c r="B69" s="221"/>
      <c r="C69" s="221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5">
      <c r="A70" s="221"/>
      <c r="B70" s="221"/>
      <c r="C70" s="221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1:15" ht="15">
      <c r="A71" s="221"/>
      <c r="B71" s="221"/>
      <c r="C71" s="221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5">
      <c r="A72" s="221"/>
      <c r="B72" s="221"/>
      <c r="C72" s="221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5">
      <c r="A73" s="221"/>
      <c r="B73" s="221"/>
      <c r="C73" s="221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</row>
    <row r="74" spans="1:15" ht="15">
      <c r="A74" s="221"/>
      <c r="B74" s="221"/>
      <c r="C74" s="221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</row>
    <row r="75" spans="1:15" ht="15">
      <c r="A75" s="221"/>
      <c r="B75" s="221"/>
      <c r="C75" s="221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</row>
    <row r="76" spans="1:15" ht="15">
      <c r="A76" s="221"/>
      <c r="B76" s="221"/>
      <c r="C76" s="221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</row>
    <row r="77" spans="1:15" ht="15">
      <c r="A77" s="221"/>
      <c r="B77" s="221"/>
      <c r="C77" s="221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</row>
    <row r="78" spans="1:15" ht="15">
      <c r="A78" s="221"/>
      <c r="B78" s="221"/>
      <c r="C78" s="221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15">
      <c r="A79" s="221"/>
      <c r="B79" s="221"/>
      <c r="C79" s="221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</row>
    <row r="80" spans="1:15" ht="15">
      <c r="A80" s="221"/>
      <c r="B80" s="221"/>
      <c r="C80" s="221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</row>
    <row r="81" spans="1:15" ht="15">
      <c r="A81" s="221"/>
      <c r="B81" s="221"/>
      <c r="C81" s="22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</row>
    <row r="82" spans="1:15" ht="15">
      <c r="A82" s="221"/>
      <c r="B82" s="221"/>
      <c r="C82" s="221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</row>
    <row r="83" spans="1:15" ht="15">
      <c r="A83" s="221"/>
      <c r="B83" s="221"/>
      <c r="C83" s="221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</row>
    <row r="84" spans="1:15" ht="15">
      <c r="A84" s="221"/>
      <c r="B84" s="221"/>
      <c r="C84" s="221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</row>
    <row r="85" spans="1:15" ht="15">
      <c r="A85" s="221"/>
      <c r="B85" s="221"/>
      <c r="C85" s="221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</row>
    <row r="86" spans="1:15" ht="15">
      <c r="A86" s="221"/>
      <c r="B86" s="221"/>
      <c r="C86" s="221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</row>
    <row r="87" spans="1:15" ht="15">
      <c r="A87" s="221"/>
      <c r="B87" s="221"/>
      <c r="C87" s="221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</row>
    <row r="88" spans="1:15" ht="15">
      <c r="A88" s="221"/>
      <c r="B88" s="221"/>
      <c r="C88" s="221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</row>
    <row r="89" spans="1:15" ht="15">
      <c r="A89" s="221"/>
      <c r="B89" s="221"/>
      <c r="C89" s="221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5">
      <c r="A90" s="221"/>
      <c r="B90" s="221"/>
      <c r="C90" s="221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5">
      <c r="A91" s="221"/>
      <c r="B91" s="221"/>
      <c r="C91" s="221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5">
      <c r="A92" s="221"/>
      <c r="B92" s="221"/>
      <c r="C92" s="221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5">
      <c r="A93" s="221"/>
      <c r="B93" s="221"/>
      <c r="C93" s="221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5">
      <c r="A94" s="221"/>
      <c r="B94" s="221"/>
      <c r="C94" s="221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5">
      <c r="A95" s="221"/>
      <c r="B95" s="221"/>
      <c r="C95" s="221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5">
      <c r="A96" s="221"/>
      <c r="B96" s="221"/>
      <c r="C96" s="221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5">
      <c r="A97" s="221"/>
      <c r="B97" s="221"/>
      <c r="C97" s="221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5">
      <c r="A98" s="221"/>
      <c r="B98" s="221"/>
      <c r="C98" s="221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5">
      <c r="A99" s="221"/>
      <c r="B99" s="221"/>
      <c r="C99" s="221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5">
      <c r="A100" s="221"/>
      <c r="B100" s="221"/>
      <c r="C100" s="221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5">
      <c r="A101" s="221"/>
      <c r="B101" s="221"/>
      <c r="C101" s="221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5">
      <c r="A102" s="221"/>
      <c r="B102" s="221"/>
      <c r="C102" s="221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5">
      <c r="A103" s="221"/>
      <c r="B103" s="221"/>
      <c r="C103" s="221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  <row r="104" spans="1:15" ht="15">
      <c r="A104" s="221"/>
      <c r="B104" s="221"/>
      <c r="C104" s="221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</row>
  </sheetData>
  <sheetProtection/>
  <mergeCells count="41">
    <mergeCell ref="M47:O47"/>
    <mergeCell ref="A50:C50"/>
    <mergeCell ref="A53:C53"/>
    <mergeCell ref="A57:C57"/>
    <mergeCell ref="D39:F39"/>
    <mergeCell ref="G39:I39"/>
    <mergeCell ref="J39:L39"/>
    <mergeCell ref="M39:O39"/>
    <mergeCell ref="A46:F46"/>
    <mergeCell ref="G46:O46"/>
    <mergeCell ref="B47:B48"/>
    <mergeCell ref="C47:C48"/>
    <mergeCell ref="D47:F47"/>
    <mergeCell ref="G47:I47"/>
    <mergeCell ref="J47:L47"/>
    <mergeCell ref="A36:C36"/>
    <mergeCell ref="A42:C42"/>
    <mergeCell ref="J16:L16"/>
    <mergeCell ref="M16:O16"/>
    <mergeCell ref="A32:F32"/>
    <mergeCell ref="G32:O32"/>
    <mergeCell ref="D33:F33"/>
    <mergeCell ref="G33:I33"/>
    <mergeCell ref="J33:L33"/>
    <mergeCell ref="M33:O33"/>
    <mergeCell ref="A1:O1"/>
    <mergeCell ref="A4:O4"/>
    <mergeCell ref="A6:O6"/>
    <mergeCell ref="A7:O7"/>
    <mergeCell ref="A8:F8"/>
    <mergeCell ref="A29:C29"/>
    <mergeCell ref="A15:F15"/>
    <mergeCell ref="G15:O15"/>
    <mergeCell ref="D16:F16"/>
    <mergeCell ref="G16:I16"/>
    <mergeCell ref="G8:O8"/>
    <mergeCell ref="D9:F9"/>
    <mergeCell ref="G9:I9"/>
    <mergeCell ref="J9:L9"/>
    <mergeCell ref="M9:O9"/>
    <mergeCell ref="A12:C12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62"/>
  <sheetViews>
    <sheetView zoomScalePageLayoutView="0" workbookViewId="0" topLeftCell="A109">
      <selection activeCell="G132" sqref="G132"/>
    </sheetView>
  </sheetViews>
  <sheetFormatPr defaultColWidth="11.421875" defaultRowHeight="12.75"/>
  <cols>
    <col min="1" max="1" width="39.421875" style="206" customWidth="1"/>
    <col min="2" max="2" width="41.7109375" style="86" customWidth="1"/>
    <col min="3" max="3" width="12.00390625" style="86" customWidth="1"/>
    <col min="4" max="15" width="6.28125" style="86" customWidth="1"/>
    <col min="16" max="52" width="11.421875" style="85" customWidth="1"/>
    <col min="53" max="16384" width="11.421875" style="86" customWidth="1"/>
  </cols>
  <sheetData>
    <row r="1" spans="1:15" ht="18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ht="15">
      <c r="A2" s="169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0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654" t="s">
        <v>208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8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4.25" customHeight="1">
      <c r="A6" s="645" t="s">
        <v>252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</row>
    <row r="7" spans="1:15" ht="14.25" customHeight="1" thickBot="1">
      <c r="A7" s="645" t="s">
        <v>150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</row>
    <row r="8" spans="1:15" ht="13.5" thickBot="1">
      <c r="A8" s="600" t="s">
        <v>5</v>
      </c>
      <c r="B8" s="600"/>
      <c r="C8" s="600"/>
      <c r="D8" s="600"/>
      <c r="E8" s="600"/>
      <c r="F8" s="600"/>
      <c r="G8" s="598" t="s">
        <v>6</v>
      </c>
      <c r="H8" s="598"/>
      <c r="I8" s="598"/>
      <c r="J8" s="598"/>
      <c r="K8" s="598"/>
      <c r="L8" s="598"/>
      <c r="M8" s="598"/>
      <c r="N8" s="598"/>
      <c r="O8" s="598"/>
    </row>
    <row r="9" spans="1:15" ht="13.5" thickBot="1">
      <c r="A9" s="35" t="s">
        <v>7</v>
      </c>
      <c r="B9" s="62" t="s">
        <v>40</v>
      </c>
      <c r="C9" s="35" t="s">
        <v>9</v>
      </c>
      <c r="D9" s="599" t="s">
        <v>10</v>
      </c>
      <c r="E9" s="599"/>
      <c r="F9" s="599"/>
      <c r="G9" s="599" t="s">
        <v>11</v>
      </c>
      <c r="H9" s="599"/>
      <c r="I9" s="599"/>
      <c r="J9" s="599" t="s">
        <v>12</v>
      </c>
      <c r="K9" s="599"/>
      <c r="L9" s="599"/>
      <c r="M9" s="599" t="s">
        <v>13</v>
      </c>
      <c r="N9" s="599"/>
      <c r="O9" s="599"/>
    </row>
    <row r="10" spans="1:15" ht="13.5" thickBot="1">
      <c r="A10" s="164" t="s">
        <v>32</v>
      </c>
      <c r="B10" s="166" t="s">
        <v>8</v>
      </c>
      <c r="C10" s="184" t="s">
        <v>9</v>
      </c>
      <c r="D10" s="47" t="s">
        <v>15</v>
      </c>
      <c r="E10" s="47" t="s">
        <v>16</v>
      </c>
      <c r="F10" s="185" t="s">
        <v>17</v>
      </c>
      <c r="G10" s="47" t="s">
        <v>15</v>
      </c>
      <c r="H10" s="47" t="s">
        <v>16</v>
      </c>
      <c r="I10" s="47" t="s">
        <v>17</v>
      </c>
      <c r="J10" s="47" t="s">
        <v>15</v>
      </c>
      <c r="K10" s="47" t="s">
        <v>16</v>
      </c>
      <c r="L10" s="47" t="s">
        <v>17</v>
      </c>
      <c r="M10" s="89" t="s">
        <v>15</v>
      </c>
      <c r="N10" s="34" t="s">
        <v>16</v>
      </c>
      <c r="O10" s="47" t="s">
        <v>17</v>
      </c>
    </row>
    <row r="11" spans="1:15" ht="10.5" customHeight="1">
      <c r="A11" s="186" t="s">
        <v>215</v>
      </c>
      <c r="B11" s="187" t="s">
        <v>19</v>
      </c>
      <c r="C11" s="188" t="s">
        <v>20</v>
      </c>
      <c r="D11" s="45">
        <v>0</v>
      </c>
      <c r="E11" s="88">
        <v>0</v>
      </c>
      <c r="F11" s="148">
        <f>D11+E11</f>
        <v>0</v>
      </c>
      <c r="G11" s="54">
        <v>0</v>
      </c>
      <c r="H11" s="147">
        <v>0</v>
      </c>
      <c r="I11" s="148">
        <f aca="true" t="shared" si="0" ref="I11:I29">SUM(G11:H11)</f>
        <v>0</v>
      </c>
      <c r="J11" s="54">
        <v>0</v>
      </c>
      <c r="K11" s="147">
        <v>0</v>
      </c>
      <c r="L11" s="148">
        <f aca="true" t="shared" si="1" ref="L11:L29">SUM(J11:K11)</f>
        <v>0</v>
      </c>
      <c r="M11" s="70">
        <f>SUM(G11,J11)</f>
        <v>0</v>
      </c>
      <c r="N11" s="59">
        <f aca="true" t="shared" si="2" ref="M11:N26">SUM(H11,K11)</f>
        <v>0</v>
      </c>
      <c r="O11" s="65">
        <f>SUM(M11:N11)</f>
        <v>0</v>
      </c>
    </row>
    <row r="12" spans="1:52" s="285" customFormat="1" ht="10.5" customHeight="1">
      <c r="A12" s="311" t="s">
        <v>216</v>
      </c>
      <c r="B12" s="312" t="s">
        <v>19</v>
      </c>
      <c r="C12" s="313" t="s">
        <v>20</v>
      </c>
      <c r="D12" s="486">
        <v>0</v>
      </c>
      <c r="E12" s="487">
        <v>0</v>
      </c>
      <c r="F12" s="333">
        <f>SUM(D12:E12)</f>
        <v>0</v>
      </c>
      <c r="G12" s="331">
        <v>0</v>
      </c>
      <c r="H12" s="332">
        <v>0</v>
      </c>
      <c r="I12" s="333">
        <f t="shared" si="0"/>
        <v>0</v>
      </c>
      <c r="J12" s="331">
        <v>2</v>
      </c>
      <c r="K12" s="332">
        <v>6</v>
      </c>
      <c r="L12" s="333">
        <f t="shared" si="1"/>
        <v>8</v>
      </c>
      <c r="M12" s="281">
        <f>SUM(G12,J12)</f>
        <v>2</v>
      </c>
      <c r="N12" s="282">
        <f t="shared" si="2"/>
        <v>6</v>
      </c>
      <c r="O12" s="333">
        <f>SUM(M12:N12)</f>
        <v>8</v>
      </c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</row>
    <row r="13" spans="1:15" ht="12.75">
      <c r="A13" s="92" t="s">
        <v>217</v>
      </c>
      <c r="B13" s="94" t="s">
        <v>19</v>
      </c>
      <c r="C13" s="188" t="s">
        <v>20</v>
      </c>
      <c r="D13" s="124">
        <v>0</v>
      </c>
      <c r="E13" s="121">
        <v>0</v>
      </c>
      <c r="F13" s="66">
        <f aca="true" t="shared" si="3" ref="F13:F29">SUM(D13:E13)</f>
        <v>0</v>
      </c>
      <c r="G13" s="40">
        <v>0</v>
      </c>
      <c r="H13" s="10">
        <v>0</v>
      </c>
      <c r="I13" s="66">
        <f t="shared" si="0"/>
        <v>0</v>
      </c>
      <c r="J13" s="40">
        <v>4</v>
      </c>
      <c r="K13" s="10">
        <v>4</v>
      </c>
      <c r="L13" s="66">
        <f t="shared" si="1"/>
        <v>8</v>
      </c>
      <c r="M13" s="70">
        <f>SUM(G13,J13)</f>
        <v>4</v>
      </c>
      <c r="N13" s="59">
        <f t="shared" si="2"/>
        <v>4</v>
      </c>
      <c r="O13" s="66">
        <f>SUM(M13:N13)</f>
        <v>8</v>
      </c>
    </row>
    <row r="14" spans="1:15" ht="12.75">
      <c r="A14" s="92" t="s">
        <v>218</v>
      </c>
      <c r="B14" s="94" t="s">
        <v>19</v>
      </c>
      <c r="C14" s="188" t="s">
        <v>20</v>
      </c>
      <c r="D14" s="124">
        <v>0</v>
      </c>
      <c r="E14" s="121">
        <v>0</v>
      </c>
      <c r="F14" s="66">
        <f t="shared" si="3"/>
        <v>0</v>
      </c>
      <c r="G14" s="40">
        <v>0</v>
      </c>
      <c r="H14" s="10">
        <v>0</v>
      </c>
      <c r="I14" s="66">
        <f t="shared" si="0"/>
        <v>0</v>
      </c>
      <c r="J14" s="331">
        <v>13</v>
      </c>
      <c r="K14" s="332">
        <v>21</v>
      </c>
      <c r="L14" s="333">
        <f t="shared" si="1"/>
        <v>34</v>
      </c>
      <c r="M14" s="281">
        <f t="shared" si="2"/>
        <v>13</v>
      </c>
      <c r="N14" s="282">
        <f t="shared" si="2"/>
        <v>21</v>
      </c>
      <c r="O14" s="333">
        <f>SUM(M14:N14)</f>
        <v>34</v>
      </c>
    </row>
    <row r="15" spans="1:15" ht="12.75">
      <c r="A15" s="92" t="s">
        <v>219</v>
      </c>
      <c r="B15" s="94" t="s">
        <v>19</v>
      </c>
      <c r="C15" s="188" t="s">
        <v>20</v>
      </c>
      <c r="D15" s="40">
        <v>0</v>
      </c>
      <c r="E15" s="10">
        <v>0</v>
      </c>
      <c r="F15" s="66">
        <f>SUM(D15:E15)</f>
        <v>0</v>
      </c>
      <c r="G15" s="40">
        <v>0</v>
      </c>
      <c r="H15" s="10">
        <v>0</v>
      </c>
      <c r="I15" s="66">
        <f t="shared" si="0"/>
        <v>0</v>
      </c>
      <c r="J15" s="40">
        <v>0</v>
      </c>
      <c r="K15" s="10">
        <v>0</v>
      </c>
      <c r="L15" s="66">
        <f t="shared" si="1"/>
        <v>0</v>
      </c>
      <c r="M15" s="70">
        <f t="shared" si="2"/>
        <v>0</v>
      </c>
      <c r="N15" s="59">
        <f t="shared" si="2"/>
        <v>0</v>
      </c>
      <c r="O15" s="66">
        <f aca="true" t="shared" si="4" ref="O15:O27">SUM(M15:N15)</f>
        <v>0</v>
      </c>
    </row>
    <row r="16" spans="1:15" ht="12.75">
      <c r="A16" s="92" t="s">
        <v>226</v>
      </c>
      <c r="B16" s="94" t="s">
        <v>19</v>
      </c>
      <c r="C16" s="188" t="s">
        <v>20</v>
      </c>
      <c r="D16" s="40">
        <v>0</v>
      </c>
      <c r="E16" s="10">
        <v>0</v>
      </c>
      <c r="F16" s="66">
        <f>SUM(D16:E16)</f>
        <v>0</v>
      </c>
      <c r="G16" s="40">
        <v>0</v>
      </c>
      <c r="H16" s="10">
        <v>0</v>
      </c>
      <c r="I16" s="66">
        <f>SUM(G16:H16)</f>
        <v>0</v>
      </c>
      <c r="J16" s="40">
        <v>1</v>
      </c>
      <c r="K16" s="10">
        <v>0</v>
      </c>
      <c r="L16" s="66">
        <f>SUM(J16:K16)</f>
        <v>1</v>
      </c>
      <c r="M16" s="70">
        <f t="shared" si="2"/>
        <v>1</v>
      </c>
      <c r="N16" s="59">
        <f>SUM(H16,K16)</f>
        <v>0</v>
      </c>
      <c r="O16" s="66">
        <f>SUM(M16:N16)</f>
        <v>1</v>
      </c>
    </row>
    <row r="17" spans="1:15" ht="12.75">
      <c r="A17" s="92" t="s">
        <v>33</v>
      </c>
      <c r="B17" s="94" t="s">
        <v>19</v>
      </c>
      <c r="C17" s="188" t="s">
        <v>20</v>
      </c>
      <c r="D17" s="40">
        <v>0</v>
      </c>
      <c r="E17" s="10">
        <v>0</v>
      </c>
      <c r="F17" s="66">
        <f>SUM(D17:E17)</f>
        <v>0</v>
      </c>
      <c r="G17" s="40">
        <v>11</v>
      </c>
      <c r="H17" s="10">
        <v>6</v>
      </c>
      <c r="I17" s="66">
        <f>SUM(G17:H17)</f>
        <v>17</v>
      </c>
      <c r="J17" s="40">
        <v>3</v>
      </c>
      <c r="K17" s="10">
        <v>8</v>
      </c>
      <c r="L17" s="66">
        <f>SUM(J17:K17)</f>
        <v>11</v>
      </c>
      <c r="M17" s="70">
        <f t="shared" si="2"/>
        <v>14</v>
      </c>
      <c r="N17" s="59">
        <f>SUM(H17,K17)</f>
        <v>14</v>
      </c>
      <c r="O17" s="66">
        <f>SUM(M17:N17)</f>
        <v>28</v>
      </c>
    </row>
    <row r="18" spans="1:15" ht="12.75">
      <c r="A18" s="92" t="s">
        <v>157</v>
      </c>
      <c r="B18" s="94" t="s">
        <v>19</v>
      </c>
      <c r="C18" s="188" t="s">
        <v>20</v>
      </c>
      <c r="D18" s="40">
        <v>0</v>
      </c>
      <c r="E18" s="10">
        <v>0</v>
      </c>
      <c r="F18" s="66">
        <f>SUM(D18:E18)</f>
        <v>0</v>
      </c>
      <c r="G18" s="40">
        <v>8</v>
      </c>
      <c r="H18" s="10">
        <v>9</v>
      </c>
      <c r="I18" s="66">
        <f>SUM(G18:H18)</f>
        <v>17</v>
      </c>
      <c r="J18" s="40">
        <v>6</v>
      </c>
      <c r="K18" s="10">
        <v>11</v>
      </c>
      <c r="L18" s="66">
        <f>SUM(J18:K18)</f>
        <v>17</v>
      </c>
      <c r="M18" s="70">
        <f t="shared" si="2"/>
        <v>14</v>
      </c>
      <c r="N18" s="59">
        <f>SUM(H18,K18)</f>
        <v>20</v>
      </c>
      <c r="O18" s="66">
        <f>SUM(M18:N18)</f>
        <v>34</v>
      </c>
    </row>
    <row r="19" spans="1:52" s="84" customFormat="1" ht="16.5" customHeight="1">
      <c r="A19" s="239" t="s">
        <v>165</v>
      </c>
      <c r="B19" s="94" t="s">
        <v>25</v>
      </c>
      <c r="C19" s="188" t="s">
        <v>20</v>
      </c>
      <c r="D19" s="40">
        <v>0</v>
      </c>
      <c r="E19" s="10">
        <v>0</v>
      </c>
      <c r="F19" s="66">
        <f t="shared" si="3"/>
        <v>0</v>
      </c>
      <c r="G19" s="40">
        <v>2</v>
      </c>
      <c r="H19" s="10">
        <v>0</v>
      </c>
      <c r="I19" s="66">
        <f t="shared" si="0"/>
        <v>2</v>
      </c>
      <c r="J19" s="40">
        <v>0</v>
      </c>
      <c r="K19" s="10">
        <v>0</v>
      </c>
      <c r="L19" s="66">
        <f t="shared" si="1"/>
        <v>0</v>
      </c>
      <c r="M19" s="189">
        <f t="shared" si="2"/>
        <v>2</v>
      </c>
      <c r="N19" s="118">
        <f t="shared" si="2"/>
        <v>0</v>
      </c>
      <c r="O19" s="66">
        <f t="shared" si="4"/>
        <v>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15" ht="12.75" customHeight="1">
      <c r="A20" s="92" t="s">
        <v>232</v>
      </c>
      <c r="B20" s="94" t="s">
        <v>25</v>
      </c>
      <c r="C20" s="188" t="s">
        <v>20</v>
      </c>
      <c r="D20" s="40">
        <v>0</v>
      </c>
      <c r="E20" s="10">
        <v>0</v>
      </c>
      <c r="F20" s="66">
        <f t="shared" si="3"/>
        <v>0</v>
      </c>
      <c r="G20" s="40">
        <v>0</v>
      </c>
      <c r="H20" s="10">
        <v>0</v>
      </c>
      <c r="I20" s="66">
        <f t="shared" si="0"/>
        <v>0</v>
      </c>
      <c r="J20" s="40">
        <v>0</v>
      </c>
      <c r="K20" s="10">
        <v>0</v>
      </c>
      <c r="L20" s="66">
        <f t="shared" si="1"/>
        <v>0</v>
      </c>
      <c r="M20" s="189">
        <f t="shared" si="2"/>
        <v>0</v>
      </c>
      <c r="N20" s="118">
        <f t="shared" si="2"/>
        <v>0</v>
      </c>
      <c r="O20" s="66">
        <f t="shared" si="4"/>
        <v>0</v>
      </c>
    </row>
    <row r="21" spans="1:15" ht="12.75" customHeight="1">
      <c r="A21" s="92" t="s">
        <v>221</v>
      </c>
      <c r="B21" s="94" t="s">
        <v>25</v>
      </c>
      <c r="C21" s="188" t="s">
        <v>20</v>
      </c>
      <c r="D21" s="40">
        <v>0</v>
      </c>
      <c r="E21" s="10">
        <v>0</v>
      </c>
      <c r="F21" s="66">
        <f>SUM(D21:E21)</f>
        <v>0</v>
      </c>
      <c r="G21" s="40">
        <v>0</v>
      </c>
      <c r="H21" s="10">
        <v>0</v>
      </c>
      <c r="I21" s="66">
        <f>SUM(G21:H21)</f>
        <v>0</v>
      </c>
      <c r="J21" s="40">
        <v>0</v>
      </c>
      <c r="K21" s="10">
        <v>0</v>
      </c>
      <c r="L21" s="66">
        <f>SUM(J21:K21)</f>
        <v>0</v>
      </c>
      <c r="M21" s="189">
        <f t="shared" si="2"/>
        <v>0</v>
      </c>
      <c r="N21" s="118">
        <f>SUM(H21,K21)</f>
        <v>0</v>
      </c>
      <c r="O21" s="66">
        <f>SUM(M21:N21)</f>
        <v>0</v>
      </c>
    </row>
    <row r="22" spans="1:15" ht="12.75">
      <c r="A22" s="92" t="s">
        <v>233</v>
      </c>
      <c r="B22" s="94" t="s">
        <v>25</v>
      </c>
      <c r="C22" s="188" t="s">
        <v>20</v>
      </c>
      <c r="D22" s="40">
        <v>0</v>
      </c>
      <c r="E22" s="10">
        <v>0</v>
      </c>
      <c r="F22" s="66">
        <f t="shared" si="3"/>
        <v>0</v>
      </c>
      <c r="G22" s="40">
        <v>0</v>
      </c>
      <c r="H22" s="10">
        <v>0</v>
      </c>
      <c r="I22" s="66">
        <f t="shared" si="0"/>
        <v>0</v>
      </c>
      <c r="J22" s="40">
        <v>0</v>
      </c>
      <c r="K22" s="10">
        <v>0</v>
      </c>
      <c r="L22" s="66">
        <f t="shared" si="1"/>
        <v>0</v>
      </c>
      <c r="M22" s="189">
        <f t="shared" si="2"/>
        <v>0</v>
      </c>
      <c r="N22" s="118">
        <f t="shared" si="2"/>
        <v>0</v>
      </c>
      <c r="O22" s="66">
        <f t="shared" si="4"/>
        <v>0</v>
      </c>
    </row>
    <row r="23" spans="1:15" ht="12.75">
      <c r="A23" s="92" t="s">
        <v>222</v>
      </c>
      <c r="B23" s="94" t="s">
        <v>25</v>
      </c>
      <c r="C23" s="188" t="s">
        <v>20</v>
      </c>
      <c r="D23" s="40">
        <v>0</v>
      </c>
      <c r="E23" s="10">
        <v>0</v>
      </c>
      <c r="F23" s="66">
        <f>SUM(D23:E23)</f>
        <v>0</v>
      </c>
      <c r="G23" s="40">
        <v>0</v>
      </c>
      <c r="H23" s="10">
        <v>0</v>
      </c>
      <c r="I23" s="66">
        <f>SUM(G23:H23)</f>
        <v>0</v>
      </c>
      <c r="J23" s="331">
        <v>10</v>
      </c>
      <c r="K23" s="332">
        <v>4</v>
      </c>
      <c r="L23" s="333">
        <f>SUM(J23:K23)</f>
        <v>14</v>
      </c>
      <c r="M23" s="189">
        <f t="shared" si="2"/>
        <v>10</v>
      </c>
      <c r="N23" s="118">
        <f>SUM(H23,K23)</f>
        <v>4</v>
      </c>
      <c r="O23" s="66">
        <f>SUM(M23:N23)</f>
        <v>14</v>
      </c>
    </row>
    <row r="24" spans="1:52" s="240" customFormat="1" ht="12.75">
      <c r="A24" s="92" t="s">
        <v>234</v>
      </c>
      <c r="B24" s="94" t="s">
        <v>25</v>
      </c>
      <c r="C24" s="188" t="s">
        <v>20</v>
      </c>
      <c r="D24" s="40">
        <v>0</v>
      </c>
      <c r="E24" s="10">
        <v>0</v>
      </c>
      <c r="F24" s="66">
        <f t="shared" si="3"/>
        <v>0</v>
      </c>
      <c r="G24" s="40">
        <v>0</v>
      </c>
      <c r="H24" s="10">
        <v>0</v>
      </c>
      <c r="I24" s="66">
        <f t="shared" si="0"/>
        <v>0</v>
      </c>
      <c r="J24" s="40">
        <v>0</v>
      </c>
      <c r="K24" s="10">
        <v>0</v>
      </c>
      <c r="L24" s="66">
        <f t="shared" si="1"/>
        <v>0</v>
      </c>
      <c r="M24" s="189">
        <f t="shared" si="2"/>
        <v>0</v>
      </c>
      <c r="N24" s="118">
        <f t="shared" si="2"/>
        <v>0</v>
      </c>
      <c r="O24" s="66">
        <f t="shared" si="4"/>
        <v>0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</row>
    <row r="25" spans="1:52" s="240" customFormat="1" ht="12.75">
      <c r="A25" s="92" t="s">
        <v>223</v>
      </c>
      <c r="B25" s="94" t="s">
        <v>25</v>
      </c>
      <c r="C25" s="188" t="s">
        <v>20</v>
      </c>
      <c r="D25" s="40">
        <v>0</v>
      </c>
      <c r="E25" s="10">
        <v>0</v>
      </c>
      <c r="F25" s="66">
        <f>SUM(D25:E25)</f>
        <v>0</v>
      </c>
      <c r="G25" s="40">
        <v>0</v>
      </c>
      <c r="H25" s="10">
        <v>0</v>
      </c>
      <c r="I25" s="66">
        <f>SUM(G25:H25)</f>
        <v>0</v>
      </c>
      <c r="J25" s="40">
        <v>0</v>
      </c>
      <c r="K25" s="10">
        <v>0</v>
      </c>
      <c r="L25" s="66">
        <f>SUM(J25:K25)</f>
        <v>0</v>
      </c>
      <c r="M25" s="189">
        <f t="shared" si="2"/>
        <v>0</v>
      </c>
      <c r="N25" s="118">
        <f>SUM(H25,K25)</f>
        <v>0</v>
      </c>
      <c r="O25" s="66">
        <f>SUM(M25:N25)</f>
        <v>0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</row>
    <row r="26" spans="1:15" ht="12.75">
      <c r="A26" s="91" t="s">
        <v>34</v>
      </c>
      <c r="B26" s="49" t="s">
        <v>30</v>
      </c>
      <c r="C26" s="241" t="s">
        <v>20</v>
      </c>
      <c r="D26" s="67">
        <v>0</v>
      </c>
      <c r="E26" s="5">
        <v>0</v>
      </c>
      <c r="F26" s="190">
        <f>SUM(D26:E26)</f>
        <v>0</v>
      </c>
      <c r="G26" s="67">
        <v>0</v>
      </c>
      <c r="H26" s="5">
        <v>0</v>
      </c>
      <c r="I26" s="190">
        <f>SUM(G26:H26)</f>
        <v>0</v>
      </c>
      <c r="J26" s="388">
        <v>12</v>
      </c>
      <c r="K26" s="389">
        <v>8</v>
      </c>
      <c r="L26" s="396">
        <f>SUM(J26:K26)</f>
        <v>20</v>
      </c>
      <c r="M26" s="476">
        <f t="shared" si="2"/>
        <v>12</v>
      </c>
      <c r="N26" s="315">
        <f t="shared" si="2"/>
        <v>8</v>
      </c>
      <c r="O26" s="396">
        <f>SUM(M26:N26)</f>
        <v>20</v>
      </c>
    </row>
    <row r="27" spans="1:15" s="85" customFormat="1" ht="12.75">
      <c r="A27" s="92" t="s">
        <v>173</v>
      </c>
      <c r="B27" s="94" t="s">
        <v>174</v>
      </c>
      <c r="C27" s="188" t="s">
        <v>20</v>
      </c>
      <c r="D27" s="40">
        <v>0</v>
      </c>
      <c r="E27" s="10">
        <v>0</v>
      </c>
      <c r="F27" s="66">
        <f t="shared" si="3"/>
        <v>0</v>
      </c>
      <c r="G27" s="40">
        <v>0</v>
      </c>
      <c r="H27" s="10">
        <v>0</v>
      </c>
      <c r="I27" s="66">
        <f t="shared" si="0"/>
        <v>0</v>
      </c>
      <c r="J27" s="331">
        <v>7</v>
      </c>
      <c r="K27" s="332">
        <v>7</v>
      </c>
      <c r="L27" s="333">
        <f t="shared" si="1"/>
        <v>14</v>
      </c>
      <c r="M27" s="476">
        <f aca="true" t="shared" si="5" ref="M27:N29">SUM(G27,J27)</f>
        <v>7</v>
      </c>
      <c r="N27" s="315">
        <f t="shared" si="5"/>
        <v>7</v>
      </c>
      <c r="O27" s="333">
        <f t="shared" si="4"/>
        <v>14</v>
      </c>
    </row>
    <row r="28" spans="1:15" ht="12.75">
      <c r="A28" s="92" t="s">
        <v>147</v>
      </c>
      <c r="B28" s="94" t="s">
        <v>185</v>
      </c>
      <c r="C28" s="188" t="s">
        <v>20</v>
      </c>
      <c r="D28" s="40">
        <v>0</v>
      </c>
      <c r="E28" s="10">
        <v>0</v>
      </c>
      <c r="F28" s="66">
        <f>SUM(D28:E28)</f>
        <v>0</v>
      </c>
      <c r="G28" s="40">
        <v>1</v>
      </c>
      <c r="H28" s="10">
        <v>0</v>
      </c>
      <c r="I28" s="66">
        <f t="shared" si="0"/>
        <v>1</v>
      </c>
      <c r="J28" s="40">
        <v>3</v>
      </c>
      <c r="K28" s="10">
        <v>2</v>
      </c>
      <c r="L28" s="66">
        <f t="shared" si="1"/>
        <v>5</v>
      </c>
      <c r="M28" s="189">
        <f t="shared" si="5"/>
        <v>4</v>
      </c>
      <c r="N28" s="118">
        <f t="shared" si="5"/>
        <v>2</v>
      </c>
      <c r="O28" s="66">
        <f>SUM(M28:N28)</f>
        <v>6</v>
      </c>
    </row>
    <row r="29" spans="1:15" ht="14.25" customHeight="1" thickBot="1">
      <c r="A29" s="93" t="s">
        <v>148</v>
      </c>
      <c r="B29" s="107" t="s">
        <v>185</v>
      </c>
      <c r="C29" s="242" t="s">
        <v>20</v>
      </c>
      <c r="D29" s="56">
        <v>0</v>
      </c>
      <c r="E29" s="53">
        <v>0</v>
      </c>
      <c r="F29" s="79">
        <f t="shared" si="3"/>
        <v>0</v>
      </c>
      <c r="G29" s="56">
        <v>7</v>
      </c>
      <c r="H29" s="53">
        <v>1</v>
      </c>
      <c r="I29" s="79">
        <f t="shared" si="0"/>
        <v>8</v>
      </c>
      <c r="J29" s="56">
        <v>6</v>
      </c>
      <c r="K29" s="53">
        <v>0</v>
      </c>
      <c r="L29" s="79">
        <f t="shared" si="1"/>
        <v>6</v>
      </c>
      <c r="M29" s="243">
        <f t="shared" si="5"/>
        <v>13</v>
      </c>
      <c r="N29" s="120">
        <f>SUM(H29,K29)</f>
        <v>1</v>
      </c>
      <c r="O29" s="151">
        <f>SUM(M29:N29)</f>
        <v>14</v>
      </c>
    </row>
    <row r="30" spans="1:16" ht="13.5" thickBot="1">
      <c r="A30" s="614" t="s">
        <v>31</v>
      </c>
      <c r="B30" s="614"/>
      <c r="C30" s="614"/>
      <c r="D30" s="57">
        <f aca="true" t="shared" si="6" ref="D30:L30">SUM(D11:D29)</f>
        <v>0</v>
      </c>
      <c r="E30" s="57">
        <f t="shared" si="6"/>
        <v>0</v>
      </c>
      <c r="F30" s="57">
        <f t="shared" si="6"/>
        <v>0</v>
      </c>
      <c r="G30" s="57">
        <f t="shared" si="6"/>
        <v>29</v>
      </c>
      <c r="H30" s="57">
        <f t="shared" si="6"/>
        <v>16</v>
      </c>
      <c r="I30" s="57">
        <f t="shared" si="6"/>
        <v>45</v>
      </c>
      <c r="J30" s="57">
        <f t="shared" si="6"/>
        <v>67</v>
      </c>
      <c r="K30" s="57">
        <f t="shared" si="6"/>
        <v>71</v>
      </c>
      <c r="L30" s="57">
        <f t="shared" si="6"/>
        <v>138</v>
      </c>
      <c r="M30" s="57">
        <f>SUM(M11:M29)</f>
        <v>96</v>
      </c>
      <c r="N30" s="57">
        <f>SUM(N11:N29)</f>
        <v>87</v>
      </c>
      <c r="O30" s="57">
        <f>SUM(O11:O29)</f>
        <v>183</v>
      </c>
      <c r="P30" s="273"/>
    </row>
    <row r="31" spans="1:15" s="85" customFormat="1" ht="12.75">
      <c r="A31" s="161"/>
      <c r="B31" s="161"/>
      <c r="C31" s="16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3.5" thickBot="1">
      <c r="A32" s="194"/>
      <c r="B32" s="13"/>
      <c r="C32" s="1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3.5" thickBot="1">
      <c r="A33" s="642" t="s">
        <v>39</v>
      </c>
      <c r="B33" s="643"/>
      <c r="C33" s="643"/>
      <c r="D33" s="643"/>
      <c r="E33" s="643"/>
      <c r="F33" s="644"/>
      <c r="G33" s="641" t="s">
        <v>6</v>
      </c>
      <c r="H33" s="632"/>
      <c r="I33" s="632"/>
      <c r="J33" s="632"/>
      <c r="K33" s="632"/>
      <c r="L33" s="632"/>
      <c r="M33" s="632"/>
      <c r="N33" s="632"/>
      <c r="O33" s="633"/>
    </row>
    <row r="34" spans="1:15" ht="13.5" thickBot="1">
      <c r="A34" s="195" t="s">
        <v>7</v>
      </c>
      <c r="B34" s="62" t="s">
        <v>40</v>
      </c>
      <c r="C34" s="35" t="s">
        <v>9</v>
      </c>
      <c r="D34" s="638" t="s">
        <v>10</v>
      </c>
      <c r="E34" s="639"/>
      <c r="F34" s="640"/>
      <c r="G34" s="638" t="s">
        <v>11</v>
      </c>
      <c r="H34" s="639"/>
      <c r="I34" s="640"/>
      <c r="J34" s="638" t="s">
        <v>12</v>
      </c>
      <c r="K34" s="639"/>
      <c r="L34" s="640"/>
      <c r="M34" s="638" t="s">
        <v>13</v>
      </c>
      <c r="N34" s="639"/>
      <c r="O34" s="640"/>
    </row>
    <row r="35" spans="1:15" ht="13.5" thickBot="1">
      <c r="A35" s="35" t="s">
        <v>32</v>
      </c>
      <c r="B35" s="62" t="s">
        <v>40</v>
      </c>
      <c r="C35" s="35" t="s">
        <v>9</v>
      </c>
      <c r="D35" s="47" t="s">
        <v>15</v>
      </c>
      <c r="E35" s="47" t="s">
        <v>16</v>
      </c>
      <c r="F35" s="47" t="s">
        <v>17</v>
      </c>
      <c r="G35" s="47" t="s">
        <v>15</v>
      </c>
      <c r="H35" s="47" t="s">
        <v>16</v>
      </c>
      <c r="I35" s="47" t="s">
        <v>17</v>
      </c>
      <c r="J35" s="47" t="s">
        <v>15</v>
      </c>
      <c r="K35" s="47" t="s">
        <v>16</v>
      </c>
      <c r="L35" s="47" t="s">
        <v>17</v>
      </c>
      <c r="M35" s="89" t="s">
        <v>15</v>
      </c>
      <c r="N35" s="34" t="s">
        <v>16</v>
      </c>
      <c r="O35" s="47" t="s">
        <v>17</v>
      </c>
    </row>
    <row r="36" spans="1:15" ht="13.5" thickBot="1">
      <c r="A36" s="81" t="s">
        <v>151</v>
      </c>
      <c r="B36" s="96" t="s">
        <v>42</v>
      </c>
      <c r="C36" s="101" t="s">
        <v>20</v>
      </c>
      <c r="D36" s="45">
        <v>0</v>
      </c>
      <c r="E36" s="6">
        <v>0</v>
      </c>
      <c r="F36" s="65">
        <f>SUM(D36:E36)</f>
        <v>0</v>
      </c>
      <c r="G36" s="45">
        <v>0</v>
      </c>
      <c r="H36" s="6">
        <v>0</v>
      </c>
      <c r="I36" s="65">
        <f>SUM(G36:H36)</f>
        <v>0</v>
      </c>
      <c r="J36" s="45">
        <v>0</v>
      </c>
      <c r="K36" s="6">
        <v>2</v>
      </c>
      <c r="L36" s="65">
        <f>SUM(J36:K36)</f>
        <v>2</v>
      </c>
      <c r="M36" s="70">
        <f aca="true" t="shared" si="7" ref="M36:N38">SUM(G36,J36)</f>
        <v>0</v>
      </c>
      <c r="N36" s="59">
        <f t="shared" si="7"/>
        <v>2</v>
      </c>
      <c r="O36" s="65">
        <f>SUM(M36:N36)</f>
        <v>2</v>
      </c>
    </row>
    <row r="37" spans="1:15" ht="12.75">
      <c r="A37" s="81" t="s">
        <v>248</v>
      </c>
      <c r="B37" s="96" t="s">
        <v>42</v>
      </c>
      <c r="C37" s="101" t="s">
        <v>20</v>
      </c>
      <c r="D37" s="45">
        <v>0</v>
      </c>
      <c r="E37" s="6">
        <v>0</v>
      </c>
      <c r="F37" s="65">
        <f>SUM(D37:E37)</f>
        <v>0</v>
      </c>
      <c r="G37" s="45">
        <v>0</v>
      </c>
      <c r="H37" s="6">
        <v>0</v>
      </c>
      <c r="I37" s="65">
        <f>SUM(G37:H37)</f>
        <v>0</v>
      </c>
      <c r="J37" s="45">
        <v>1</v>
      </c>
      <c r="K37" s="6">
        <v>0</v>
      </c>
      <c r="L37" s="65">
        <f>SUM(J37:K37)</f>
        <v>1</v>
      </c>
      <c r="M37" s="70">
        <f t="shared" si="7"/>
        <v>1</v>
      </c>
      <c r="N37" s="59">
        <f t="shared" si="7"/>
        <v>0</v>
      </c>
      <c r="O37" s="65">
        <f>SUM(M37:N37)</f>
        <v>1</v>
      </c>
    </row>
    <row r="38" spans="1:15" ht="13.5" thickBot="1">
      <c r="A38" s="200" t="s">
        <v>179</v>
      </c>
      <c r="B38" s="107" t="s">
        <v>44</v>
      </c>
      <c r="C38" s="111" t="s">
        <v>20</v>
      </c>
      <c r="D38" s="112">
        <v>0</v>
      </c>
      <c r="E38" s="113">
        <v>0</v>
      </c>
      <c r="F38" s="79">
        <f>SUM(D38:E38)</f>
        <v>0</v>
      </c>
      <c r="G38" s="56">
        <v>0</v>
      </c>
      <c r="H38" s="53">
        <v>0</v>
      </c>
      <c r="I38" s="79">
        <f>SUM(G38:H38)</f>
        <v>0</v>
      </c>
      <c r="J38" s="56">
        <v>0</v>
      </c>
      <c r="K38" s="53">
        <v>0</v>
      </c>
      <c r="L38" s="79">
        <f>SUM(J38:K38)</f>
        <v>0</v>
      </c>
      <c r="M38" s="70">
        <f t="shared" si="7"/>
        <v>0</v>
      </c>
      <c r="N38" s="59">
        <f t="shared" si="7"/>
        <v>0</v>
      </c>
      <c r="O38" s="79">
        <f>SUM(M38:N38)</f>
        <v>0</v>
      </c>
    </row>
    <row r="39" spans="1:15" ht="13.5" thickBot="1">
      <c r="A39" s="616" t="s">
        <v>31</v>
      </c>
      <c r="B39" s="617"/>
      <c r="C39" s="617"/>
      <c r="D39" s="75">
        <f>SUM(D36:D38)</f>
        <v>0</v>
      </c>
      <c r="E39" s="75">
        <f aca="true" t="shared" si="8" ref="E39:N39">SUM(E36:E38)</f>
        <v>0</v>
      </c>
      <c r="F39" s="37">
        <f t="shared" si="8"/>
        <v>0</v>
      </c>
      <c r="G39" s="155">
        <f t="shared" si="8"/>
        <v>0</v>
      </c>
      <c r="H39" s="75">
        <f t="shared" si="8"/>
        <v>0</v>
      </c>
      <c r="I39" s="75">
        <f t="shared" si="8"/>
        <v>0</v>
      </c>
      <c r="J39" s="75">
        <f t="shared" si="8"/>
        <v>1</v>
      </c>
      <c r="K39" s="75">
        <f t="shared" si="8"/>
        <v>2</v>
      </c>
      <c r="L39" s="37">
        <f t="shared" si="8"/>
        <v>3</v>
      </c>
      <c r="M39" s="155">
        <f t="shared" si="8"/>
        <v>1</v>
      </c>
      <c r="N39" s="75">
        <f t="shared" si="8"/>
        <v>2</v>
      </c>
      <c r="O39" s="37">
        <f>SUM(O36:O38)</f>
        <v>3</v>
      </c>
    </row>
    <row r="40" spans="1:15" ht="12.75">
      <c r="A40" s="51"/>
      <c r="B40" s="51"/>
      <c r="C40" s="5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ht="15.75" thickBot="1">
      <c r="A41" s="169"/>
    </row>
    <row r="42" spans="1:15" ht="13.5" thickBot="1">
      <c r="A42" s="600" t="s">
        <v>54</v>
      </c>
      <c r="B42" s="600"/>
      <c r="C42" s="600"/>
      <c r="D42" s="600"/>
      <c r="E42" s="600"/>
      <c r="F42" s="600"/>
      <c r="G42" s="598" t="s">
        <v>6</v>
      </c>
      <c r="H42" s="598"/>
      <c r="I42" s="598"/>
      <c r="J42" s="598"/>
      <c r="K42" s="598"/>
      <c r="L42" s="598"/>
      <c r="M42" s="598"/>
      <c r="N42" s="598"/>
      <c r="O42" s="598"/>
    </row>
    <row r="43" spans="1:15" ht="13.5" thickBot="1">
      <c r="A43" s="35" t="s">
        <v>7</v>
      </c>
      <c r="B43" s="166" t="s">
        <v>40</v>
      </c>
      <c r="C43" s="164" t="s">
        <v>9</v>
      </c>
      <c r="D43" s="599" t="s">
        <v>10</v>
      </c>
      <c r="E43" s="599"/>
      <c r="F43" s="599"/>
      <c r="G43" s="599" t="s">
        <v>11</v>
      </c>
      <c r="H43" s="599"/>
      <c r="I43" s="599"/>
      <c r="J43" s="599" t="s">
        <v>12</v>
      </c>
      <c r="K43" s="599"/>
      <c r="L43" s="599"/>
      <c r="M43" s="599" t="s">
        <v>13</v>
      </c>
      <c r="N43" s="599"/>
      <c r="O43" s="599"/>
    </row>
    <row r="44" spans="1:15" ht="20.25" customHeight="1" thickBot="1">
      <c r="A44" s="35" t="s">
        <v>32</v>
      </c>
      <c r="B44" s="62" t="s">
        <v>40</v>
      </c>
      <c r="C44" s="35" t="s">
        <v>9</v>
      </c>
      <c r="D44" s="34" t="s">
        <v>15</v>
      </c>
      <c r="E44" s="34" t="s">
        <v>16</v>
      </c>
      <c r="F44" s="34" t="s">
        <v>17</v>
      </c>
      <c r="G44" s="34" t="s">
        <v>15</v>
      </c>
      <c r="H44" s="34" t="s">
        <v>16</v>
      </c>
      <c r="I44" s="34" t="s">
        <v>17</v>
      </c>
      <c r="J44" s="34" t="s">
        <v>15</v>
      </c>
      <c r="K44" s="34" t="s">
        <v>16</v>
      </c>
      <c r="L44" s="34" t="s">
        <v>17</v>
      </c>
      <c r="M44" s="89" t="s">
        <v>15</v>
      </c>
      <c r="N44" s="34" t="s">
        <v>16</v>
      </c>
      <c r="O44" s="34" t="s">
        <v>17</v>
      </c>
    </row>
    <row r="45" spans="1:15" ht="20.25" customHeight="1">
      <c r="A45" s="186" t="s">
        <v>65</v>
      </c>
      <c r="B45" s="187" t="s">
        <v>59</v>
      </c>
      <c r="C45" s="249" t="s">
        <v>56</v>
      </c>
      <c r="D45" s="103">
        <v>0</v>
      </c>
      <c r="E45" s="250">
        <v>0</v>
      </c>
      <c r="F45" s="65">
        <f>SUM(D45:E45)</f>
        <v>0</v>
      </c>
      <c r="G45" s="45">
        <v>13</v>
      </c>
      <c r="H45" s="7">
        <v>10</v>
      </c>
      <c r="I45" s="151">
        <f>SUM(G45:H45)</f>
        <v>23</v>
      </c>
      <c r="J45" s="251">
        <v>0</v>
      </c>
      <c r="K45" s="252">
        <v>0</v>
      </c>
      <c r="L45" s="253">
        <f>SUM(J45:K45)</f>
        <v>0</v>
      </c>
      <c r="M45" s="70">
        <f aca="true" t="shared" si="9" ref="M45:N49">SUM(G45,J45)</f>
        <v>13</v>
      </c>
      <c r="N45" s="59">
        <f t="shared" si="9"/>
        <v>10</v>
      </c>
      <c r="O45" s="8">
        <f>SUM(M45:N45)</f>
        <v>23</v>
      </c>
    </row>
    <row r="46" spans="1:15" ht="12.75">
      <c r="A46" s="92" t="s">
        <v>160</v>
      </c>
      <c r="B46" s="94" t="s">
        <v>161</v>
      </c>
      <c r="C46" s="254" t="s">
        <v>56</v>
      </c>
      <c r="D46" s="40">
        <v>0</v>
      </c>
      <c r="E46" s="255">
        <v>0</v>
      </c>
      <c r="F46" s="66">
        <f>SUM(D46:E46)</f>
        <v>0</v>
      </c>
      <c r="G46" s="40">
        <v>4</v>
      </c>
      <c r="H46" s="10">
        <v>4</v>
      </c>
      <c r="I46" s="151">
        <f>SUM(G46:H46)</f>
        <v>8</v>
      </c>
      <c r="J46" s="117">
        <v>0</v>
      </c>
      <c r="K46" s="118">
        <v>0</v>
      </c>
      <c r="L46" s="253">
        <f>SUM(J46:K46)</f>
        <v>0</v>
      </c>
      <c r="M46" s="70">
        <f t="shared" si="9"/>
        <v>4</v>
      </c>
      <c r="N46" s="59">
        <f t="shared" si="9"/>
        <v>4</v>
      </c>
      <c r="O46" s="66">
        <f>SUM(M46:N46)</f>
        <v>8</v>
      </c>
    </row>
    <row r="47" spans="1:15" ht="13.5" customHeight="1">
      <c r="A47" s="204" t="s">
        <v>179</v>
      </c>
      <c r="B47" s="204" t="s">
        <v>161</v>
      </c>
      <c r="C47" s="254" t="s">
        <v>56</v>
      </c>
      <c r="D47" s="40">
        <v>0</v>
      </c>
      <c r="E47" s="256">
        <v>0</v>
      </c>
      <c r="F47" s="151">
        <f>SUM(D47:E47)</f>
        <v>0</v>
      </c>
      <c r="G47" s="42">
        <v>0</v>
      </c>
      <c r="H47" s="12">
        <v>0</v>
      </c>
      <c r="I47" s="151">
        <f>SUM(G47:H47)</f>
        <v>0</v>
      </c>
      <c r="J47" s="294">
        <v>2</v>
      </c>
      <c r="K47" s="295">
        <v>1</v>
      </c>
      <c r="L47" s="477">
        <f>SUM(J47:K47)</f>
        <v>3</v>
      </c>
      <c r="M47" s="281">
        <f t="shared" si="9"/>
        <v>2</v>
      </c>
      <c r="N47" s="282">
        <f t="shared" si="9"/>
        <v>1</v>
      </c>
      <c r="O47" s="333">
        <f>SUM(M47:N47)</f>
        <v>3</v>
      </c>
    </row>
    <row r="48" spans="1:15" ht="13.5" customHeight="1">
      <c r="A48" s="92" t="s">
        <v>66</v>
      </c>
      <c r="B48" s="94" t="s">
        <v>60</v>
      </c>
      <c r="C48" s="254" t="s">
        <v>56</v>
      </c>
      <c r="D48" s="257">
        <v>0</v>
      </c>
      <c r="E48" s="121">
        <v>0</v>
      </c>
      <c r="F48" s="66">
        <f>SUM(D48:E48)</f>
        <v>0</v>
      </c>
      <c r="G48" s="40">
        <v>0</v>
      </c>
      <c r="H48" s="10">
        <v>0</v>
      </c>
      <c r="I48" s="66">
        <f>SUM(G48:H48)</f>
        <v>0</v>
      </c>
      <c r="J48" s="40">
        <v>0</v>
      </c>
      <c r="K48" s="10">
        <v>0</v>
      </c>
      <c r="L48" s="122">
        <f>SUM(J48:K48)</f>
        <v>0</v>
      </c>
      <c r="M48" s="70">
        <f t="shared" si="9"/>
        <v>0</v>
      </c>
      <c r="N48" s="59">
        <f t="shared" si="9"/>
        <v>0</v>
      </c>
      <c r="O48" s="66">
        <f>SUM(M48:N48)</f>
        <v>0</v>
      </c>
    </row>
    <row r="49" spans="1:15" ht="13.5" thickBot="1">
      <c r="A49" s="143" t="s">
        <v>63</v>
      </c>
      <c r="B49" s="197" t="s">
        <v>60</v>
      </c>
      <c r="C49" s="258" t="s">
        <v>56</v>
      </c>
      <c r="D49" s="112">
        <v>0</v>
      </c>
      <c r="E49" s="259">
        <v>0</v>
      </c>
      <c r="F49" s="26">
        <f>SUM(D49:E49)</f>
        <v>0</v>
      </c>
      <c r="G49" s="25">
        <v>0</v>
      </c>
      <c r="H49" s="11">
        <v>0</v>
      </c>
      <c r="I49" s="26">
        <f>SUM(G49:H49)</f>
        <v>0</v>
      </c>
      <c r="J49" s="25">
        <v>0</v>
      </c>
      <c r="K49" s="11">
        <v>0</v>
      </c>
      <c r="L49" s="123">
        <f>SUM(J49:K49)</f>
        <v>0</v>
      </c>
      <c r="M49" s="70">
        <f t="shared" si="9"/>
        <v>0</v>
      </c>
      <c r="N49" s="59">
        <f t="shared" si="9"/>
        <v>0</v>
      </c>
      <c r="O49" s="151">
        <f>SUM(M49:N49)</f>
        <v>0</v>
      </c>
    </row>
    <row r="50" spans="1:15" ht="13.5" thickBot="1">
      <c r="A50" s="615" t="s">
        <v>31</v>
      </c>
      <c r="B50" s="615"/>
      <c r="C50" s="615"/>
      <c r="D50" s="37">
        <f>SUM(D45:D49)</f>
        <v>0</v>
      </c>
      <c r="E50" s="37">
        <f aca="true" t="shared" si="10" ref="E50:N50">SUM(E45:E49)</f>
        <v>0</v>
      </c>
      <c r="F50" s="37">
        <f t="shared" si="10"/>
        <v>0</v>
      </c>
      <c r="G50" s="37">
        <f t="shared" si="10"/>
        <v>17</v>
      </c>
      <c r="H50" s="37">
        <f t="shared" si="10"/>
        <v>14</v>
      </c>
      <c r="I50" s="37">
        <f t="shared" si="10"/>
        <v>31</v>
      </c>
      <c r="J50" s="37">
        <f t="shared" si="10"/>
        <v>2</v>
      </c>
      <c r="K50" s="37">
        <f t="shared" si="10"/>
        <v>1</v>
      </c>
      <c r="L50" s="37">
        <f t="shared" si="10"/>
        <v>3</v>
      </c>
      <c r="M50" s="37">
        <f t="shared" si="10"/>
        <v>19</v>
      </c>
      <c r="N50" s="37">
        <f t="shared" si="10"/>
        <v>15</v>
      </c>
      <c r="O50" s="37">
        <f>SUM(O45:O49)</f>
        <v>34</v>
      </c>
    </row>
    <row r="51" spans="1:15" ht="12.75" customHeight="1">
      <c r="A51" s="51"/>
      <c r="B51" s="51"/>
      <c r="C51" s="5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3.5" thickBot="1">
      <c r="A52" s="51"/>
      <c r="B52" s="51"/>
      <c r="C52" s="5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3.5" thickBot="1">
      <c r="A53" s="600" t="s">
        <v>70</v>
      </c>
      <c r="B53" s="600"/>
      <c r="C53" s="600"/>
      <c r="D53" s="600"/>
      <c r="E53" s="600"/>
      <c r="F53" s="600"/>
      <c r="G53" s="598" t="s">
        <v>6</v>
      </c>
      <c r="H53" s="598"/>
      <c r="I53" s="598"/>
      <c r="J53" s="598"/>
      <c r="K53" s="598"/>
      <c r="L53" s="598"/>
      <c r="M53" s="598"/>
      <c r="N53" s="598"/>
      <c r="O53" s="598"/>
    </row>
    <row r="54" spans="1:15" ht="13.5" thickBot="1">
      <c r="A54" s="35" t="s">
        <v>7</v>
      </c>
      <c r="B54" s="166" t="s">
        <v>40</v>
      </c>
      <c r="C54" s="164" t="s">
        <v>9</v>
      </c>
      <c r="D54" s="599" t="s">
        <v>10</v>
      </c>
      <c r="E54" s="599"/>
      <c r="F54" s="599"/>
      <c r="G54" s="599" t="s">
        <v>11</v>
      </c>
      <c r="H54" s="599"/>
      <c r="I54" s="599"/>
      <c r="J54" s="599" t="s">
        <v>12</v>
      </c>
      <c r="K54" s="599"/>
      <c r="L54" s="599"/>
      <c r="M54" s="599" t="s">
        <v>13</v>
      </c>
      <c r="N54" s="599"/>
      <c r="O54" s="599"/>
    </row>
    <row r="55" spans="1:15" ht="12.75" customHeight="1" thickBot="1">
      <c r="A55" s="35" t="s">
        <v>32</v>
      </c>
      <c r="B55" s="62" t="s">
        <v>40</v>
      </c>
      <c r="C55" s="35" t="s">
        <v>9</v>
      </c>
      <c r="D55" s="34" t="s">
        <v>15</v>
      </c>
      <c r="E55" s="34" t="s">
        <v>16</v>
      </c>
      <c r="F55" s="34" t="s">
        <v>17</v>
      </c>
      <c r="G55" s="34" t="s">
        <v>15</v>
      </c>
      <c r="H55" s="34" t="s">
        <v>16</v>
      </c>
      <c r="I55" s="34" t="s">
        <v>17</v>
      </c>
      <c r="J55" s="34" t="s">
        <v>15</v>
      </c>
      <c r="K55" s="34" t="s">
        <v>16</v>
      </c>
      <c r="L55" s="34" t="s">
        <v>17</v>
      </c>
      <c r="M55" s="89" t="s">
        <v>15</v>
      </c>
      <c r="N55" s="34" t="s">
        <v>16</v>
      </c>
      <c r="O55" s="34" t="s">
        <v>17</v>
      </c>
    </row>
    <row r="56" spans="1:15" ht="12.75" customHeight="1">
      <c r="A56" s="81" t="s">
        <v>225</v>
      </c>
      <c r="B56" s="49" t="s">
        <v>73</v>
      </c>
      <c r="C56" s="39" t="s">
        <v>72</v>
      </c>
      <c r="D56" s="43">
        <v>0</v>
      </c>
      <c r="E56" s="9">
        <v>0</v>
      </c>
      <c r="F56" s="24">
        <f>SUM(D56:E56)</f>
        <v>0</v>
      </c>
      <c r="G56" s="43">
        <v>0</v>
      </c>
      <c r="H56" s="9">
        <v>0</v>
      </c>
      <c r="I56" s="24">
        <f>SUM(G56:H56)</f>
        <v>0</v>
      </c>
      <c r="J56" s="43">
        <v>0</v>
      </c>
      <c r="K56" s="9">
        <v>0</v>
      </c>
      <c r="L56" s="24">
        <f>SUM(J56:K56)</f>
        <v>0</v>
      </c>
      <c r="M56" s="69">
        <f>SUM(G56,J56)</f>
        <v>0</v>
      </c>
      <c r="N56" s="9">
        <f>SUM(H56,K56)</f>
        <v>0</v>
      </c>
      <c r="O56" s="24">
        <f aca="true" t="shared" si="11" ref="O56:O65">SUM(M56:N56)</f>
        <v>0</v>
      </c>
    </row>
    <row r="57" spans="1:15" ht="12.75">
      <c r="A57" s="81" t="s">
        <v>215</v>
      </c>
      <c r="B57" s="49" t="s">
        <v>73</v>
      </c>
      <c r="C57" s="39" t="s">
        <v>72</v>
      </c>
      <c r="D57" s="43">
        <v>0</v>
      </c>
      <c r="E57" s="9">
        <v>0</v>
      </c>
      <c r="F57" s="24">
        <f>SUM(D57:E57)</f>
        <v>0</v>
      </c>
      <c r="G57" s="43">
        <v>0</v>
      </c>
      <c r="H57" s="9">
        <v>0</v>
      </c>
      <c r="I57" s="24">
        <f>SUM(G57:H57)</f>
        <v>0</v>
      </c>
      <c r="J57" s="43">
        <v>0</v>
      </c>
      <c r="K57" s="9">
        <v>0</v>
      </c>
      <c r="L57" s="24">
        <f>SUM(J57:K57)</f>
        <v>0</v>
      </c>
      <c r="M57" s="69">
        <f aca="true" t="shared" si="12" ref="M57:N66">SUM(G57,J57)</f>
        <v>0</v>
      </c>
      <c r="N57" s="9">
        <f t="shared" si="12"/>
        <v>0</v>
      </c>
      <c r="O57" s="24">
        <f t="shared" si="11"/>
        <v>0</v>
      </c>
    </row>
    <row r="58" spans="1:15" ht="12.75">
      <c r="A58" s="92" t="s">
        <v>218</v>
      </c>
      <c r="B58" s="49" t="s">
        <v>73</v>
      </c>
      <c r="C58" s="29" t="s">
        <v>72</v>
      </c>
      <c r="D58" s="124">
        <v>0</v>
      </c>
      <c r="E58" s="121">
        <v>0</v>
      </c>
      <c r="F58" s="24">
        <f aca="true" t="shared" si="13" ref="F58:F66">SUM(D58:E58)</f>
        <v>0</v>
      </c>
      <c r="G58" s="40">
        <v>0</v>
      </c>
      <c r="H58" s="10">
        <v>0</v>
      </c>
      <c r="I58" s="24">
        <f aca="true" t="shared" si="14" ref="I58:I66">SUM(G58:H58)</f>
        <v>0</v>
      </c>
      <c r="J58" s="40">
        <v>0</v>
      </c>
      <c r="K58" s="10">
        <v>0</v>
      </c>
      <c r="L58" s="24">
        <f aca="true" t="shared" si="15" ref="L58:L66">SUM(J58:K58)</f>
        <v>0</v>
      </c>
      <c r="M58" s="69">
        <f t="shared" si="12"/>
        <v>0</v>
      </c>
      <c r="N58" s="9">
        <f t="shared" si="12"/>
        <v>0</v>
      </c>
      <c r="O58" s="24">
        <f t="shared" si="11"/>
        <v>0</v>
      </c>
    </row>
    <row r="59" spans="1:15" ht="12.75">
      <c r="A59" s="93" t="s">
        <v>226</v>
      </c>
      <c r="B59" s="49" t="s">
        <v>73</v>
      </c>
      <c r="C59" s="30" t="s">
        <v>72</v>
      </c>
      <c r="D59" s="125">
        <v>0</v>
      </c>
      <c r="E59" s="126">
        <v>0</v>
      </c>
      <c r="F59" s="24">
        <f t="shared" si="13"/>
        <v>0</v>
      </c>
      <c r="G59" s="42">
        <v>0</v>
      </c>
      <c r="H59" s="12">
        <v>0</v>
      </c>
      <c r="I59" s="24">
        <f t="shared" si="14"/>
        <v>0</v>
      </c>
      <c r="J59" s="42">
        <v>0</v>
      </c>
      <c r="K59" s="12">
        <v>0</v>
      </c>
      <c r="L59" s="24">
        <f t="shared" si="15"/>
        <v>0</v>
      </c>
      <c r="M59" s="69">
        <f t="shared" si="12"/>
        <v>0</v>
      </c>
      <c r="N59" s="9">
        <f>SUM(H59,K59)</f>
        <v>0</v>
      </c>
      <c r="O59" s="24">
        <f t="shared" si="11"/>
        <v>0</v>
      </c>
    </row>
    <row r="60" spans="1:15" ht="12.75">
      <c r="A60" s="127" t="s">
        <v>245</v>
      </c>
      <c r="B60" s="128" t="s">
        <v>246</v>
      </c>
      <c r="C60" s="129" t="s">
        <v>72</v>
      </c>
      <c r="D60" s="132">
        <v>0</v>
      </c>
      <c r="E60" s="133">
        <v>0</v>
      </c>
      <c r="F60" s="24">
        <f>SUM(D60:E60)</f>
        <v>0</v>
      </c>
      <c r="G60" s="130">
        <v>2</v>
      </c>
      <c r="H60" s="131">
        <v>2</v>
      </c>
      <c r="I60" s="24">
        <f>SUM(G60:H60)</f>
        <v>4</v>
      </c>
      <c r="J60" s="130">
        <v>0</v>
      </c>
      <c r="K60" s="131">
        <v>0</v>
      </c>
      <c r="L60" s="24">
        <f>SUM(J60:K60)</f>
        <v>0</v>
      </c>
      <c r="M60" s="69">
        <f>SUM(G60,J60)</f>
        <v>2</v>
      </c>
      <c r="N60" s="9">
        <f>SUM(H60,K60)</f>
        <v>2</v>
      </c>
      <c r="O60" s="24">
        <f>SUM(M60:N60)</f>
        <v>4</v>
      </c>
    </row>
    <row r="61" spans="1:15" ht="12.75">
      <c r="A61" s="92" t="s">
        <v>216</v>
      </c>
      <c r="B61" s="49" t="s">
        <v>235</v>
      </c>
      <c r="C61" s="29" t="s">
        <v>72</v>
      </c>
      <c r="D61" s="124">
        <v>0</v>
      </c>
      <c r="E61" s="121">
        <v>0</v>
      </c>
      <c r="F61" s="24">
        <f t="shared" si="13"/>
        <v>0</v>
      </c>
      <c r="G61" s="331">
        <v>9</v>
      </c>
      <c r="H61" s="332">
        <v>11</v>
      </c>
      <c r="I61" s="334">
        <f t="shared" si="14"/>
        <v>20</v>
      </c>
      <c r="J61" s="331">
        <v>8</v>
      </c>
      <c r="K61" s="332">
        <v>7</v>
      </c>
      <c r="L61" s="334">
        <f t="shared" si="15"/>
        <v>15</v>
      </c>
      <c r="M61" s="429">
        <f t="shared" si="12"/>
        <v>17</v>
      </c>
      <c r="N61" s="342">
        <f t="shared" si="12"/>
        <v>18</v>
      </c>
      <c r="O61" s="334">
        <f t="shared" si="11"/>
        <v>35</v>
      </c>
    </row>
    <row r="62" spans="1:15" ht="12.75">
      <c r="A62" s="92" t="s">
        <v>157</v>
      </c>
      <c r="B62" s="49" t="s">
        <v>235</v>
      </c>
      <c r="C62" s="29" t="s">
        <v>72</v>
      </c>
      <c r="D62" s="124">
        <v>0</v>
      </c>
      <c r="E62" s="121">
        <v>0</v>
      </c>
      <c r="F62" s="24">
        <f t="shared" si="13"/>
        <v>0</v>
      </c>
      <c r="G62" s="40">
        <v>0</v>
      </c>
      <c r="H62" s="10">
        <v>0</v>
      </c>
      <c r="I62" s="24">
        <f t="shared" si="14"/>
        <v>0</v>
      </c>
      <c r="J62" s="40">
        <v>0</v>
      </c>
      <c r="K62" s="10">
        <v>0</v>
      </c>
      <c r="L62" s="24">
        <f t="shared" si="15"/>
        <v>0</v>
      </c>
      <c r="M62" s="69">
        <f t="shared" si="12"/>
        <v>0</v>
      </c>
      <c r="N62" s="9">
        <f t="shared" si="12"/>
        <v>0</v>
      </c>
      <c r="O62" s="24">
        <f t="shared" si="11"/>
        <v>0</v>
      </c>
    </row>
    <row r="63" spans="1:15" ht="12.75">
      <c r="A63" s="92" t="s">
        <v>247</v>
      </c>
      <c r="B63" s="49" t="s">
        <v>235</v>
      </c>
      <c r="C63" s="29" t="s">
        <v>72</v>
      </c>
      <c r="D63" s="124">
        <v>0</v>
      </c>
      <c r="E63" s="121">
        <v>0</v>
      </c>
      <c r="F63" s="24">
        <f>SUM(D63:E63)</f>
        <v>0</v>
      </c>
      <c r="G63" s="40">
        <v>0</v>
      </c>
      <c r="H63" s="10">
        <v>0</v>
      </c>
      <c r="I63" s="24">
        <f>SUM(G63:H63)</f>
        <v>0</v>
      </c>
      <c r="J63" s="40">
        <v>0</v>
      </c>
      <c r="K63" s="10">
        <v>2</v>
      </c>
      <c r="L63" s="24">
        <f>SUM(J63:K63)</f>
        <v>2</v>
      </c>
      <c r="M63" s="69">
        <f>SUM(G63,J63)</f>
        <v>0</v>
      </c>
      <c r="N63" s="9">
        <f>SUM(H63,K63)</f>
        <v>2</v>
      </c>
      <c r="O63" s="24">
        <f>SUM(M63:N63)</f>
        <v>2</v>
      </c>
    </row>
    <row r="64" spans="1:15" ht="12.75">
      <c r="A64" s="127" t="s">
        <v>83</v>
      </c>
      <c r="B64" s="128" t="s">
        <v>80</v>
      </c>
      <c r="C64" s="129" t="s">
        <v>72</v>
      </c>
      <c r="D64" s="124">
        <v>0</v>
      </c>
      <c r="E64" s="121">
        <v>0</v>
      </c>
      <c r="F64" s="24">
        <f t="shared" si="13"/>
        <v>0</v>
      </c>
      <c r="G64" s="130">
        <v>0</v>
      </c>
      <c r="H64" s="131">
        <v>0</v>
      </c>
      <c r="I64" s="24">
        <f t="shared" si="14"/>
        <v>0</v>
      </c>
      <c r="J64" s="478">
        <v>9</v>
      </c>
      <c r="K64" s="479">
        <v>8</v>
      </c>
      <c r="L64" s="334">
        <f t="shared" si="15"/>
        <v>17</v>
      </c>
      <c r="M64" s="429">
        <f>SUM(G64,J64)</f>
        <v>9</v>
      </c>
      <c r="N64" s="342">
        <f>SUM(H64,K64)</f>
        <v>8</v>
      </c>
      <c r="O64" s="334">
        <f t="shared" si="11"/>
        <v>17</v>
      </c>
    </row>
    <row r="65" spans="1:15" ht="12.75">
      <c r="A65" s="127" t="s">
        <v>179</v>
      </c>
      <c r="B65" s="128" t="s">
        <v>76</v>
      </c>
      <c r="C65" s="129" t="s">
        <v>77</v>
      </c>
      <c r="D65" s="132">
        <v>0</v>
      </c>
      <c r="E65" s="133">
        <v>0</v>
      </c>
      <c r="F65" s="24">
        <f t="shared" si="13"/>
        <v>0</v>
      </c>
      <c r="G65" s="130">
        <v>0</v>
      </c>
      <c r="H65" s="131">
        <v>0</v>
      </c>
      <c r="I65" s="24">
        <f t="shared" si="14"/>
        <v>0</v>
      </c>
      <c r="J65" s="130">
        <v>0</v>
      </c>
      <c r="K65" s="131">
        <v>0</v>
      </c>
      <c r="L65" s="24">
        <f t="shared" si="15"/>
        <v>0</v>
      </c>
      <c r="M65" s="69">
        <f t="shared" si="12"/>
        <v>0</v>
      </c>
      <c r="N65" s="9">
        <f t="shared" si="12"/>
        <v>0</v>
      </c>
      <c r="O65" s="24">
        <f t="shared" si="11"/>
        <v>0</v>
      </c>
    </row>
    <row r="66" spans="1:15" ht="13.5" thickBot="1">
      <c r="A66" s="134" t="s">
        <v>84</v>
      </c>
      <c r="B66" s="135" t="s">
        <v>169</v>
      </c>
      <c r="C66" s="136" t="s">
        <v>72</v>
      </c>
      <c r="D66" s="137">
        <v>0</v>
      </c>
      <c r="E66" s="138">
        <v>0</v>
      </c>
      <c r="F66" s="26">
        <f t="shared" si="13"/>
        <v>0</v>
      </c>
      <c r="G66" s="137">
        <v>0</v>
      </c>
      <c r="H66" s="138">
        <v>0</v>
      </c>
      <c r="I66" s="26">
        <f t="shared" si="14"/>
        <v>0</v>
      </c>
      <c r="J66" s="137">
        <v>0</v>
      </c>
      <c r="K66" s="138">
        <v>0</v>
      </c>
      <c r="L66" s="26">
        <f t="shared" si="15"/>
        <v>0</v>
      </c>
      <c r="M66" s="69">
        <f t="shared" si="12"/>
        <v>0</v>
      </c>
      <c r="N66" s="9">
        <f>SUM(H66,K66)</f>
        <v>0</v>
      </c>
      <c r="O66" s="24">
        <f>SUM(M66:N66)</f>
        <v>0</v>
      </c>
    </row>
    <row r="67" spans="1:15" ht="13.5" thickBot="1">
      <c r="A67" s="609" t="s">
        <v>31</v>
      </c>
      <c r="B67" s="609"/>
      <c r="C67" s="609"/>
      <c r="D67" s="37">
        <f>SUM(D56:D66)</f>
        <v>0</v>
      </c>
      <c r="E67" s="37">
        <f aca="true" t="shared" si="16" ref="E67:L67">SUM(E56:E66)</f>
        <v>0</v>
      </c>
      <c r="F67" s="37">
        <f t="shared" si="16"/>
        <v>0</v>
      </c>
      <c r="G67" s="37">
        <f t="shared" si="16"/>
        <v>11</v>
      </c>
      <c r="H67" s="37">
        <f t="shared" si="16"/>
        <v>13</v>
      </c>
      <c r="I67" s="37">
        <f t="shared" si="16"/>
        <v>24</v>
      </c>
      <c r="J67" s="37">
        <f t="shared" si="16"/>
        <v>17</v>
      </c>
      <c r="K67" s="37">
        <f t="shared" si="16"/>
        <v>17</v>
      </c>
      <c r="L67" s="37">
        <f t="shared" si="16"/>
        <v>34</v>
      </c>
      <c r="M67" s="37">
        <f>SUM(M56:M66)</f>
        <v>28</v>
      </c>
      <c r="N67" s="37">
        <f>SUM(N56:N66)</f>
        <v>30</v>
      </c>
      <c r="O67" s="37">
        <f>SUM(O56:O66)</f>
        <v>58</v>
      </c>
    </row>
    <row r="68" spans="1:15" ht="13.5" thickBot="1">
      <c r="A68" s="51"/>
      <c r="B68" s="51"/>
      <c r="C68" s="51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3.5" thickBot="1">
      <c r="A69" s="600" t="s">
        <v>88</v>
      </c>
      <c r="B69" s="600"/>
      <c r="C69" s="600"/>
      <c r="D69" s="600"/>
      <c r="E69" s="600"/>
      <c r="F69" s="600"/>
      <c r="G69" s="598" t="s">
        <v>6</v>
      </c>
      <c r="H69" s="598"/>
      <c r="I69" s="598"/>
      <c r="J69" s="598"/>
      <c r="K69" s="598"/>
      <c r="L69" s="598"/>
      <c r="M69" s="598"/>
      <c r="N69" s="598"/>
      <c r="O69" s="598"/>
    </row>
    <row r="70" spans="1:15" ht="13.5" thickBot="1">
      <c r="A70" s="35" t="s">
        <v>7</v>
      </c>
      <c r="B70" s="166" t="s">
        <v>40</v>
      </c>
      <c r="C70" s="164" t="s">
        <v>9</v>
      </c>
      <c r="D70" s="599" t="s">
        <v>10</v>
      </c>
      <c r="E70" s="599"/>
      <c r="F70" s="599"/>
      <c r="G70" s="599" t="s">
        <v>11</v>
      </c>
      <c r="H70" s="599"/>
      <c r="I70" s="599"/>
      <c r="J70" s="599" t="s">
        <v>12</v>
      </c>
      <c r="K70" s="599"/>
      <c r="L70" s="599"/>
      <c r="M70" s="599" t="s">
        <v>13</v>
      </c>
      <c r="N70" s="599"/>
      <c r="O70" s="599"/>
    </row>
    <row r="71" spans="1:15" ht="13.5" thickBot="1">
      <c r="A71" s="35" t="s">
        <v>32</v>
      </c>
      <c r="B71" s="62" t="s">
        <v>40</v>
      </c>
      <c r="C71" s="35" t="s">
        <v>9</v>
      </c>
      <c r="D71" s="34" t="s">
        <v>15</v>
      </c>
      <c r="E71" s="34" t="s">
        <v>16</v>
      </c>
      <c r="F71" s="34" t="s">
        <v>17</v>
      </c>
      <c r="G71" s="34" t="s">
        <v>15</v>
      </c>
      <c r="H71" s="34" t="s">
        <v>16</v>
      </c>
      <c r="I71" s="34" t="s">
        <v>17</v>
      </c>
      <c r="J71" s="34" t="s">
        <v>15</v>
      </c>
      <c r="K71" s="34" t="s">
        <v>16</v>
      </c>
      <c r="L71" s="34" t="s">
        <v>17</v>
      </c>
      <c r="M71" s="89" t="s">
        <v>15</v>
      </c>
      <c r="N71" s="34" t="s">
        <v>16</v>
      </c>
      <c r="O71" s="34" t="s">
        <v>17</v>
      </c>
    </row>
    <row r="72" spans="1:15" ht="13.5" thickBot="1">
      <c r="A72" s="260" t="s">
        <v>179</v>
      </c>
      <c r="B72" s="197" t="s">
        <v>90</v>
      </c>
      <c r="C72" s="15" t="s">
        <v>92</v>
      </c>
      <c r="D72" s="25">
        <v>0</v>
      </c>
      <c r="E72" s="11">
        <v>0</v>
      </c>
      <c r="F72" s="26">
        <f>SUM(D72:E72)</f>
        <v>0</v>
      </c>
      <c r="G72" s="25">
        <v>0</v>
      </c>
      <c r="H72" s="11">
        <v>0</v>
      </c>
      <c r="I72" s="26">
        <f>SUM(G72:H72)</f>
        <v>0</v>
      </c>
      <c r="J72" s="25">
        <v>8</v>
      </c>
      <c r="K72" s="11">
        <v>9</v>
      </c>
      <c r="L72" s="26">
        <f>SUM(J72:K72)</f>
        <v>17</v>
      </c>
      <c r="M72" s="139">
        <f>SUM(G72,J72)</f>
        <v>8</v>
      </c>
      <c r="N72" s="11">
        <f>SUM(H72,K72)</f>
        <v>9</v>
      </c>
      <c r="O72" s="26">
        <f>SUM(M72:N72)</f>
        <v>17</v>
      </c>
    </row>
    <row r="73" spans="1:15" ht="13.5" thickBot="1">
      <c r="A73" s="624" t="s">
        <v>31</v>
      </c>
      <c r="B73" s="625"/>
      <c r="C73" s="625"/>
      <c r="D73" s="25">
        <f>D72</f>
        <v>0</v>
      </c>
      <c r="E73" s="25">
        <f aca="true" t="shared" si="17" ref="E73:N73">E72</f>
        <v>0</v>
      </c>
      <c r="F73" s="25">
        <f t="shared" si="17"/>
        <v>0</v>
      </c>
      <c r="G73" s="25">
        <f t="shared" si="17"/>
        <v>0</v>
      </c>
      <c r="H73" s="25">
        <f t="shared" si="17"/>
        <v>0</v>
      </c>
      <c r="I73" s="25">
        <f t="shared" si="17"/>
        <v>0</v>
      </c>
      <c r="J73" s="25">
        <f t="shared" si="17"/>
        <v>8</v>
      </c>
      <c r="K73" s="25">
        <f t="shared" si="17"/>
        <v>9</v>
      </c>
      <c r="L73" s="25">
        <f t="shared" si="17"/>
        <v>17</v>
      </c>
      <c r="M73" s="25">
        <f t="shared" si="17"/>
        <v>8</v>
      </c>
      <c r="N73" s="25">
        <f t="shared" si="17"/>
        <v>9</v>
      </c>
      <c r="O73" s="25">
        <f>O72</f>
        <v>17</v>
      </c>
    </row>
    <row r="74" spans="1:15" ht="12.75">
      <c r="A74" s="161"/>
      <c r="B74" s="161"/>
      <c r="C74" s="16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2.75" customHeight="1" thickBot="1">
      <c r="A75" s="13"/>
      <c r="B75" s="13"/>
      <c r="C75" s="1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1.25" customHeight="1" thickBot="1">
      <c r="A76" s="642" t="s">
        <v>93</v>
      </c>
      <c r="B76" s="643"/>
      <c r="C76" s="643"/>
      <c r="D76" s="643"/>
      <c r="E76" s="643"/>
      <c r="F76" s="643"/>
      <c r="G76" s="632" t="s">
        <v>6</v>
      </c>
      <c r="H76" s="632"/>
      <c r="I76" s="632"/>
      <c r="J76" s="632"/>
      <c r="K76" s="632"/>
      <c r="L76" s="632"/>
      <c r="M76" s="632"/>
      <c r="N76" s="632"/>
      <c r="O76" s="633"/>
    </row>
    <row r="77" spans="1:15" ht="13.5" thickBot="1">
      <c r="A77" s="165" t="s">
        <v>7</v>
      </c>
      <c r="B77" s="166" t="s">
        <v>40</v>
      </c>
      <c r="C77" s="164" t="s">
        <v>9</v>
      </c>
      <c r="D77" s="585" t="s">
        <v>10</v>
      </c>
      <c r="E77" s="585"/>
      <c r="F77" s="585"/>
      <c r="G77" s="585" t="s">
        <v>11</v>
      </c>
      <c r="H77" s="585"/>
      <c r="I77" s="585"/>
      <c r="J77" s="585" t="s">
        <v>12</v>
      </c>
      <c r="K77" s="585"/>
      <c r="L77" s="585"/>
      <c r="M77" s="585" t="s">
        <v>13</v>
      </c>
      <c r="N77" s="585"/>
      <c r="O77" s="585"/>
    </row>
    <row r="78" spans="1:15" ht="13.5" thickBot="1">
      <c r="A78" s="35" t="s">
        <v>32</v>
      </c>
      <c r="B78" s="62" t="s">
        <v>40</v>
      </c>
      <c r="C78" s="35" t="s">
        <v>9</v>
      </c>
      <c r="D78" s="34" t="s">
        <v>15</v>
      </c>
      <c r="E78" s="34" t="s">
        <v>16</v>
      </c>
      <c r="F78" s="34" t="s">
        <v>17</v>
      </c>
      <c r="G78" s="34" t="s">
        <v>15</v>
      </c>
      <c r="H78" s="34" t="s">
        <v>16</v>
      </c>
      <c r="I78" s="34" t="s">
        <v>17</v>
      </c>
      <c r="J78" s="34" t="s">
        <v>15</v>
      </c>
      <c r="K78" s="34" t="s">
        <v>16</v>
      </c>
      <c r="L78" s="34" t="s">
        <v>17</v>
      </c>
      <c r="M78" s="34" t="s">
        <v>15</v>
      </c>
      <c r="N78" s="34" t="s">
        <v>16</v>
      </c>
      <c r="O78" s="34" t="s">
        <v>17</v>
      </c>
    </row>
    <row r="79" spans="1:15" ht="12.75">
      <c r="A79" s="186" t="s">
        <v>184</v>
      </c>
      <c r="B79" s="264" t="s">
        <v>69</v>
      </c>
      <c r="C79" s="265" t="s">
        <v>20</v>
      </c>
      <c r="D79" s="266">
        <v>0</v>
      </c>
      <c r="E79" s="106">
        <v>0</v>
      </c>
      <c r="F79" s="108">
        <f>SUM(D79:E79)</f>
        <v>0</v>
      </c>
      <c r="G79" s="105">
        <v>0</v>
      </c>
      <c r="H79" s="106">
        <v>0</v>
      </c>
      <c r="I79" s="108">
        <f>SUM(G79:H79)</f>
        <v>0</v>
      </c>
      <c r="J79" s="105">
        <v>0</v>
      </c>
      <c r="K79" s="106">
        <v>2</v>
      </c>
      <c r="L79" s="108">
        <f>SUM(J79:K79)</f>
        <v>2</v>
      </c>
      <c r="M79" s="192">
        <f aca="true" t="shared" si="18" ref="M79:N82">SUM(G79,J79)</f>
        <v>0</v>
      </c>
      <c r="N79" s="191">
        <f t="shared" si="18"/>
        <v>2</v>
      </c>
      <c r="O79" s="108">
        <f>SUM(M79:N79)</f>
        <v>2</v>
      </c>
    </row>
    <row r="80" spans="1:15" ht="19.5" customHeight="1">
      <c r="A80" s="92" t="s">
        <v>187</v>
      </c>
      <c r="B80" s="49" t="s">
        <v>69</v>
      </c>
      <c r="C80" s="267" t="s">
        <v>98</v>
      </c>
      <c r="D80" s="268">
        <v>0</v>
      </c>
      <c r="E80" s="4">
        <v>0</v>
      </c>
      <c r="F80" s="190">
        <f>SUM(D80:E80)</f>
        <v>0</v>
      </c>
      <c r="G80" s="41">
        <v>0</v>
      </c>
      <c r="H80" s="4">
        <v>0</v>
      </c>
      <c r="I80" s="190">
        <f>SUM(G80:H80)</f>
        <v>0</v>
      </c>
      <c r="J80" s="365">
        <v>4</v>
      </c>
      <c r="K80" s="366">
        <v>11</v>
      </c>
      <c r="L80" s="396">
        <f>SUM(J80:K80)</f>
        <v>15</v>
      </c>
      <c r="M80" s="388">
        <f t="shared" si="18"/>
        <v>4</v>
      </c>
      <c r="N80" s="389">
        <f t="shared" si="18"/>
        <v>11</v>
      </c>
      <c r="O80" s="396">
        <f>SUM(M80:N80)</f>
        <v>15</v>
      </c>
    </row>
    <row r="81" spans="1:15" ht="19.5" customHeight="1">
      <c r="A81" s="93" t="s">
        <v>231</v>
      </c>
      <c r="B81" s="104" t="s">
        <v>69</v>
      </c>
      <c r="C81" s="269" t="s">
        <v>20</v>
      </c>
      <c r="D81" s="142">
        <v>0</v>
      </c>
      <c r="E81" s="217">
        <v>0</v>
      </c>
      <c r="F81" s="190">
        <f>SUM(D81:E81)</f>
        <v>0</v>
      </c>
      <c r="G81" s="40">
        <v>0</v>
      </c>
      <c r="H81" s="217">
        <v>0</v>
      </c>
      <c r="I81" s="190">
        <f>SUM(G81:H81)</f>
        <v>0</v>
      </c>
      <c r="J81" s="67">
        <v>0</v>
      </c>
      <c r="K81" s="5">
        <v>0</v>
      </c>
      <c r="L81" s="190">
        <f>SUM(J81:K81)</f>
        <v>0</v>
      </c>
      <c r="M81" s="67">
        <f t="shared" si="18"/>
        <v>0</v>
      </c>
      <c r="N81" s="5">
        <f t="shared" si="18"/>
        <v>0</v>
      </c>
      <c r="O81" s="190">
        <f>SUM(M81:N81)</f>
        <v>0</v>
      </c>
    </row>
    <row r="82" spans="1:15" ht="19.5" customHeight="1" thickBot="1">
      <c r="A82" s="143" t="s">
        <v>99</v>
      </c>
      <c r="B82" s="270" t="s">
        <v>69</v>
      </c>
      <c r="C82" s="271" t="s">
        <v>20</v>
      </c>
      <c r="D82" s="272">
        <v>0</v>
      </c>
      <c r="E82" s="218">
        <v>0</v>
      </c>
      <c r="F82" s="223">
        <f>SUM(D82:E82)</f>
        <v>0</v>
      </c>
      <c r="G82" s="56">
        <v>0</v>
      </c>
      <c r="H82" s="218">
        <v>0</v>
      </c>
      <c r="I82" s="223">
        <f>SUM(G82:H82)</f>
        <v>0</v>
      </c>
      <c r="J82" s="398">
        <v>14</v>
      </c>
      <c r="K82" s="399">
        <v>28</v>
      </c>
      <c r="L82" s="484">
        <f>SUM(J82:K82)</f>
        <v>42</v>
      </c>
      <c r="M82" s="398">
        <f t="shared" si="18"/>
        <v>14</v>
      </c>
      <c r="N82" s="399">
        <f t="shared" si="18"/>
        <v>28</v>
      </c>
      <c r="O82" s="484">
        <f>SUM(M82:N82)</f>
        <v>42</v>
      </c>
    </row>
    <row r="83" spans="1:15" ht="13.5" thickBot="1">
      <c r="A83" s="620" t="s">
        <v>31</v>
      </c>
      <c r="B83" s="621"/>
      <c r="C83" s="621"/>
      <c r="D83" s="140">
        <f>SUM(D79:D82)</f>
        <v>0</v>
      </c>
      <c r="E83" s="140">
        <f aca="true" t="shared" si="19" ref="E83:N83">SUM(E79:E82)</f>
        <v>0</v>
      </c>
      <c r="F83" s="140">
        <f t="shared" si="19"/>
        <v>0</v>
      </c>
      <c r="G83" s="140">
        <f t="shared" si="19"/>
        <v>0</v>
      </c>
      <c r="H83" s="140">
        <f t="shared" si="19"/>
        <v>0</v>
      </c>
      <c r="I83" s="140">
        <f t="shared" si="19"/>
        <v>0</v>
      </c>
      <c r="J83" s="140">
        <f t="shared" si="19"/>
        <v>18</v>
      </c>
      <c r="K83" s="140">
        <f t="shared" si="19"/>
        <v>41</v>
      </c>
      <c r="L83" s="140">
        <f t="shared" si="19"/>
        <v>59</v>
      </c>
      <c r="M83" s="140">
        <f t="shared" si="19"/>
        <v>18</v>
      </c>
      <c r="N83" s="140">
        <f t="shared" si="19"/>
        <v>41</v>
      </c>
      <c r="O83" s="140">
        <f>SUM(O79:O82)</f>
        <v>59</v>
      </c>
    </row>
    <row r="84" spans="1:15" ht="12.75" customHeight="1">
      <c r="A84" s="23"/>
      <c r="B84" s="23"/>
      <c r="C84" s="2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3" s="85" customFormat="1" ht="13.5" thickBot="1">
      <c r="A86" s="163"/>
      <c r="B86" s="163"/>
      <c r="C86" s="163"/>
    </row>
    <row r="87" spans="1:15" ht="13.5" thickBot="1">
      <c r="A87" s="600" t="s">
        <v>112</v>
      </c>
      <c r="B87" s="600"/>
      <c r="C87" s="600"/>
      <c r="D87" s="600"/>
      <c r="E87" s="600"/>
      <c r="F87" s="600"/>
      <c r="G87" s="598" t="s">
        <v>6</v>
      </c>
      <c r="H87" s="598"/>
      <c r="I87" s="598"/>
      <c r="J87" s="598"/>
      <c r="K87" s="598"/>
      <c r="L87" s="598"/>
      <c r="M87" s="598"/>
      <c r="N87" s="598"/>
      <c r="O87" s="598"/>
    </row>
    <row r="88" spans="1:15" ht="13.5" thickBot="1">
      <c r="A88" s="35" t="s">
        <v>7</v>
      </c>
      <c r="B88" s="584" t="s">
        <v>40</v>
      </c>
      <c r="C88" s="35" t="s">
        <v>9</v>
      </c>
      <c r="D88" s="599" t="s">
        <v>10</v>
      </c>
      <c r="E88" s="599"/>
      <c r="F88" s="599"/>
      <c r="G88" s="599" t="s">
        <v>11</v>
      </c>
      <c r="H88" s="599"/>
      <c r="I88" s="599"/>
      <c r="J88" s="599" t="s">
        <v>12</v>
      </c>
      <c r="K88" s="599"/>
      <c r="L88" s="599"/>
      <c r="M88" s="599" t="s">
        <v>13</v>
      </c>
      <c r="N88" s="599"/>
      <c r="O88" s="599"/>
    </row>
    <row r="89" spans="1:15" ht="13.5" customHeight="1" thickBot="1">
      <c r="A89" s="35" t="s">
        <v>177</v>
      </c>
      <c r="B89" s="585"/>
      <c r="C89" s="34" t="s">
        <v>9</v>
      </c>
      <c r="D89" s="34" t="s">
        <v>15</v>
      </c>
      <c r="E89" s="34" t="s">
        <v>16</v>
      </c>
      <c r="F89" s="34" t="s">
        <v>17</v>
      </c>
      <c r="G89" s="34" t="s">
        <v>15</v>
      </c>
      <c r="H89" s="34" t="s">
        <v>16</v>
      </c>
      <c r="I89" s="34" t="s">
        <v>17</v>
      </c>
      <c r="J89" s="34" t="s">
        <v>15</v>
      </c>
      <c r="K89" s="34" t="s">
        <v>16</v>
      </c>
      <c r="L89" s="34" t="s">
        <v>17</v>
      </c>
      <c r="M89" s="34" t="s">
        <v>15</v>
      </c>
      <c r="N89" s="34" t="s">
        <v>16</v>
      </c>
      <c r="O89" s="34" t="s">
        <v>17</v>
      </c>
    </row>
    <row r="90" spans="1:15" ht="25.5" customHeight="1" thickBot="1">
      <c r="A90" s="145" t="s">
        <v>176</v>
      </c>
      <c r="B90" s="212" t="s">
        <v>130</v>
      </c>
      <c r="C90" s="15" t="s">
        <v>20</v>
      </c>
      <c r="D90" s="75">
        <v>0</v>
      </c>
      <c r="E90" s="16">
        <v>0</v>
      </c>
      <c r="F90" s="21">
        <f>SUM(D90:E90)</f>
        <v>0</v>
      </c>
      <c r="G90" s="76">
        <v>0</v>
      </c>
      <c r="H90" s="146">
        <v>0</v>
      </c>
      <c r="I90" s="77">
        <f>SUM(G90:H90)</f>
        <v>0</v>
      </c>
      <c r="J90" s="75">
        <v>4</v>
      </c>
      <c r="K90" s="16">
        <v>3</v>
      </c>
      <c r="L90" s="21">
        <f>SUM(J90:K90)</f>
        <v>7</v>
      </c>
      <c r="M90" s="69">
        <f>SUM(G90,J90)</f>
        <v>4</v>
      </c>
      <c r="N90" s="9">
        <f>SUM(H90,K90)</f>
        <v>3</v>
      </c>
      <c r="O90" s="8">
        <f>SUM(M90:N90)</f>
        <v>7</v>
      </c>
    </row>
    <row r="91" spans="1:15" ht="13.5" thickBot="1">
      <c r="A91" s="586" t="s">
        <v>38</v>
      </c>
      <c r="B91" s="586"/>
      <c r="C91" s="586"/>
      <c r="D91" s="203">
        <f>D90</f>
        <v>0</v>
      </c>
      <c r="E91" s="203">
        <f aca="true" t="shared" si="20" ref="E91:M91">E90</f>
        <v>0</v>
      </c>
      <c r="F91" s="203">
        <f t="shared" si="20"/>
        <v>0</v>
      </c>
      <c r="G91" s="203">
        <f t="shared" si="20"/>
        <v>0</v>
      </c>
      <c r="H91" s="203">
        <f t="shared" si="20"/>
        <v>0</v>
      </c>
      <c r="I91" s="203">
        <f t="shared" si="20"/>
        <v>0</v>
      </c>
      <c r="J91" s="203">
        <f t="shared" si="20"/>
        <v>4</v>
      </c>
      <c r="K91" s="203">
        <f t="shared" si="20"/>
        <v>3</v>
      </c>
      <c r="L91" s="203">
        <f t="shared" si="20"/>
        <v>7</v>
      </c>
      <c r="M91" s="203">
        <f t="shared" si="20"/>
        <v>4</v>
      </c>
      <c r="N91" s="203">
        <f>N90</f>
        <v>3</v>
      </c>
      <c r="O91" s="203">
        <f>O90</f>
        <v>7</v>
      </c>
    </row>
    <row r="92" spans="1:15" ht="12.75">
      <c r="A92" s="163"/>
      <c r="B92" s="163"/>
      <c r="C92" s="163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</row>
    <row r="93" spans="1:15" ht="13.5" thickBot="1">
      <c r="A93" s="163"/>
      <c r="B93" s="163"/>
      <c r="C93" s="163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</row>
    <row r="94" spans="1:15" ht="13.5" thickBot="1">
      <c r="A94" s="600" t="s">
        <v>112</v>
      </c>
      <c r="B94" s="600"/>
      <c r="C94" s="600"/>
      <c r="D94" s="600"/>
      <c r="E94" s="600"/>
      <c r="F94" s="600"/>
      <c r="G94" s="598" t="s">
        <v>6</v>
      </c>
      <c r="H94" s="598"/>
      <c r="I94" s="598"/>
      <c r="J94" s="598"/>
      <c r="K94" s="598"/>
      <c r="L94" s="598"/>
      <c r="M94" s="598"/>
      <c r="N94" s="598"/>
      <c r="O94" s="598"/>
    </row>
    <row r="95" spans="1:15" ht="13.5" thickBot="1">
      <c r="A95" s="35" t="s">
        <v>7</v>
      </c>
      <c r="B95" s="584" t="s">
        <v>40</v>
      </c>
      <c r="C95" s="35" t="s">
        <v>9</v>
      </c>
      <c r="D95" s="599" t="s">
        <v>10</v>
      </c>
      <c r="E95" s="599"/>
      <c r="F95" s="599"/>
      <c r="G95" s="599" t="s">
        <v>11</v>
      </c>
      <c r="H95" s="599"/>
      <c r="I95" s="599"/>
      <c r="J95" s="599" t="s">
        <v>12</v>
      </c>
      <c r="K95" s="599"/>
      <c r="L95" s="599"/>
      <c r="M95" s="599" t="s">
        <v>13</v>
      </c>
      <c r="N95" s="599"/>
      <c r="O95" s="599"/>
    </row>
    <row r="96" spans="1:15" ht="13.5" thickBot="1">
      <c r="A96" s="35" t="s">
        <v>32</v>
      </c>
      <c r="B96" s="585"/>
      <c r="C96" s="34" t="s">
        <v>9</v>
      </c>
      <c r="D96" s="34" t="s">
        <v>15</v>
      </c>
      <c r="E96" s="34" t="s">
        <v>16</v>
      </c>
      <c r="F96" s="34" t="s">
        <v>17</v>
      </c>
      <c r="G96" s="34" t="s">
        <v>15</v>
      </c>
      <c r="H96" s="34" t="s">
        <v>16</v>
      </c>
      <c r="I96" s="34" t="s">
        <v>17</v>
      </c>
      <c r="J96" s="34" t="s">
        <v>15</v>
      </c>
      <c r="K96" s="34" t="s">
        <v>16</v>
      </c>
      <c r="L96" s="34" t="s">
        <v>17</v>
      </c>
      <c r="M96" s="34" t="s">
        <v>15</v>
      </c>
      <c r="N96" s="34" t="s">
        <v>16</v>
      </c>
      <c r="O96" s="34" t="s">
        <v>17</v>
      </c>
    </row>
    <row r="97" spans="1:15" ht="13.5" thickBot="1">
      <c r="A97" s="156" t="s">
        <v>127</v>
      </c>
      <c r="B97" s="220" t="s">
        <v>120</v>
      </c>
      <c r="C97" s="157" t="s">
        <v>97</v>
      </c>
      <c r="D97" s="158">
        <v>0</v>
      </c>
      <c r="E97" s="159">
        <v>0</v>
      </c>
      <c r="F97" s="160">
        <f>SUM(D97:E97)</f>
        <v>0</v>
      </c>
      <c r="G97" s="158">
        <v>0</v>
      </c>
      <c r="H97" s="159">
        <v>0</v>
      </c>
      <c r="I97" s="21">
        <f>SUM(G97:H97)</f>
        <v>0</v>
      </c>
      <c r="J97" s="158">
        <v>0</v>
      </c>
      <c r="K97" s="159">
        <v>0</v>
      </c>
      <c r="L97" s="160">
        <f>SUM(J97,K97)</f>
        <v>0</v>
      </c>
      <c r="M97" s="141">
        <f>SUM(G97,J97)</f>
        <v>0</v>
      </c>
      <c r="N97" s="6">
        <f>SUM(H97,K97)</f>
        <v>0</v>
      </c>
      <c r="O97" s="21">
        <f>SUM(M97:N97)</f>
        <v>0</v>
      </c>
    </row>
    <row r="98" spans="1:15" ht="13.5" thickBot="1">
      <c r="A98" s="156" t="s">
        <v>228</v>
      </c>
      <c r="B98" s="220" t="s">
        <v>120</v>
      </c>
      <c r="C98" s="157" t="s">
        <v>97</v>
      </c>
      <c r="D98" s="158">
        <v>0</v>
      </c>
      <c r="E98" s="159">
        <v>0</v>
      </c>
      <c r="F98" s="160">
        <f>SUM(D98:E98)</f>
        <v>0</v>
      </c>
      <c r="G98" s="158">
        <v>0</v>
      </c>
      <c r="H98" s="159">
        <v>0</v>
      </c>
      <c r="I98" s="21">
        <f>SUM(G98:H98)</f>
        <v>0</v>
      </c>
      <c r="J98" s="158">
        <v>4</v>
      </c>
      <c r="K98" s="159">
        <v>9</v>
      </c>
      <c r="L98" s="160">
        <f>SUM(J98,K98)</f>
        <v>13</v>
      </c>
      <c r="M98" s="141">
        <f>SUM(G98,J98)</f>
        <v>4</v>
      </c>
      <c r="N98" s="6">
        <f>SUM(H98,K98)</f>
        <v>9</v>
      </c>
      <c r="O98" s="21">
        <f>SUM(M98:N98)</f>
        <v>13</v>
      </c>
    </row>
    <row r="99" spans="1:15" ht="13.5" thickBot="1">
      <c r="A99" s="610" t="s">
        <v>134</v>
      </c>
      <c r="B99" s="610"/>
      <c r="C99" s="610"/>
      <c r="D99" s="203">
        <f>SUM(D97:D98)</f>
        <v>0</v>
      </c>
      <c r="E99" s="203">
        <f aca="true" t="shared" si="21" ref="E99:N99">SUM(E97:E98)</f>
        <v>0</v>
      </c>
      <c r="F99" s="203">
        <f t="shared" si="21"/>
        <v>0</v>
      </c>
      <c r="G99" s="203">
        <f t="shared" si="21"/>
        <v>0</v>
      </c>
      <c r="H99" s="203">
        <f>SUM(H97:H98)</f>
        <v>0</v>
      </c>
      <c r="I99" s="203">
        <f t="shared" si="21"/>
        <v>0</v>
      </c>
      <c r="J99" s="203">
        <f t="shared" si="21"/>
        <v>4</v>
      </c>
      <c r="K99" s="203">
        <f t="shared" si="21"/>
        <v>9</v>
      </c>
      <c r="L99" s="203">
        <f t="shared" si="21"/>
        <v>13</v>
      </c>
      <c r="M99" s="203">
        <f t="shared" si="21"/>
        <v>4</v>
      </c>
      <c r="N99" s="203">
        <f t="shared" si="21"/>
        <v>9</v>
      </c>
      <c r="O99" s="203">
        <f>SUM(O97:O98)</f>
        <v>13</v>
      </c>
    </row>
    <row r="100" spans="1:3" s="85" customFormat="1" ht="12.75">
      <c r="A100" s="51"/>
      <c r="B100" s="51"/>
      <c r="C100" s="51"/>
    </row>
    <row r="101" spans="1:15" ht="13.5" thickBot="1">
      <c r="A101" s="28"/>
      <c r="B101" s="28"/>
      <c r="C101" s="28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</row>
    <row r="102" spans="1:15" ht="13.5" thickBot="1">
      <c r="A102" s="600" t="s">
        <v>112</v>
      </c>
      <c r="B102" s="600"/>
      <c r="C102" s="600"/>
      <c r="D102" s="600"/>
      <c r="E102" s="600"/>
      <c r="F102" s="600"/>
      <c r="G102" s="598" t="s">
        <v>6</v>
      </c>
      <c r="H102" s="598"/>
      <c r="I102" s="598"/>
      <c r="J102" s="598"/>
      <c r="K102" s="598"/>
      <c r="L102" s="598"/>
      <c r="M102" s="598"/>
      <c r="N102" s="598"/>
      <c r="O102" s="598"/>
    </row>
    <row r="103" spans="1:15" ht="13.5" thickBot="1">
      <c r="A103" s="35" t="s">
        <v>7</v>
      </c>
      <c r="B103" s="584" t="s">
        <v>40</v>
      </c>
      <c r="C103" s="164" t="s">
        <v>9</v>
      </c>
      <c r="D103" s="599" t="s">
        <v>10</v>
      </c>
      <c r="E103" s="599"/>
      <c r="F103" s="599"/>
      <c r="G103" s="599" t="s">
        <v>11</v>
      </c>
      <c r="H103" s="599"/>
      <c r="I103" s="599"/>
      <c r="J103" s="599" t="s">
        <v>12</v>
      </c>
      <c r="K103" s="599"/>
      <c r="L103" s="599"/>
      <c r="M103" s="599" t="s">
        <v>13</v>
      </c>
      <c r="N103" s="599"/>
      <c r="O103" s="599"/>
    </row>
    <row r="104" spans="1:15" ht="13.5" thickBot="1">
      <c r="A104" s="14" t="s">
        <v>32</v>
      </c>
      <c r="B104" s="585"/>
      <c r="C104" s="34" t="s">
        <v>9</v>
      </c>
      <c r="D104" s="234" t="s">
        <v>15</v>
      </c>
      <c r="E104" s="235" t="s">
        <v>16</v>
      </c>
      <c r="F104" s="236" t="s">
        <v>17</v>
      </c>
      <c r="G104" s="234" t="s">
        <v>15</v>
      </c>
      <c r="H104" s="236" t="s">
        <v>16</v>
      </c>
      <c r="I104" s="87" t="s">
        <v>17</v>
      </c>
      <c r="J104" s="234" t="s">
        <v>15</v>
      </c>
      <c r="K104" s="235" t="s">
        <v>16</v>
      </c>
      <c r="L104" s="236" t="s">
        <v>17</v>
      </c>
      <c r="M104" s="237" t="s">
        <v>15</v>
      </c>
      <c r="N104" s="235" t="s">
        <v>16</v>
      </c>
      <c r="O104" s="236" t="s">
        <v>17</v>
      </c>
    </row>
    <row r="105" spans="1:15" ht="13.5" thickBot="1">
      <c r="A105" s="145" t="s">
        <v>213</v>
      </c>
      <c r="B105" s="212" t="s">
        <v>159</v>
      </c>
      <c r="C105" s="238" t="s">
        <v>155</v>
      </c>
      <c r="D105" s="45">
        <v>0</v>
      </c>
      <c r="E105" s="6">
        <v>0</v>
      </c>
      <c r="F105" s="65">
        <f>SUM(D105:E105)</f>
        <v>0</v>
      </c>
      <c r="G105" s="71">
        <v>0</v>
      </c>
      <c r="H105" s="72">
        <v>0</v>
      </c>
      <c r="I105" s="177">
        <f>SUM(G105:H105)</f>
        <v>0</v>
      </c>
      <c r="J105" s="45">
        <v>0</v>
      </c>
      <c r="K105" s="6">
        <v>0</v>
      </c>
      <c r="L105" s="65">
        <f>SUM(J105:K105)</f>
        <v>0</v>
      </c>
      <c r="M105" s="45">
        <f>SUM(G105,J105)</f>
        <v>0</v>
      </c>
      <c r="N105" s="6">
        <f>SUM(H105,K105)</f>
        <v>0</v>
      </c>
      <c r="O105" s="65">
        <f>SUM(M105:N105)</f>
        <v>0</v>
      </c>
    </row>
    <row r="106" spans="1:15" ht="13.5" thickBot="1">
      <c r="A106" s="145" t="s">
        <v>58</v>
      </c>
      <c r="B106" s="212" t="s">
        <v>159</v>
      </c>
      <c r="C106" s="238" t="s">
        <v>155</v>
      </c>
      <c r="D106" s="56">
        <v>0</v>
      </c>
      <c r="E106" s="53">
        <v>0</v>
      </c>
      <c r="F106" s="79">
        <f>SUM(D106:E106)</f>
        <v>0</v>
      </c>
      <c r="G106" s="73">
        <v>0</v>
      </c>
      <c r="H106" s="74">
        <v>0</v>
      </c>
      <c r="I106" s="150">
        <f>SUM(G106:H106)</f>
        <v>0</v>
      </c>
      <c r="J106" s="56">
        <v>0</v>
      </c>
      <c r="K106" s="53">
        <v>0</v>
      </c>
      <c r="L106" s="79">
        <f>SUM(J106:K106)</f>
        <v>0</v>
      </c>
      <c r="M106" s="56">
        <f>SUM(G106,J106)</f>
        <v>0</v>
      </c>
      <c r="N106" s="53">
        <f>SUM(H106,K106)</f>
        <v>0</v>
      </c>
      <c r="O106" s="79">
        <f>SUM(M106:N106)</f>
        <v>0</v>
      </c>
    </row>
    <row r="107" spans="1:15" ht="13.5" thickBot="1">
      <c r="A107" s="610" t="s">
        <v>133</v>
      </c>
      <c r="B107" s="610"/>
      <c r="C107" s="610"/>
      <c r="D107" s="233">
        <f>SUM(D105:D106)</f>
        <v>0</v>
      </c>
      <c r="E107" s="233">
        <f aca="true" t="shared" si="22" ref="E107:L107">E106</f>
        <v>0</v>
      </c>
      <c r="F107" s="233">
        <f t="shared" si="22"/>
        <v>0</v>
      </c>
      <c r="G107" s="233">
        <f t="shared" si="22"/>
        <v>0</v>
      </c>
      <c r="H107" s="233">
        <f t="shared" si="22"/>
        <v>0</v>
      </c>
      <c r="I107" s="233">
        <f t="shared" si="22"/>
        <v>0</v>
      </c>
      <c r="J107" s="233">
        <f t="shared" si="22"/>
        <v>0</v>
      </c>
      <c r="K107" s="233">
        <f t="shared" si="22"/>
        <v>0</v>
      </c>
      <c r="L107" s="233">
        <f t="shared" si="22"/>
        <v>0</v>
      </c>
      <c r="M107" s="233">
        <f>SUM(M105:M106)</f>
        <v>0</v>
      </c>
      <c r="N107" s="233">
        <f>SUM(N105:N106)</f>
        <v>0</v>
      </c>
      <c r="O107" s="233">
        <f>SUM(O105:O106)</f>
        <v>0</v>
      </c>
    </row>
    <row r="108" ht="12.75" customHeight="1">
      <c r="A108" s="169"/>
    </row>
    <row r="109" spans="1:15" ht="12.75">
      <c r="A109" s="163"/>
      <c r="B109" s="163"/>
      <c r="C109" s="163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1:15" ht="13.5" thickBot="1">
      <c r="A110" s="13"/>
      <c r="B110" s="13"/>
      <c r="C110" s="13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5" ht="13.5" thickBot="1">
      <c r="A111" s="605" t="s">
        <v>131</v>
      </c>
      <c r="B111" s="605"/>
      <c r="C111" s="605"/>
      <c r="D111" s="209">
        <f aca="true" t="shared" si="23" ref="D111:O111">D30+D39+D50+D67+D73+D83+D91+D99+D107</f>
        <v>0</v>
      </c>
      <c r="E111" s="209">
        <f t="shared" si="23"/>
        <v>0</v>
      </c>
      <c r="F111" s="209">
        <f t="shared" si="23"/>
        <v>0</v>
      </c>
      <c r="G111" s="209">
        <f t="shared" si="23"/>
        <v>57</v>
      </c>
      <c r="H111" s="209">
        <f t="shared" si="23"/>
        <v>43</v>
      </c>
      <c r="I111" s="209">
        <f t="shared" si="23"/>
        <v>100</v>
      </c>
      <c r="J111" s="209">
        <f t="shared" si="23"/>
        <v>121</v>
      </c>
      <c r="K111" s="209">
        <f t="shared" si="23"/>
        <v>153</v>
      </c>
      <c r="L111" s="209">
        <f t="shared" si="23"/>
        <v>274</v>
      </c>
      <c r="M111" s="209">
        <f t="shared" si="23"/>
        <v>178</v>
      </c>
      <c r="N111" s="209">
        <f t="shared" si="23"/>
        <v>196</v>
      </c>
      <c r="O111" s="209">
        <f t="shared" si="23"/>
        <v>374</v>
      </c>
    </row>
    <row r="112" spans="1:15" ht="12.75">
      <c r="A112" s="51"/>
      <c r="B112" s="51"/>
      <c r="C112" s="51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</row>
    <row r="113" spans="1:15" ht="12.75">
      <c r="A113" s="163"/>
      <c r="B113" s="163"/>
      <c r="C113" s="163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1:15" ht="13.5" thickBot="1">
      <c r="A114" s="13"/>
      <c r="B114" s="13"/>
      <c r="C114" s="13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1:15" ht="13.5" thickBot="1">
      <c r="A115" s="622" t="s">
        <v>250</v>
      </c>
      <c r="B115" s="623"/>
      <c r="C115" s="623"/>
      <c r="D115" s="209">
        <f aca="true" t="shared" si="24" ref="D115:O115">SUM(D111)</f>
        <v>0</v>
      </c>
      <c r="E115" s="209">
        <f t="shared" si="24"/>
        <v>0</v>
      </c>
      <c r="F115" s="209">
        <f t="shared" si="24"/>
        <v>0</v>
      </c>
      <c r="G115" s="209">
        <f t="shared" si="24"/>
        <v>57</v>
      </c>
      <c r="H115" s="209">
        <f t="shared" si="24"/>
        <v>43</v>
      </c>
      <c r="I115" s="209">
        <f t="shared" si="24"/>
        <v>100</v>
      </c>
      <c r="J115" s="209">
        <f t="shared" si="24"/>
        <v>121</v>
      </c>
      <c r="K115" s="209">
        <f t="shared" si="24"/>
        <v>153</v>
      </c>
      <c r="L115" s="209">
        <f t="shared" si="24"/>
        <v>274</v>
      </c>
      <c r="M115" s="209">
        <f t="shared" si="24"/>
        <v>178</v>
      </c>
      <c r="N115" s="209">
        <f t="shared" si="24"/>
        <v>196</v>
      </c>
      <c r="O115" s="209">
        <f t="shared" si="24"/>
        <v>374</v>
      </c>
    </row>
    <row r="116" spans="1:15" ht="12.75">
      <c r="A116" s="13"/>
      <c r="B116" s="13"/>
      <c r="C116" s="13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</row>
    <row r="117" spans="1:15" ht="15">
      <c r="A117" s="221"/>
      <c r="B117" s="221"/>
      <c r="C117" s="221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</row>
    <row r="118" spans="1:15" ht="15">
      <c r="A118" s="221"/>
      <c r="B118" s="221"/>
      <c r="C118" s="221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</row>
    <row r="119" spans="1:52" ht="15">
      <c r="A119" s="221"/>
      <c r="B119" s="221"/>
      <c r="C119" s="221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</row>
    <row r="120" spans="1:52" ht="15">
      <c r="A120" s="221"/>
      <c r="B120" s="221"/>
      <c r="C120" s="221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</row>
    <row r="121" spans="1:52" ht="15">
      <c r="A121" s="221"/>
      <c r="B121" s="221"/>
      <c r="C121" s="221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</row>
    <row r="122" spans="1:15" ht="15">
      <c r="A122" s="221"/>
      <c r="B122" s="221"/>
      <c r="C122" s="221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</row>
    <row r="123" spans="1:15" ht="15">
      <c r="A123" s="221"/>
      <c r="B123" s="221"/>
      <c r="C123" s="221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</row>
    <row r="124" spans="1:15" ht="15">
      <c r="A124" s="221"/>
      <c r="B124" s="221"/>
      <c r="C124" s="22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</row>
    <row r="125" spans="1:15" ht="15">
      <c r="A125" s="221"/>
      <c r="B125" s="221"/>
      <c r="C125" s="221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</row>
    <row r="126" spans="1:15" ht="15">
      <c r="A126" s="221"/>
      <c r="B126" s="221"/>
      <c r="C126" s="221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</row>
    <row r="127" spans="1:15" ht="15">
      <c r="A127" s="221"/>
      <c r="B127" s="221"/>
      <c r="C127" s="221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</row>
    <row r="128" spans="1:15" ht="15">
      <c r="A128" s="221"/>
      <c r="B128" s="221"/>
      <c r="C128" s="221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</row>
    <row r="129" spans="1:15" ht="15">
      <c r="A129" s="221"/>
      <c r="B129" s="221"/>
      <c r="C129" s="221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</row>
    <row r="130" spans="1:15" ht="15">
      <c r="A130" s="221"/>
      <c r="B130" s="221"/>
      <c r="C130" s="221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</row>
    <row r="131" spans="1:15" ht="15">
      <c r="A131" s="221"/>
      <c r="B131" s="221"/>
      <c r="C131" s="221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</row>
    <row r="132" spans="1:15" ht="15">
      <c r="A132" s="221"/>
      <c r="B132" s="221"/>
      <c r="C132" s="221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</row>
    <row r="133" spans="1:15" ht="15">
      <c r="A133" s="221"/>
      <c r="B133" s="221"/>
      <c r="C133" s="221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</row>
    <row r="134" spans="1:15" ht="15">
      <c r="A134" s="221"/>
      <c r="B134" s="221"/>
      <c r="C134" s="221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</row>
    <row r="135" spans="1:15" ht="15">
      <c r="A135" s="221"/>
      <c r="B135" s="221"/>
      <c r="C135" s="221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</row>
    <row r="136" spans="1:15" ht="15">
      <c r="A136" s="221"/>
      <c r="B136" s="221"/>
      <c r="C136" s="221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</row>
    <row r="137" spans="1:15" ht="15">
      <c r="A137" s="221"/>
      <c r="B137" s="221"/>
      <c r="C137" s="221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</row>
    <row r="138" spans="1:15" ht="15">
      <c r="A138" s="221"/>
      <c r="B138" s="221"/>
      <c r="C138" s="221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</row>
    <row r="139" spans="1:15" ht="15">
      <c r="A139" s="221"/>
      <c r="B139" s="221"/>
      <c r="C139" s="221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</row>
    <row r="140" spans="1:15" ht="15">
      <c r="A140" s="221"/>
      <c r="B140" s="221"/>
      <c r="C140" s="221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</row>
    <row r="141" spans="1:15" ht="15">
      <c r="A141" s="221"/>
      <c r="B141" s="221"/>
      <c r="C141" s="221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</row>
    <row r="142" spans="1:15" ht="15">
      <c r="A142" s="221"/>
      <c r="B142" s="221"/>
      <c r="C142" s="221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</row>
    <row r="143" spans="1:15" ht="15">
      <c r="A143" s="221"/>
      <c r="B143" s="221"/>
      <c r="C143" s="221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</row>
    <row r="144" spans="1:15" ht="15">
      <c r="A144" s="221"/>
      <c r="B144" s="221"/>
      <c r="C144" s="221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</row>
    <row r="145" spans="1:15" ht="15">
      <c r="A145" s="221"/>
      <c r="B145" s="221"/>
      <c r="C145" s="221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</row>
    <row r="146" spans="1:15" ht="15">
      <c r="A146" s="221"/>
      <c r="B146" s="221"/>
      <c r="C146" s="221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</row>
    <row r="147" spans="1:15" ht="15">
      <c r="A147" s="221"/>
      <c r="B147" s="221"/>
      <c r="C147" s="221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</row>
    <row r="148" spans="1:15" ht="15">
      <c r="A148" s="221"/>
      <c r="B148" s="221"/>
      <c r="C148" s="221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</row>
    <row r="149" spans="1:15" ht="15">
      <c r="A149" s="221"/>
      <c r="B149" s="221"/>
      <c r="C149" s="221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</row>
    <row r="150" spans="1:15" ht="15">
      <c r="A150" s="221"/>
      <c r="B150" s="221"/>
      <c r="C150" s="221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</row>
    <row r="151" spans="1:15" ht="15">
      <c r="A151" s="221"/>
      <c r="B151" s="221"/>
      <c r="C151" s="221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</row>
    <row r="152" spans="1:15" ht="15">
      <c r="A152" s="221"/>
      <c r="B152" s="221"/>
      <c r="C152" s="221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</row>
    <row r="153" spans="1:15" ht="15">
      <c r="A153" s="221"/>
      <c r="B153" s="221"/>
      <c r="C153" s="221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</row>
    <row r="154" spans="1:15" ht="15">
      <c r="A154" s="221"/>
      <c r="B154" s="221"/>
      <c r="C154" s="221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</row>
    <row r="155" spans="1:15" ht="15">
      <c r="A155" s="221"/>
      <c r="B155" s="221"/>
      <c r="C155" s="221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</row>
    <row r="156" spans="1:15" ht="15">
      <c r="A156" s="221"/>
      <c r="B156" s="221"/>
      <c r="C156" s="221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</row>
    <row r="157" spans="1:15" ht="15">
      <c r="A157" s="221"/>
      <c r="B157" s="221"/>
      <c r="C157" s="221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</row>
    <row r="158" spans="1:15" ht="15">
      <c r="A158" s="221"/>
      <c r="B158" s="221"/>
      <c r="C158" s="221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</row>
    <row r="159" spans="1:15" ht="15">
      <c r="A159" s="221"/>
      <c r="B159" s="221"/>
      <c r="C159" s="221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</row>
    <row r="160" spans="1:15" ht="15">
      <c r="A160" s="221"/>
      <c r="B160" s="221"/>
      <c r="C160" s="221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</row>
    <row r="161" spans="1:15" ht="15">
      <c r="A161" s="221"/>
      <c r="B161" s="221"/>
      <c r="C161" s="221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</row>
    <row r="162" spans="1:15" ht="15">
      <c r="A162" s="221"/>
      <c r="B162" s="221"/>
      <c r="C162" s="221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</row>
  </sheetData>
  <sheetProtection/>
  <mergeCells count="72">
    <mergeCell ref="A111:C111"/>
    <mergeCell ref="A115:C115"/>
    <mergeCell ref="A107:C107"/>
    <mergeCell ref="A99:C99"/>
    <mergeCell ref="A102:F102"/>
    <mergeCell ref="G102:O102"/>
    <mergeCell ref="B103:B104"/>
    <mergeCell ref="D103:F103"/>
    <mergeCell ref="G103:I103"/>
    <mergeCell ref="J103:L103"/>
    <mergeCell ref="M103:O103"/>
    <mergeCell ref="A91:C91"/>
    <mergeCell ref="A94:F94"/>
    <mergeCell ref="G94:O94"/>
    <mergeCell ref="B95:B96"/>
    <mergeCell ref="D95:F95"/>
    <mergeCell ref="G95:I95"/>
    <mergeCell ref="J95:L95"/>
    <mergeCell ref="M95:O95"/>
    <mergeCell ref="A87:F87"/>
    <mergeCell ref="G87:O87"/>
    <mergeCell ref="B88:B89"/>
    <mergeCell ref="D88:F88"/>
    <mergeCell ref="G88:I88"/>
    <mergeCell ref="J88:L88"/>
    <mergeCell ref="M88:O88"/>
    <mergeCell ref="A83:C83"/>
    <mergeCell ref="A73:C73"/>
    <mergeCell ref="A76:F76"/>
    <mergeCell ref="G76:O76"/>
    <mergeCell ref="D77:F77"/>
    <mergeCell ref="G77:I77"/>
    <mergeCell ref="J77:L77"/>
    <mergeCell ref="M77:O77"/>
    <mergeCell ref="A67:C67"/>
    <mergeCell ref="A69:F69"/>
    <mergeCell ref="G69:O69"/>
    <mergeCell ref="D70:F70"/>
    <mergeCell ref="G70:I70"/>
    <mergeCell ref="J70:L70"/>
    <mergeCell ref="M70:O70"/>
    <mergeCell ref="A50:C50"/>
    <mergeCell ref="A53:F53"/>
    <mergeCell ref="G53:O53"/>
    <mergeCell ref="D54:F54"/>
    <mergeCell ref="G54:I54"/>
    <mergeCell ref="J54:L54"/>
    <mergeCell ref="M54:O54"/>
    <mergeCell ref="A39:C39"/>
    <mergeCell ref="A42:F42"/>
    <mergeCell ref="G42:O42"/>
    <mergeCell ref="D43:F43"/>
    <mergeCell ref="G43:I43"/>
    <mergeCell ref="J43:L43"/>
    <mergeCell ref="M43:O43"/>
    <mergeCell ref="A33:F33"/>
    <mergeCell ref="G33:O33"/>
    <mergeCell ref="G8:O8"/>
    <mergeCell ref="D9:F9"/>
    <mergeCell ref="G9:I9"/>
    <mergeCell ref="D34:F34"/>
    <mergeCell ref="G34:I34"/>
    <mergeCell ref="J34:L34"/>
    <mergeCell ref="M34:O34"/>
    <mergeCell ref="J9:L9"/>
    <mergeCell ref="M9:O9"/>
    <mergeCell ref="A30:C30"/>
    <mergeCell ref="A1:O1"/>
    <mergeCell ref="A4:O4"/>
    <mergeCell ref="A6:O6"/>
    <mergeCell ref="A7:O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97"/>
  <sheetViews>
    <sheetView zoomScalePageLayoutView="0" workbookViewId="0" topLeftCell="A32">
      <selection activeCell="H53" sqref="H53"/>
    </sheetView>
  </sheetViews>
  <sheetFormatPr defaultColWidth="11.421875" defaultRowHeight="12.75"/>
  <cols>
    <col min="1" max="1" width="39.421875" style="206" customWidth="1"/>
    <col min="2" max="2" width="41.7109375" style="86" customWidth="1"/>
    <col min="3" max="3" width="12.00390625" style="86" customWidth="1"/>
    <col min="4" max="15" width="6.28125" style="86" customWidth="1"/>
    <col min="16" max="52" width="11.421875" style="85" customWidth="1"/>
    <col min="53" max="16384" width="11.421875" style="86" customWidth="1"/>
  </cols>
  <sheetData>
    <row r="1" spans="1:15" ht="18.75" customHeight="1">
      <c r="A1" s="652" t="s">
        <v>141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ht="15">
      <c r="A2" s="169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0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654" t="s">
        <v>208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ht="8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4.25" customHeight="1">
      <c r="A6" s="645" t="s">
        <v>252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</row>
    <row r="7" spans="1:15" ht="20.25" customHeight="1" thickBot="1">
      <c r="A7" s="645" t="s">
        <v>150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</row>
    <row r="8" spans="1:15" ht="13.5" thickBot="1">
      <c r="A8" s="600" t="s">
        <v>54</v>
      </c>
      <c r="B8" s="600"/>
      <c r="C8" s="600"/>
      <c r="D8" s="600"/>
      <c r="E8" s="600"/>
      <c r="F8" s="600"/>
      <c r="G8" s="598" t="s">
        <v>6</v>
      </c>
      <c r="H8" s="598"/>
      <c r="I8" s="598"/>
      <c r="J8" s="598"/>
      <c r="K8" s="598"/>
      <c r="L8" s="598"/>
      <c r="M8" s="598"/>
      <c r="N8" s="598"/>
      <c r="O8" s="598"/>
    </row>
    <row r="9" spans="1:15" ht="13.5" thickBot="1">
      <c r="A9" s="35" t="s">
        <v>7</v>
      </c>
      <c r="B9" s="166" t="s">
        <v>40</v>
      </c>
      <c r="C9" s="164" t="s">
        <v>9</v>
      </c>
      <c r="D9" s="599" t="s">
        <v>10</v>
      </c>
      <c r="E9" s="599"/>
      <c r="F9" s="599"/>
      <c r="G9" s="599" t="s">
        <v>11</v>
      </c>
      <c r="H9" s="599"/>
      <c r="I9" s="599"/>
      <c r="J9" s="599" t="s">
        <v>12</v>
      </c>
      <c r="K9" s="599"/>
      <c r="L9" s="599"/>
      <c r="M9" s="599" t="s">
        <v>13</v>
      </c>
      <c r="N9" s="599"/>
      <c r="O9" s="599"/>
    </row>
    <row r="10" spans="1:15" ht="13.5" thickBot="1">
      <c r="A10" s="61" t="s">
        <v>37</v>
      </c>
      <c r="B10" s="62" t="s">
        <v>40</v>
      </c>
      <c r="C10" s="35" t="s">
        <v>9</v>
      </c>
      <c r="D10" s="34" t="s">
        <v>15</v>
      </c>
      <c r="E10" s="34" t="s">
        <v>16</v>
      </c>
      <c r="F10" s="34" t="s">
        <v>17</v>
      </c>
      <c r="G10" s="34" t="s">
        <v>15</v>
      </c>
      <c r="H10" s="34" t="s">
        <v>16</v>
      </c>
      <c r="I10" s="34" t="s">
        <v>17</v>
      </c>
      <c r="J10" s="34" t="s">
        <v>15</v>
      </c>
      <c r="K10" s="34" t="s">
        <v>16</v>
      </c>
      <c r="L10" s="34" t="s">
        <v>17</v>
      </c>
      <c r="M10" s="89" t="s">
        <v>15</v>
      </c>
      <c r="N10" s="34" t="s">
        <v>16</v>
      </c>
      <c r="O10" s="34" t="s">
        <v>17</v>
      </c>
    </row>
    <row r="11" spans="1:15" ht="12.75">
      <c r="A11" s="81" t="s">
        <v>67</v>
      </c>
      <c r="B11" s="96" t="s">
        <v>59</v>
      </c>
      <c r="C11" s="39" t="s">
        <v>56</v>
      </c>
      <c r="D11" s="43">
        <v>0</v>
      </c>
      <c r="E11" s="9">
        <v>0</v>
      </c>
      <c r="F11" s="24">
        <v>0</v>
      </c>
      <c r="G11" s="43">
        <v>0</v>
      </c>
      <c r="H11" s="9">
        <v>0</v>
      </c>
      <c r="I11" s="24">
        <f>SUM(G11:H11)</f>
        <v>0</v>
      </c>
      <c r="J11" s="43">
        <v>3</v>
      </c>
      <c r="K11" s="9">
        <v>3</v>
      </c>
      <c r="L11" s="24">
        <f>SUM(J11:K11)</f>
        <v>6</v>
      </c>
      <c r="M11" s="70">
        <f>SUM(G11,J11)</f>
        <v>3</v>
      </c>
      <c r="N11" s="59">
        <f>SUM(H11,K11)</f>
        <v>3</v>
      </c>
      <c r="O11" s="24">
        <f>SUM(M11:N11)</f>
        <v>6</v>
      </c>
    </row>
    <row r="12" spans="1:15" ht="13.5" thickBot="1">
      <c r="A12" s="81" t="s">
        <v>175</v>
      </c>
      <c r="B12" s="204" t="s">
        <v>161</v>
      </c>
      <c r="C12" s="39" t="s">
        <v>56</v>
      </c>
      <c r="D12" s="25">
        <v>0</v>
      </c>
      <c r="E12" s="11">
        <v>0</v>
      </c>
      <c r="F12" s="26">
        <f>SUM(D12:E12)</f>
        <v>0</v>
      </c>
      <c r="G12" s="25">
        <v>0</v>
      </c>
      <c r="H12" s="11">
        <v>0</v>
      </c>
      <c r="I12" s="26">
        <f>SUM(G12:H12)</f>
        <v>0</v>
      </c>
      <c r="J12" s="25">
        <v>0</v>
      </c>
      <c r="K12" s="11">
        <v>0</v>
      </c>
      <c r="L12" s="26">
        <f>SUM(J12:K12)</f>
        <v>0</v>
      </c>
      <c r="M12" s="70">
        <f>SUM(G12,J12)</f>
        <v>0</v>
      </c>
      <c r="N12" s="59">
        <f>SUM(H12,K12)</f>
        <v>0</v>
      </c>
      <c r="O12" s="24">
        <f>SUM(M12:N12)</f>
        <v>0</v>
      </c>
    </row>
    <row r="13" spans="1:15" ht="13.5" thickBot="1">
      <c r="A13" s="634" t="s">
        <v>31</v>
      </c>
      <c r="B13" s="635"/>
      <c r="C13" s="636"/>
      <c r="D13" s="37">
        <f>SUM(D11:D12)</f>
        <v>0</v>
      </c>
      <c r="E13" s="37">
        <f aca="true" t="shared" si="0" ref="E13:N13">SUM(E11:E12)</f>
        <v>0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3</v>
      </c>
      <c r="K13" s="37">
        <f t="shared" si="0"/>
        <v>3</v>
      </c>
      <c r="L13" s="37">
        <f t="shared" si="0"/>
        <v>6</v>
      </c>
      <c r="M13" s="37">
        <f t="shared" si="0"/>
        <v>3</v>
      </c>
      <c r="N13" s="37">
        <f t="shared" si="0"/>
        <v>3</v>
      </c>
      <c r="O13" s="37">
        <f>SUM(O11:O12)</f>
        <v>6</v>
      </c>
    </row>
    <row r="14" spans="1:15" ht="12.75">
      <c r="A14" s="51"/>
      <c r="B14" s="51"/>
      <c r="C14" s="5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3.5" thickBot="1">
      <c r="A15" s="51"/>
      <c r="B15" s="51"/>
      <c r="C15" s="5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3.5" thickBot="1">
      <c r="A16" s="600" t="s">
        <v>88</v>
      </c>
      <c r="B16" s="600"/>
      <c r="C16" s="600"/>
      <c r="D16" s="600"/>
      <c r="E16" s="600"/>
      <c r="F16" s="600"/>
      <c r="G16" s="598" t="s">
        <v>6</v>
      </c>
      <c r="H16" s="598"/>
      <c r="I16" s="598"/>
      <c r="J16" s="598"/>
      <c r="K16" s="598"/>
      <c r="L16" s="598"/>
      <c r="M16" s="598"/>
      <c r="N16" s="598"/>
      <c r="O16" s="598"/>
    </row>
    <row r="17" spans="1:15" ht="13.5" thickBot="1">
      <c r="A17" s="35" t="s">
        <v>7</v>
      </c>
      <c r="B17" s="166" t="s">
        <v>40</v>
      </c>
      <c r="C17" s="164" t="s">
        <v>9</v>
      </c>
      <c r="D17" s="599" t="s">
        <v>10</v>
      </c>
      <c r="E17" s="599"/>
      <c r="F17" s="599"/>
      <c r="G17" s="599" t="s">
        <v>11</v>
      </c>
      <c r="H17" s="599"/>
      <c r="I17" s="599"/>
      <c r="J17" s="599" t="s">
        <v>12</v>
      </c>
      <c r="K17" s="599"/>
      <c r="L17" s="599"/>
      <c r="M17" s="599" t="s">
        <v>13</v>
      </c>
      <c r="N17" s="599"/>
      <c r="O17" s="599"/>
    </row>
    <row r="18" spans="1:15" ht="13.5" thickBot="1">
      <c r="A18" s="35" t="s">
        <v>37</v>
      </c>
      <c r="B18" s="62" t="s">
        <v>40</v>
      </c>
      <c r="C18" s="35" t="s">
        <v>9</v>
      </c>
      <c r="D18" s="34" t="s">
        <v>15</v>
      </c>
      <c r="E18" s="34" t="s">
        <v>16</v>
      </c>
      <c r="F18" s="34" t="s">
        <v>17</v>
      </c>
      <c r="G18" s="34" t="s">
        <v>15</v>
      </c>
      <c r="H18" s="34" t="s">
        <v>16</v>
      </c>
      <c r="I18" s="34" t="s">
        <v>17</v>
      </c>
      <c r="J18" s="34" t="s">
        <v>15</v>
      </c>
      <c r="K18" s="34" t="s">
        <v>16</v>
      </c>
      <c r="L18" s="34" t="s">
        <v>17</v>
      </c>
      <c r="M18" s="89" t="s">
        <v>15</v>
      </c>
      <c r="N18" s="34" t="s">
        <v>16</v>
      </c>
      <c r="O18" s="34" t="s">
        <v>17</v>
      </c>
    </row>
    <row r="19" spans="1:15" ht="13.5" thickBot="1">
      <c r="A19" s="261" t="s">
        <v>175</v>
      </c>
      <c r="B19" s="197" t="s">
        <v>90</v>
      </c>
      <c r="C19" s="15" t="s">
        <v>92</v>
      </c>
      <c r="D19" s="140">
        <v>0</v>
      </c>
      <c r="E19" s="262">
        <v>0</v>
      </c>
      <c r="F19" s="263">
        <f>SUM(D19:E19)</f>
        <v>0</v>
      </c>
      <c r="G19" s="140">
        <v>0</v>
      </c>
      <c r="H19" s="262">
        <v>0</v>
      </c>
      <c r="I19" s="263">
        <f>SUM(G19:H19)</f>
        <v>0</v>
      </c>
      <c r="J19" s="480">
        <v>3</v>
      </c>
      <c r="K19" s="481">
        <v>4</v>
      </c>
      <c r="L19" s="482">
        <f>SUM(J19:K19)</f>
        <v>7</v>
      </c>
      <c r="M19" s="483">
        <f>SUM(G19,J19)</f>
        <v>3</v>
      </c>
      <c r="N19" s="481">
        <f>SUM(H19,K19)</f>
        <v>4</v>
      </c>
      <c r="O19" s="482">
        <f>SUM(M19:N19)</f>
        <v>7</v>
      </c>
    </row>
    <row r="20" spans="1:15" ht="13.5" thickBot="1">
      <c r="A20" s="627" t="s">
        <v>31</v>
      </c>
      <c r="B20" s="628"/>
      <c r="C20" s="628"/>
      <c r="D20" s="25">
        <f>D19</f>
        <v>0</v>
      </c>
      <c r="E20" s="25">
        <f aca="true" t="shared" si="1" ref="E20:N20">E19</f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3</v>
      </c>
      <c r="K20" s="25">
        <f t="shared" si="1"/>
        <v>4</v>
      </c>
      <c r="L20" s="25">
        <f t="shared" si="1"/>
        <v>7</v>
      </c>
      <c r="M20" s="25">
        <f t="shared" si="1"/>
        <v>3</v>
      </c>
      <c r="N20" s="25">
        <f t="shared" si="1"/>
        <v>4</v>
      </c>
      <c r="O20" s="25">
        <f>O19</f>
        <v>7</v>
      </c>
    </row>
    <row r="21" spans="1:15" ht="12.75">
      <c r="A21" s="23"/>
      <c r="B21" s="23"/>
      <c r="C21" s="2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.75" customHeight="1" thickBot="1">
      <c r="A22" s="13"/>
      <c r="B22" s="13"/>
      <c r="C22" s="1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1.25" customHeight="1" thickBot="1">
      <c r="A23" s="642" t="s">
        <v>93</v>
      </c>
      <c r="B23" s="643"/>
      <c r="C23" s="643"/>
      <c r="D23" s="643"/>
      <c r="E23" s="643"/>
      <c r="F23" s="643"/>
      <c r="G23" s="632" t="s">
        <v>6</v>
      </c>
      <c r="H23" s="632"/>
      <c r="I23" s="632"/>
      <c r="J23" s="632"/>
      <c r="K23" s="632"/>
      <c r="L23" s="632"/>
      <c r="M23" s="632"/>
      <c r="N23" s="632"/>
      <c r="O23" s="633"/>
    </row>
    <row r="24" spans="1:15" ht="13.5" thickBot="1">
      <c r="A24" s="165" t="s">
        <v>7</v>
      </c>
      <c r="B24" s="166" t="s">
        <v>40</v>
      </c>
      <c r="C24" s="164" t="s">
        <v>9</v>
      </c>
      <c r="D24" s="585" t="s">
        <v>10</v>
      </c>
      <c r="E24" s="585"/>
      <c r="F24" s="585"/>
      <c r="G24" s="585" t="s">
        <v>11</v>
      </c>
      <c r="H24" s="585"/>
      <c r="I24" s="585"/>
      <c r="J24" s="585" t="s">
        <v>12</v>
      </c>
      <c r="K24" s="585"/>
      <c r="L24" s="585"/>
      <c r="M24" s="585" t="s">
        <v>13</v>
      </c>
      <c r="N24" s="585"/>
      <c r="O24" s="585"/>
    </row>
    <row r="25" spans="1:15" ht="13.5" thickBot="1">
      <c r="A25" s="61" t="s">
        <v>37</v>
      </c>
      <c r="B25" s="62" t="s">
        <v>40</v>
      </c>
      <c r="C25" s="35" t="s">
        <v>9</v>
      </c>
      <c r="D25" s="34" t="s">
        <v>15</v>
      </c>
      <c r="E25" s="34" t="s">
        <v>16</v>
      </c>
      <c r="F25" s="34" t="s">
        <v>17</v>
      </c>
      <c r="G25" s="34" t="s">
        <v>15</v>
      </c>
      <c r="H25" s="34" t="s">
        <v>16</v>
      </c>
      <c r="I25" s="34" t="s">
        <v>17</v>
      </c>
      <c r="J25" s="34" t="s">
        <v>15</v>
      </c>
      <c r="K25" s="34" t="s">
        <v>16</v>
      </c>
      <c r="L25" s="34" t="s">
        <v>17</v>
      </c>
      <c r="M25" s="89" t="s">
        <v>15</v>
      </c>
      <c r="N25" s="34" t="s">
        <v>16</v>
      </c>
      <c r="O25" s="34" t="s">
        <v>17</v>
      </c>
    </row>
    <row r="26" spans="1:15" ht="12" customHeight="1" thickBot="1">
      <c r="A26" s="92" t="s">
        <v>229</v>
      </c>
      <c r="B26" s="107" t="s">
        <v>69</v>
      </c>
      <c r="C26" s="144" t="s">
        <v>20</v>
      </c>
      <c r="D26" s="56">
        <v>0</v>
      </c>
      <c r="E26" s="53">
        <v>0</v>
      </c>
      <c r="F26" s="26">
        <f>SUM(D26:E26)</f>
        <v>0</v>
      </c>
      <c r="G26" s="331">
        <v>0</v>
      </c>
      <c r="H26" s="332">
        <v>0</v>
      </c>
      <c r="I26" s="334">
        <f>SUM(G26:H26)</f>
        <v>0</v>
      </c>
      <c r="J26" s="331">
        <v>0</v>
      </c>
      <c r="K26" s="332">
        <v>0</v>
      </c>
      <c r="L26" s="334">
        <f>SUM(J26:K26)</f>
        <v>0</v>
      </c>
      <c r="M26" s="281">
        <f>SUM(G26,J26)</f>
        <v>0</v>
      </c>
      <c r="N26" s="282">
        <f>SUM(H26,K26)</f>
        <v>0</v>
      </c>
      <c r="O26" s="334">
        <f>SUM(M26:N26)</f>
        <v>0</v>
      </c>
    </row>
    <row r="27" spans="1:15" ht="12" customHeight="1" thickBot="1">
      <c r="A27" s="92" t="s">
        <v>68</v>
      </c>
      <c r="B27" s="107" t="s">
        <v>69</v>
      </c>
      <c r="C27" s="144" t="s">
        <v>20</v>
      </c>
      <c r="D27" s="56">
        <v>0</v>
      </c>
      <c r="E27" s="53">
        <v>0</v>
      </c>
      <c r="F27" s="26">
        <f>SUM(D27:E27)</f>
        <v>0</v>
      </c>
      <c r="G27" s="331">
        <v>7</v>
      </c>
      <c r="H27" s="332">
        <v>13</v>
      </c>
      <c r="I27" s="334">
        <f>SUM(G27:H27)</f>
        <v>20</v>
      </c>
      <c r="J27" s="331">
        <v>24</v>
      </c>
      <c r="K27" s="332">
        <v>11</v>
      </c>
      <c r="L27" s="334">
        <f>SUM(J27:K27)</f>
        <v>35</v>
      </c>
      <c r="M27" s="281">
        <f>SUM(G27,J27)</f>
        <v>31</v>
      </c>
      <c r="N27" s="282">
        <f>SUM(H27,K27)</f>
        <v>24</v>
      </c>
      <c r="O27" s="334">
        <f>SUM(M27:N27)</f>
        <v>55</v>
      </c>
    </row>
    <row r="28" spans="1:15" ht="11.25" customHeight="1" thickBot="1">
      <c r="A28" s="634" t="s">
        <v>31</v>
      </c>
      <c r="B28" s="635"/>
      <c r="C28" s="636"/>
      <c r="D28" s="37">
        <f>SUM(D26:D27)</f>
        <v>0</v>
      </c>
      <c r="E28" s="37">
        <f aca="true" t="shared" si="2" ref="E28:N28">SUM(E26:E27)</f>
        <v>0</v>
      </c>
      <c r="F28" s="37">
        <f t="shared" si="2"/>
        <v>0</v>
      </c>
      <c r="G28" s="37">
        <f t="shared" si="2"/>
        <v>7</v>
      </c>
      <c r="H28" s="37">
        <f t="shared" si="2"/>
        <v>13</v>
      </c>
      <c r="I28" s="37">
        <f t="shared" si="2"/>
        <v>20</v>
      </c>
      <c r="J28" s="37">
        <f t="shared" si="2"/>
        <v>24</v>
      </c>
      <c r="K28" s="37">
        <f t="shared" si="2"/>
        <v>11</v>
      </c>
      <c r="L28" s="37">
        <f t="shared" si="2"/>
        <v>35</v>
      </c>
      <c r="M28" s="37">
        <f t="shared" si="2"/>
        <v>31</v>
      </c>
      <c r="N28" s="37">
        <f t="shared" si="2"/>
        <v>24</v>
      </c>
      <c r="O28" s="37">
        <f>SUM(O26:O27)</f>
        <v>55</v>
      </c>
    </row>
    <row r="29" spans="1:3" s="85" customFormat="1" ht="12.75">
      <c r="A29" s="163"/>
      <c r="B29" s="163"/>
      <c r="C29" s="163"/>
    </row>
    <row r="30" spans="1:15" ht="13.5" thickBot="1">
      <c r="A30" s="163"/>
      <c r="B30" s="163"/>
      <c r="C30" s="163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3.5" thickBot="1">
      <c r="A31" s="600" t="s">
        <v>112</v>
      </c>
      <c r="B31" s="600"/>
      <c r="C31" s="600"/>
      <c r="D31" s="600"/>
      <c r="E31" s="600"/>
      <c r="F31" s="600"/>
      <c r="G31" s="598" t="s">
        <v>6</v>
      </c>
      <c r="H31" s="598"/>
      <c r="I31" s="598"/>
      <c r="J31" s="598"/>
      <c r="K31" s="598"/>
      <c r="L31" s="598"/>
      <c r="M31" s="598"/>
      <c r="N31" s="598"/>
      <c r="O31" s="598"/>
    </row>
    <row r="32" spans="1:15" ht="13.5" thickBot="1">
      <c r="A32" s="35" t="s">
        <v>7</v>
      </c>
      <c r="B32" s="166" t="s">
        <v>40</v>
      </c>
      <c r="C32" s="35" t="s">
        <v>9</v>
      </c>
      <c r="D32" s="599" t="s">
        <v>10</v>
      </c>
      <c r="E32" s="599"/>
      <c r="F32" s="599"/>
      <c r="G32" s="599" t="s">
        <v>11</v>
      </c>
      <c r="H32" s="599"/>
      <c r="I32" s="599"/>
      <c r="J32" s="599" t="s">
        <v>12</v>
      </c>
      <c r="K32" s="599"/>
      <c r="L32" s="599"/>
      <c r="M32" s="599" t="s">
        <v>13</v>
      </c>
      <c r="N32" s="599"/>
      <c r="O32" s="599"/>
    </row>
    <row r="33" spans="1:3" s="85" customFormat="1" ht="13.5" thickBot="1">
      <c r="A33" s="51"/>
      <c r="B33" s="51"/>
      <c r="C33" s="51"/>
    </row>
    <row r="34" spans="1:15" ht="13.5" thickBot="1">
      <c r="A34" s="35" t="s">
        <v>37</v>
      </c>
      <c r="B34" s="62" t="s">
        <v>40</v>
      </c>
      <c r="C34" s="34" t="s">
        <v>9</v>
      </c>
      <c r="D34" s="34" t="s">
        <v>15</v>
      </c>
      <c r="E34" s="34" t="s">
        <v>16</v>
      </c>
      <c r="F34" s="34" t="s">
        <v>17</v>
      </c>
      <c r="G34" s="34" t="s">
        <v>15</v>
      </c>
      <c r="H34" s="34" t="s">
        <v>16</v>
      </c>
      <c r="I34" s="34" t="s">
        <v>17</v>
      </c>
      <c r="J34" s="34" t="s">
        <v>15</v>
      </c>
      <c r="K34" s="34" t="s">
        <v>16</v>
      </c>
      <c r="L34" s="34" t="s">
        <v>17</v>
      </c>
      <c r="M34" s="34" t="s">
        <v>15</v>
      </c>
      <c r="N34" s="34" t="s">
        <v>16</v>
      </c>
      <c r="O34" s="34" t="s">
        <v>17</v>
      </c>
    </row>
    <row r="35" spans="1:15" ht="13.5" thickBot="1">
      <c r="A35" s="149" t="s">
        <v>119</v>
      </c>
      <c r="B35" s="102" t="s">
        <v>120</v>
      </c>
      <c r="C35" s="110" t="s">
        <v>72</v>
      </c>
      <c r="D35" s="25">
        <v>0</v>
      </c>
      <c r="E35" s="11">
        <v>0</v>
      </c>
      <c r="F35" s="26">
        <f>SUM(D35:E35)</f>
        <v>0</v>
      </c>
      <c r="G35" s="152">
        <v>0</v>
      </c>
      <c r="H35" s="153">
        <v>0</v>
      </c>
      <c r="I35" s="123">
        <f>SUM(G35:H35)</f>
        <v>0</v>
      </c>
      <c r="J35" s="25">
        <v>0</v>
      </c>
      <c r="K35" s="11">
        <v>0</v>
      </c>
      <c r="L35" s="26">
        <f>SUM(J35,K35)</f>
        <v>0</v>
      </c>
      <c r="M35" s="97">
        <f>SUM(G35,J35)</f>
        <v>0</v>
      </c>
      <c r="N35" s="7">
        <f>SUM(H35,K35)</f>
        <v>0</v>
      </c>
      <c r="O35" s="8">
        <f>SUM(M35:N35)</f>
        <v>0</v>
      </c>
    </row>
    <row r="36" spans="1:15" ht="13.5" thickBot="1">
      <c r="A36" s="610" t="s">
        <v>31</v>
      </c>
      <c r="B36" s="610"/>
      <c r="C36" s="610"/>
      <c r="D36" s="203">
        <f>SUM(D35:D35)</f>
        <v>0</v>
      </c>
      <c r="E36" s="203">
        <f aca="true" t="shared" si="3" ref="E36:N36">SUM(E35:E35)</f>
        <v>0</v>
      </c>
      <c r="F36" s="203">
        <f t="shared" si="3"/>
        <v>0</v>
      </c>
      <c r="G36" s="203">
        <f t="shared" si="3"/>
        <v>0</v>
      </c>
      <c r="H36" s="203">
        <f t="shared" si="3"/>
        <v>0</v>
      </c>
      <c r="I36" s="203">
        <f t="shared" si="3"/>
        <v>0</v>
      </c>
      <c r="J36" s="203">
        <f t="shared" si="3"/>
        <v>0</v>
      </c>
      <c r="K36" s="203">
        <f t="shared" si="3"/>
        <v>0</v>
      </c>
      <c r="L36" s="203">
        <f t="shared" si="3"/>
        <v>0</v>
      </c>
      <c r="M36" s="203">
        <f t="shared" si="3"/>
        <v>0</v>
      </c>
      <c r="N36" s="203">
        <f t="shared" si="3"/>
        <v>0</v>
      </c>
      <c r="O36" s="203">
        <f>SUM(O35:O35)</f>
        <v>0</v>
      </c>
    </row>
    <row r="37" spans="1:15" ht="13.5" thickBot="1">
      <c r="A37" s="28"/>
      <c r="B37" s="28"/>
      <c r="C37" s="28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3.5" thickBot="1">
      <c r="A38" s="600" t="s">
        <v>112</v>
      </c>
      <c r="B38" s="600"/>
      <c r="C38" s="600"/>
      <c r="D38" s="600"/>
      <c r="E38" s="600"/>
      <c r="F38" s="600"/>
      <c r="G38" s="598" t="s">
        <v>6</v>
      </c>
      <c r="H38" s="598"/>
      <c r="I38" s="598"/>
      <c r="J38" s="598"/>
      <c r="K38" s="598"/>
      <c r="L38" s="598"/>
      <c r="M38" s="598"/>
      <c r="N38" s="598"/>
      <c r="O38" s="598"/>
    </row>
    <row r="39" spans="1:15" ht="13.5" thickBot="1">
      <c r="A39" s="35" t="s">
        <v>7</v>
      </c>
      <c r="B39" s="166" t="s">
        <v>40</v>
      </c>
      <c r="C39" s="164" t="s">
        <v>9</v>
      </c>
      <c r="D39" s="599" t="s">
        <v>10</v>
      </c>
      <c r="E39" s="599"/>
      <c r="F39" s="599"/>
      <c r="G39" s="599" t="s">
        <v>11</v>
      </c>
      <c r="H39" s="599"/>
      <c r="I39" s="599"/>
      <c r="J39" s="599" t="s">
        <v>12</v>
      </c>
      <c r="K39" s="599"/>
      <c r="L39" s="599"/>
      <c r="M39" s="599" t="s">
        <v>13</v>
      </c>
      <c r="N39" s="599"/>
      <c r="O39" s="599"/>
    </row>
    <row r="40" spans="1:15" ht="13.5" thickBot="1">
      <c r="A40" s="35" t="s">
        <v>37</v>
      </c>
      <c r="B40" s="62" t="s">
        <v>40</v>
      </c>
      <c r="C40" s="98" t="s">
        <v>9</v>
      </c>
      <c r="D40" s="34" t="s">
        <v>15</v>
      </c>
      <c r="E40" s="34" t="s">
        <v>16</v>
      </c>
      <c r="F40" s="34" t="s">
        <v>17</v>
      </c>
      <c r="G40" s="34" t="s">
        <v>15</v>
      </c>
      <c r="H40" s="34" t="s">
        <v>16</v>
      </c>
      <c r="I40" s="34" t="s">
        <v>17</v>
      </c>
      <c r="J40" s="34" t="s">
        <v>15</v>
      </c>
      <c r="K40" s="34" t="s">
        <v>16</v>
      </c>
      <c r="L40" s="34" t="s">
        <v>17</v>
      </c>
      <c r="M40" s="34" t="s">
        <v>15</v>
      </c>
      <c r="N40" s="34" t="s">
        <v>16</v>
      </c>
      <c r="O40" s="34" t="s">
        <v>17</v>
      </c>
    </row>
    <row r="41" spans="1:15" ht="12.75">
      <c r="A41" s="186" t="s">
        <v>213</v>
      </c>
      <c r="B41" s="187" t="s">
        <v>159</v>
      </c>
      <c r="C41" s="485" t="s">
        <v>155</v>
      </c>
      <c r="D41" s="43">
        <v>0</v>
      </c>
      <c r="E41" s="9">
        <v>0</v>
      </c>
      <c r="F41" s="24">
        <f>SUM(D41:E41)</f>
        <v>0</v>
      </c>
      <c r="G41" s="71">
        <v>0</v>
      </c>
      <c r="H41" s="72">
        <v>0</v>
      </c>
      <c r="I41" s="177">
        <f>SUM(G41:H41)</f>
        <v>0</v>
      </c>
      <c r="J41" s="45">
        <v>0</v>
      </c>
      <c r="K41" s="6">
        <v>0</v>
      </c>
      <c r="L41" s="65">
        <f>SUM(J41,K41)</f>
        <v>0</v>
      </c>
      <c r="M41" s="45">
        <f>SUM(G41,J41)</f>
        <v>0</v>
      </c>
      <c r="N41" s="6">
        <f>SUM(H41,K41)</f>
        <v>0</v>
      </c>
      <c r="O41" s="65">
        <f>SUM(M41:N41)</f>
        <v>0</v>
      </c>
    </row>
    <row r="42" spans="1:15" ht="13.5" thickBot="1">
      <c r="A42" s="149" t="s">
        <v>58</v>
      </c>
      <c r="B42" s="212" t="s">
        <v>159</v>
      </c>
      <c r="C42" s="99" t="s">
        <v>155</v>
      </c>
      <c r="D42" s="56">
        <v>0</v>
      </c>
      <c r="E42" s="53">
        <v>0</v>
      </c>
      <c r="F42" s="79">
        <f>SUM(D42:E42)</f>
        <v>0</v>
      </c>
      <c r="G42" s="73">
        <v>0</v>
      </c>
      <c r="H42" s="74">
        <v>0</v>
      </c>
      <c r="I42" s="150">
        <f>SUM(G42:H42)</f>
        <v>0</v>
      </c>
      <c r="J42" s="56">
        <v>9</v>
      </c>
      <c r="K42" s="53">
        <v>5</v>
      </c>
      <c r="L42" s="79">
        <f>SUM(J42,K42)</f>
        <v>14</v>
      </c>
      <c r="M42" s="56">
        <f>SUM(G42,J42)</f>
        <v>9</v>
      </c>
      <c r="N42" s="53">
        <f>SUM(H42,K42)</f>
        <v>5</v>
      </c>
      <c r="O42" s="79">
        <f>SUM(M42:N42)</f>
        <v>14</v>
      </c>
    </row>
    <row r="43" spans="1:15" ht="12" customHeight="1" thickBot="1">
      <c r="A43" s="610" t="s">
        <v>31</v>
      </c>
      <c r="B43" s="610"/>
      <c r="C43" s="610"/>
      <c r="D43" s="233">
        <f>D41+D42</f>
        <v>0</v>
      </c>
      <c r="E43" s="233">
        <f aca="true" t="shared" si="4" ref="E43:O43">E41+E42</f>
        <v>0</v>
      </c>
      <c r="F43" s="233">
        <f t="shared" si="4"/>
        <v>0</v>
      </c>
      <c r="G43" s="233">
        <f t="shared" si="4"/>
        <v>0</v>
      </c>
      <c r="H43" s="233">
        <f t="shared" si="4"/>
        <v>0</v>
      </c>
      <c r="I43" s="233">
        <f t="shared" si="4"/>
        <v>0</v>
      </c>
      <c r="J43" s="233">
        <f t="shared" si="4"/>
        <v>9</v>
      </c>
      <c r="K43" s="233">
        <f t="shared" si="4"/>
        <v>5</v>
      </c>
      <c r="L43" s="233">
        <f t="shared" si="4"/>
        <v>14</v>
      </c>
      <c r="M43" s="233">
        <f t="shared" si="4"/>
        <v>9</v>
      </c>
      <c r="N43" s="233">
        <f t="shared" si="4"/>
        <v>5</v>
      </c>
      <c r="O43" s="233">
        <f t="shared" si="4"/>
        <v>14</v>
      </c>
    </row>
    <row r="44" spans="1:15" ht="12.75">
      <c r="A44" s="28"/>
      <c r="B44" s="28"/>
      <c r="C44" s="28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3.5" thickBot="1">
      <c r="A45" s="13"/>
      <c r="B45" s="13"/>
      <c r="C45" s="13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13.5" thickBot="1">
      <c r="A46" s="605" t="s">
        <v>131</v>
      </c>
      <c r="B46" s="605"/>
      <c r="C46" s="605"/>
      <c r="D46" s="209">
        <f>D13+D20+D28+D36+D43</f>
        <v>0</v>
      </c>
      <c r="E46" s="209">
        <f aca="true" t="shared" si="5" ref="E46:O46">E13+E20+E28+E36+E43</f>
        <v>0</v>
      </c>
      <c r="F46" s="209">
        <f t="shared" si="5"/>
        <v>0</v>
      </c>
      <c r="G46" s="209">
        <f t="shared" si="5"/>
        <v>7</v>
      </c>
      <c r="H46" s="209">
        <f t="shared" si="5"/>
        <v>13</v>
      </c>
      <c r="I46" s="209">
        <f t="shared" si="5"/>
        <v>20</v>
      </c>
      <c r="J46" s="209">
        <f t="shared" si="5"/>
        <v>39</v>
      </c>
      <c r="K46" s="209">
        <f t="shared" si="5"/>
        <v>23</v>
      </c>
      <c r="L46" s="209">
        <f t="shared" si="5"/>
        <v>62</v>
      </c>
      <c r="M46" s="209">
        <f t="shared" si="5"/>
        <v>46</v>
      </c>
      <c r="N46" s="209">
        <f t="shared" si="5"/>
        <v>36</v>
      </c>
      <c r="O46" s="209">
        <f t="shared" si="5"/>
        <v>82</v>
      </c>
    </row>
    <row r="47" spans="1:15" ht="12.75">
      <c r="A47" s="51"/>
      <c r="B47" s="51"/>
      <c r="C47" s="51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.75">
      <c r="A48" s="163"/>
      <c r="B48" s="163"/>
      <c r="C48" s="163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13.5" thickBot="1">
      <c r="A49" s="13"/>
      <c r="B49" s="13"/>
      <c r="C49" s="13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3.5" thickBot="1">
      <c r="A50" s="622" t="s">
        <v>250</v>
      </c>
      <c r="B50" s="623"/>
      <c r="C50" s="623"/>
      <c r="D50" s="209">
        <f aca="true" t="shared" si="6" ref="D50:O50">SUM(D46)</f>
        <v>0</v>
      </c>
      <c r="E50" s="209">
        <f t="shared" si="6"/>
        <v>0</v>
      </c>
      <c r="F50" s="209">
        <f t="shared" si="6"/>
        <v>0</v>
      </c>
      <c r="G50" s="209">
        <f t="shared" si="6"/>
        <v>7</v>
      </c>
      <c r="H50" s="209">
        <f t="shared" si="6"/>
        <v>13</v>
      </c>
      <c r="I50" s="209">
        <f t="shared" si="6"/>
        <v>20</v>
      </c>
      <c r="J50" s="209">
        <f t="shared" si="6"/>
        <v>39</v>
      </c>
      <c r="K50" s="209">
        <f t="shared" si="6"/>
        <v>23</v>
      </c>
      <c r="L50" s="209">
        <f t="shared" si="6"/>
        <v>62</v>
      </c>
      <c r="M50" s="209">
        <f t="shared" si="6"/>
        <v>46</v>
      </c>
      <c r="N50" s="209">
        <f t="shared" si="6"/>
        <v>36</v>
      </c>
      <c r="O50" s="209">
        <f t="shared" si="6"/>
        <v>82</v>
      </c>
    </row>
    <row r="51" spans="1:15" ht="12.75">
      <c r="A51" s="13"/>
      <c r="B51" s="13"/>
      <c r="C51" s="13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5">
      <c r="A52" s="221"/>
      <c r="B52" s="221"/>
      <c r="C52" s="221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</row>
    <row r="53" spans="1:15" ht="15">
      <c r="A53" s="221"/>
      <c r="B53" s="221"/>
      <c r="C53" s="221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52" ht="15">
      <c r="A54" s="221"/>
      <c r="B54" s="221"/>
      <c r="C54" s="221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</row>
    <row r="55" spans="1:52" ht="15">
      <c r="A55" s="221"/>
      <c r="B55" s="221"/>
      <c r="C55" s="221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</row>
    <row r="56" spans="1:52" ht="15">
      <c r="A56" s="221"/>
      <c r="B56" s="221"/>
      <c r="C56" s="221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</row>
    <row r="57" spans="1:15" ht="15">
      <c r="A57" s="221"/>
      <c r="B57" s="221"/>
      <c r="C57" s="221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ht="15">
      <c r="A58" s="221"/>
      <c r="B58" s="221"/>
      <c r="C58" s="221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5">
      <c r="A59" s="221"/>
      <c r="B59" s="221"/>
      <c r="C59" s="221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5">
      <c r="A60" s="221"/>
      <c r="B60" s="221"/>
      <c r="C60" s="221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5">
      <c r="A61" s="221"/>
      <c r="B61" s="221"/>
      <c r="C61" s="221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ht="15">
      <c r="A62" s="221"/>
      <c r="B62" s="221"/>
      <c r="C62" s="221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15" ht="15">
      <c r="A63" s="221"/>
      <c r="B63" s="221"/>
      <c r="C63" s="221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5">
      <c r="A64" s="221"/>
      <c r="B64" s="221"/>
      <c r="C64" s="221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5">
      <c r="A65" s="221"/>
      <c r="B65" s="221"/>
      <c r="C65" s="221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5">
      <c r="A66" s="221"/>
      <c r="B66" s="221"/>
      <c r="C66" s="221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</row>
    <row r="67" spans="1:15" ht="15">
      <c r="A67" s="221"/>
      <c r="B67" s="221"/>
      <c r="C67" s="221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5">
      <c r="A68" s="221"/>
      <c r="B68" s="221"/>
      <c r="C68" s="221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5">
      <c r="A69" s="221"/>
      <c r="B69" s="221"/>
      <c r="C69" s="221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5">
      <c r="A70" s="221"/>
      <c r="B70" s="221"/>
      <c r="C70" s="221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1:15" ht="15">
      <c r="A71" s="221"/>
      <c r="B71" s="221"/>
      <c r="C71" s="221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5">
      <c r="A72" s="221"/>
      <c r="B72" s="221"/>
      <c r="C72" s="221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5">
      <c r="A73" s="221"/>
      <c r="B73" s="221"/>
      <c r="C73" s="221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</row>
    <row r="74" spans="1:15" ht="15">
      <c r="A74" s="221"/>
      <c r="B74" s="221"/>
      <c r="C74" s="221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</row>
    <row r="75" spans="1:15" ht="15">
      <c r="A75" s="221"/>
      <c r="B75" s="221"/>
      <c r="C75" s="221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</row>
    <row r="76" spans="1:15" ht="15">
      <c r="A76" s="221"/>
      <c r="B76" s="221"/>
      <c r="C76" s="221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</row>
    <row r="77" spans="1:15" ht="15">
      <c r="A77" s="221"/>
      <c r="B77" s="221"/>
      <c r="C77" s="221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</row>
    <row r="78" spans="1:15" ht="15">
      <c r="A78" s="221"/>
      <c r="B78" s="221"/>
      <c r="C78" s="221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15">
      <c r="A79" s="221"/>
      <c r="B79" s="221"/>
      <c r="C79" s="221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</row>
    <row r="80" spans="1:15" ht="15">
      <c r="A80" s="221"/>
      <c r="B80" s="221"/>
      <c r="C80" s="221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</row>
    <row r="81" spans="1:15" ht="15">
      <c r="A81" s="221"/>
      <c r="B81" s="221"/>
      <c r="C81" s="22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</row>
    <row r="82" spans="1:15" ht="15">
      <c r="A82" s="221"/>
      <c r="B82" s="221"/>
      <c r="C82" s="221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</row>
    <row r="83" spans="1:15" ht="15">
      <c r="A83" s="221"/>
      <c r="B83" s="221"/>
      <c r="C83" s="221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</row>
    <row r="84" spans="1:15" ht="15">
      <c r="A84" s="221"/>
      <c r="B84" s="221"/>
      <c r="C84" s="221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</row>
    <row r="85" spans="1:15" ht="15">
      <c r="A85" s="221"/>
      <c r="B85" s="221"/>
      <c r="C85" s="221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</row>
    <row r="86" spans="1:15" ht="15">
      <c r="A86" s="221"/>
      <c r="B86" s="221"/>
      <c r="C86" s="221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</row>
    <row r="87" spans="1:15" ht="15">
      <c r="A87" s="221"/>
      <c r="B87" s="221"/>
      <c r="C87" s="221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</row>
    <row r="88" spans="1:15" ht="15">
      <c r="A88" s="221"/>
      <c r="B88" s="221"/>
      <c r="C88" s="221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</row>
    <row r="89" spans="1:15" ht="15">
      <c r="A89" s="221"/>
      <c r="B89" s="221"/>
      <c r="C89" s="221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5">
      <c r="A90" s="221"/>
      <c r="B90" s="221"/>
      <c r="C90" s="221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5">
      <c r="A91" s="221"/>
      <c r="B91" s="221"/>
      <c r="C91" s="221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5">
      <c r="A92" s="221"/>
      <c r="B92" s="221"/>
      <c r="C92" s="221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5">
      <c r="A93" s="221"/>
      <c r="B93" s="221"/>
      <c r="C93" s="221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5">
      <c r="A94" s="221"/>
      <c r="B94" s="221"/>
      <c r="C94" s="221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5">
      <c r="A95" s="221"/>
      <c r="B95" s="221"/>
      <c r="C95" s="221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5">
      <c r="A96" s="221"/>
      <c r="B96" s="221"/>
      <c r="C96" s="221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5">
      <c r="A97" s="221"/>
      <c r="B97" s="221"/>
      <c r="C97" s="221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</sheetData>
  <sheetProtection/>
  <mergeCells count="41">
    <mergeCell ref="A46:C46"/>
    <mergeCell ref="A50:C50"/>
    <mergeCell ref="A43:C43"/>
    <mergeCell ref="A36:C36"/>
    <mergeCell ref="A38:F38"/>
    <mergeCell ref="G38:O38"/>
    <mergeCell ref="D39:F39"/>
    <mergeCell ref="G39:I39"/>
    <mergeCell ref="J39:L39"/>
    <mergeCell ref="M39:O39"/>
    <mergeCell ref="A31:F31"/>
    <mergeCell ref="G31:O31"/>
    <mergeCell ref="D32:F32"/>
    <mergeCell ref="G32:I32"/>
    <mergeCell ref="J32:L32"/>
    <mergeCell ref="M32:O32"/>
    <mergeCell ref="A28:C28"/>
    <mergeCell ref="A20:C20"/>
    <mergeCell ref="A23:F23"/>
    <mergeCell ref="G23:O23"/>
    <mergeCell ref="D24:F24"/>
    <mergeCell ref="G24:I24"/>
    <mergeCell ref="J24:L24"/>
    <mergeCell ref="M24:O24"/>
    <mergeCell ref="M9:O9"/>
    <mergeCell ref="A16:F16"/>
    <mergeCell ref="G16:O16"/>
    <mergeCell ref="D17:F17"/>
    <mergeCell ref="G17:I17"/>
    <mergeCell ref="J17:L17"/>
    <mergeCell ref="M17:O17"/>
    <mergeCell ref="A1:O1"/>
    <mergeCell ref="A4:O4"/>
    <mergeCell ref="A6:O6"/>
    <mergeCell ref="A7:O7"/>
    <mergeCell ref="A13:C13"/>
    <mergeCell ref="A8:F8"/>
    <mergeCell ref="G8:O8"/>
    <mergeCell ref="D9:F9"/>
    <mergeCell ref="G9:I9"/>
    <mergeCell ref="J9:L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2019-06-19T18:34:26Z</cp:lastPrinted>
  <dcterms:created xsi:type="dcterms:W3CDTF">2012-10-31T18:13:19Z</dcterms:created>
  <dcterms:modified xsi:type="dcterms:W3CDTF">2019-06-19T19:06:53Z</dcterms:modified>
  <cp:category/>
  <cp:version/>
  <cp:contentType/>
  <cp:contentStatus/>
</cp:coreProperties>
</file>